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hidePivotFieldList="1" autoCompressPictures="0" defaultThemeVersion="124226"/>
  <bookViews>
    <workbookView xWindow="15" yWindow="-405" windowWidth="20475" windowHeight="8025" tabRatio="670" activeTab="3"/>
  </bookViews>
  <sheets>
    <sheet name="traslados" sheetId="128" r:id="rId1"/>
    <sheet name="CAJA MENOR 2017" sheetId="126" r:id="rId2"/>
    <sheet name="PAA-PRESUP FEB 14 2017" sheetId="124" r:id="rId3"/>
    <sheet name="PPA-FEBRERO 14 2017" sheetId="132" r:id="rId4"/>
    <sheet name="Hoja1" sheetId="129" r:id="rId5"/>
  </sheets>
  <externalReferences>
    <externalReference r:id="rId6"/>
    <externalReference r:id="rId7"/>
    <externalReference r:id="rId8"/>
    <externalReference r:id="rId9"/>
  </externalReferences>
  <definedNames>
    <definedName name="_xlnm._FilterDatabase" localSheetId="1" hidden="1">'CAJA MENOR 2017'!#REF!</definedName>
    <definedName name="_xlnm._FilterDatabase" localSheetId="2" hidden="1">'PAA-PRESUP FEB 14 2017'!$A$96:$P$109</definedName>
    <definedName name="_xlnm._FilterDatabase" localSheetId="3" hidden="1">'PPA-FEBRERO 14 2017'!$19:$193</definedName>
    <definedName name="_xlnm.Print_Area" localSheetId="3">'PPA-FEBRERO 14 2017'!$A$1:$AL$195</definedName>
    <definedName name="base_1">[1]BASE_DATOS!$A$1:$C$147</definedName>
    <definedName name="ELEMENTOS_DE_ASEO">"BASE_DATOS"</definedName>
    <definedName name="Fuente3">[2]Hoja2!$A$1:$C$207</definedName>
    <definedName name="JUAN" localSheetId="1">#REF!</definedName>
    <definedName name="JUAN" localSheetId="3">#REF!</definedName>
    <definedName name="JUAN">#REF!</definedName>
    <definedName name="MAO">'[3]PLAN COMPRAS_2003'!$A$4:$D$382</definedName>
    <definedName name="MOA">'[3]PLAN COMPRAS_2003'!$A$4:$D$382</definedName>
    <definedName name="_xlnm.Print_Titles" localSheetId="3">'PPA-FEBRERO 14 2017'!$19:$19</definedName>
    <definedName name="Z_D25A11FE_C2CC_4D7C_89A9_026E2FA55D90_.wvu.Cols" localSheetId="3" hidden="1">'PPA-FEBRERO 14 2017'!#REF!</definedName>
    <definedName name="Z_D25A11FE_C2CC_4D7C_89A9_026E2FA55D90_.wvu.FilterData" localSheetId="3" hidden="1">'PPA-FEBRERO 14 2017'!$B$19:$BA$63</definedName>
    <definedName name="Z_D25A11FE_C2CC_4D7C_89A9_026E2FA55D90_.wvu.Rows" localSheetId="3" hidden="1">'PPA-FEBRERO 14 2017'!$161:$1048576,'PPA-FEBRERO 14 2017'!#REF!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Z170" i="132" l="1"/>
  <c r="Y170" i="132"/>
  <c r="Z87" i="132"/>
  <c r="Y87" i="132"/>
  <c r="Z162" i="132"/>
  <c r="Y162" i="132"/>
  <c r="Z40" i="132"/>
  <c r="Y40" i="132"/>
  <c r="Z85" i="132"/>
  <c r="Y85" i="132"/>
  <c r="Z157" i="132"/>
  <c r="Y157" i="132"/>
  <c r="Z119" i="132"/>
  <c r="Y119" i="132"/>
  <c r="Z144" i="132"/>
  <c r="Y144" i="132"/>
  <c r="Z150" i="132"/>
  <c r="Y150" i="132"/>
  <c r="Z117" i="132"/>
  <c r="Y117" i="132"/>
  <c r="Z175" i="132"/>
  <c r="Y175" i="132"/>
  <c r="Z139" i="132"/>
  <c r="Y139" i="132"/>
  <c r="Z113" i="132"/>
  <c r="Y113" i="132"/>
  <c r="M186" i="132" l="1"/>
  <c r="M185" i="132"/>
  <c r="M184" i="132"/>
  <c r="M183" i="132"/>
  <c r="M182" i="132"/>
  <c r="M181" i="132"/>
  <c r="M180" i="132"/>
  <c r="M176" i="132"/>
  <c r="M175" i="132"/>
  <c r="M174" i="132"/>
  <c r="M173" i="132"/>
  <c r="M172" i="132"/>
  <c r="M171" i="132"/>
  <c r="M170" i="132"/>
  <c r="M169" i="132"/>
  <c r="M168" i="132"/>
  <c r="M167" i="132"/>
  <c r="Z130" i="132"/>
  <c r="Y130" i="132"/>
  <c r="Y126" i="132"/>
  <c r="Z126" i="132" s="1"/>
  <c r="Z18" i="132" s="1"/>
  <c r="M85" i="132"/>
  <c r="L85" i="132"/>
  <c r="M69" i="132"/>
  <c r="L69" i="132"/>
  <c r="M65" i="132"/>
  <c r="L65" i="132"/>
  <c r="A47" i="132"/>
  <c r="A48" i="132" s="1"/>
  <c r="L21" i="132"/>
  <c r="L18" i="132" s="1"/>
  <c r="A21" i="132"/>
  <c r="A22" i="132" s="1"/>
  <c r="A23" i="132" s="1"/>
  <c r="A24" i="132" s="1"/>
  <c r="A25" i="132" s="1"/>
  <c r="A26" i="132" s="1"/>
  <c r="A27" i="132" s="1"/>
  <c r="A28" i="132" s="1"/>
  <c r="A29" i="132" s="1"/>
  <c r="A30" i="132" s="1"/>
  <c r="A31" i="132" s="1"/>
  <c r="A32" i="132" s="1"/>
  <c r="A33" i="132" s="1"/>
  <c r="A34" i="132" s="1"/>
  <c r="A35" i="132" s="1"/>
  <c r="A36" i="132" s="1"/>
  <c r="A37" i="132" s="1"/>
  <c r="A38" i="132" s="1"/>
  <c r="A39" i="132" s="1"/>
  <c r="A40" i="132" s="1"/>
  <c r="X18" i="132"/>
  <c r="W18" i="132"/>
  <c r="M18" i="132" l="1"/>
  <c r="Y18" i="132"/>
  <c r="W16" i="132" l="1"/>
  <c r="AD20" i="124"/>
  <c r="AF107" i="124" l="1"/>
  <c r="AF103" i="124"/>
  <c r="AF105" i="124"/>
  <c r="Z104" i="124" l="1"/>
  <c r="V102" i="124" l="1"/>
  <c r="V22" i="124" l="1"/>
  <c r="Y22" i="124"/>
  <c r="AA22" i="124"/>
  <c r="AB22" i="124"/>
  <c r="AE22" i="124"/>
  <c r="W22" i="124"/>
  <c r="S22" i="124"/>
  <c r="T22" i="124"/>
  <c r="R22" i="124"/>
  <c r="AH59" i="124" l="1"/>
  <c r="K4" i="128" l="1"/>
  <c r="K11" i="128" s="1"/>
  <c r="O13" i="128"/>
  <c r="J11" i="128"/>
  <c r="AG102" i="124" l="1"/>
  <c r="AG103" i="124"/>
  <c r="AG104" i="124"/>
  <c r="AG105" i="124"/>
  <c r="AG106" i="124"/>
  <c r="AG107" i="124"/>
  <c r="Q103" i="124"/>
  <c r="Q104" i="124"/>
  <c r="Q105" i="124"/>
  <c r="Q106" i="124"/>
  <c r="Q102" i="124"/>
  <c r="Q107" i="124"/>
  <c r="X13" i="124" l="1"/>
  <c r="N13" i="124"/>
  <c r="X102" i="124" l="1"/>
  <c r="Z102" i="124" s="1"/>
  <c r="AD102" i="124" s="1"/>
  <c r="AC102" i="124"/>
  <c r="AF102" i="124" l="1"/>
  <c r="AH102" i="124" s="1"/>
  <c r="AK102" i="124"/>
  <c r="AL102" i="124" l="1"/>
  <c r="L40" i="126"/>
  <c r="B3" i="124"/>
  <c r="L13" i="126"/>
  <c r="M40" i="126" l="1"/>
  <c r="M41" i="126" s="1"/>
  <c r="L35" i="126"/>
  <c r="M35" i="126" s="1"/>
  <c r="L36" i="126"/>
  <c r="L38" i="126" s="1"/>
  <c r="M36" i="126"/>
  <c r="L37" i="126"/>
  <c r="M37" i="126" s="1"/>
  <c r="L34" i="126"/>
  <c r="M34" i="126" s="1"/>
  <c r="L31" i="126"/>
  <c r="M31" i="126" s="1"/>
  <c r="L30" i="126"/>
  <c r="M30" i="126" s="1"/>
  <c r="L29" i="126"/>
  <c r="M29" i="126" s="1"/>
  <c r="L28" i="126"/>
  <c r="L20" i="126"/>
  <c r="M20" i="126" s="1"/>
  <c r="L21" i="126"/>
  <c r="M21" i="126" s="1"/>
  <c r="L22" i="126"/>
  <c r="M22" i="126" s="1"/>
  <c r="L23" i="126"/>
  <c r="M23" i="126"/>
  <c r="L24" i="126"/>
  <c r="M24" i="126" s="1"/>
  <c r="L25" i="126"/>
  <c r="M25" i="126" s="1"/>
  <c r="L19" i="126"/>
  <c r="M19" i="126" s="1"/>
  <c r="L12" i="126"/>
  <c r="M12" i="126" s="1"/>
  <c r="M13" i="126"/>
  <c r="L14" i="126"/>
  <c r="M14" i="126" s="1"/>
  <c r="L15" i="126"/>
  <c r="M15" i="126" s="1"/>
  <c r="L16" i="126"/>
  <c r="M16" i="126" s="1"/>
  <c r="L41" i="126"/>
  <c r="L11" i="126"/>
  <c r="M11" i="126" s="1"/>
  <c r="L8" i="126"/>
  <c r="M8" i="126" s="1"/>
  <c r="L7" i="126"/>
  <c r="P41" i="126"/>
  <c r="O41" i="126"/>
  <c r="N41" i="126"/>
  <c r="K41" i="126"/>
  <c r="Q40" i="126"/>
  <c r="P38" i="126"/>
  <c r="O38" i="126"/>
  <c r="N38" i="126"/>
  <c r="Q37" i="126"/>
  <c r="K38" i="126"/>
  <c r="Q36" i="126"/>
  <c r="Q35" i="126"/>
  <c r="Q34" i="126"/>
  <c r="P32" i="126"/>
  <c r="O32" i="126"/>
  <c r="N32" i="126"/>
  <c r="Q31" i="126"/>
  <c r="K32" i="126"/>
  <c r="Q30" i="126"/>
  <c r="Q29" i="126"/>
  <c r="Q28" i="126"/>
  <c r="P26" i="126"/>
  <c r="O26" i="126"/>
  <c r="N26" i="126"/>
  <c r="K26" i="126"/>
  <c r="Q25" i="126"/>
  <c r="Q24" i="126"/>
  <c r="Q23" i="126"/>
  <c r="Q22" i="126"/>
  <c r="Q21" i="126"/>
  <c r="Q20" i="126"/>
  <c r="Q19" i="126"/>
  <c r="P17" i="126"/>
  <c r="O17" i="126"/>
  <c r="N17" i="126"/>
  <c r="K17" i="126"/>
  <c r="Q16" i="126"/>
  <c r="Q15" i="126"/>
  <c r="Q14" i="126"/>
  <c r="Q13" i="126"/>
  <c r="Q12" i="126"/>
  <c r="Q11" i="126"/>
  <c r="P9" i="126"/>
  <c r="O9" i="126"/>
  <c r="N9" i="126"/>
  <c r="K9" i="126"/>
  <c r="Q8" i="126"/>
  <c r="Q7" i="126"/>
  <c r="L9" i="126" l="1"/>
  <c r="M7" i="126"/>
  <c r="L17" i="126"/>
  <c r="L32" i="126"/>
  <c r="L26" i="126"/>
  <c r="K3" i="126"/>
  <c r="M38" i="126"/>
  <c r="M28" i="126"/>
  <c r="M32" i="126" s="1"/>
  <c r="M26" i="126"/>
  <c r="M17" i="126"/>
  <c r="M9" i="126"/>
  <c r="N3" i="126"/>
  <c r="O3" i="126"/>
  <c r="P3" i="126"/>
  <c r="Q9" i="126"/>
  <c r="Q38" i="126"/>
  <c r="Q17" i="126"/>
  <c r="Q26" i="126"/>
  <c r="Q32" i="126"/>
  <c r="Q41" i="126"/>
  <c r="V8" i="124"/>
  <c r="U8" i="124"/>
  <c r="T8" i="124"/>
  <c r="L3" i="126" l="1"/>
  <c r="M3" i="126"/>
  <c r="Q3" i="126"/>
  <c r="AE36" i="124" l="1"/>
  <c r="W48" i="124"/>
  <c r="AG48" i="124" s="1"/>
  <c r="W40" i="124"/>
  <c r="W45" i="124" s="1"/>
  <c r="AB117" i="124"/>
  <c r="AA117" i="124"/>
  <c r="AK115" i="124"/>
  <c r="AJ115" i="124"/>
  <c r="AI115" i="124"/>
  <c r="AB108" i="124"/>
  <c r="AB114" i="124" s="1"/>
  <c r="AE108" i="124"/>
  <c r="AE114" i="124" s="1"/>
  <c r="AA108" i="124"/>
  <c r="AA114" i="124" s="1"/>
  <c r="Y108" i="124"/>
  <c r="W108" i="124"/>
  <c r="V108" i="124"/>
  <c r="T108" i="124"/>
  <c r="P108" i="124"/>
  <c r="O108" i="124"/>
  <c r="N108" i="124"/>
  <c r="AC107" i="124"/>
  <c r="X107" i="124"/>
  <c r="AC106" i="124"/>
  <c r="X106" i="124"/>
  <c r="Z106" i="124" s="1"/>
  <c r="AD106" i="124" s="1"/>
  <c r="AC105" i="124"/>
  <c r="X105" i="124"/>
  <c r="AC104" i="124"/>
  <c r="X104" i="124"/>
  <c r="AD104" i="124" s="1"/>
  <c r="AF104" i="124" s="1"/>
  <c r="AC103" i="124"/>
  <c r="X103" i="124"/>
  <c r="Z103" i="124" s="1"/>
  <c r="AD103" i="124" s="1"/>
  <c r="AH103" i="124" s="1"/>
  <c r="AG101" i="124"/>
  <c r="AC101" i="124"/>
  <c r="X101" i="124"/>
  <c r="Q101" i="124"/>
  <c r="Z101" i="124" s="1"/>
  <c r="AD101" i="124" s="1"/>
  <c r="AK101" i="124" s="1"/>
  <c r="AA99" i="124"/>
  <c r="Q98" i="124"/>
  <c r="Z98" i="124" s="1"/>
  <c r="Z99" i="124" s="1"/>
  <c r="AD99" i="124" s="1"/>
  <c r="AK99" i="124" s="1"/>
  <c r="V99" i="124"/>
  <c r="T99" i="124"/>
  <c r="P99" i="124"/>
  <c r="O99" i="124"/>
  <c r="N99" i="124"/>
  <c r="AK98" i="124"/>
  <c r="AQ96" i="124"/>
  <c r="AP96" i="124"/>
  <c r="AE91" i="124"/>
  <c r="AB91" i="124"/>
  <c r="AA91" i="124"/>
  <c r="S90" i="124"/>
  <c r="AE88" i="124"/>
  <c r="AC87" i="124"/>
  <c r="AC88" i="124" s="1"/>
  <c r="AB88" i="124"/>
  <c r="AA88" i="124"/>
  <c r="Y88" i="124"/>
  <c r="W88" i="124"/>
  <c r="V88" i="124"/>
  <c r="P88" i="124"/>
  <c r="O88" i="124"/>
  <c r="N88" i="124"/>
  <c r="AG87" i="124"/>
  <c r="X87" i="124"/>
  <c r="X88" i="124" s="1"/>
  <c r="Q87" i="124"/>
  <c r="Q88" i="124" s="1"/>
  <c r="AE85" i="124"/>
  <c r="AB85" i="124"/>
  <c r="AA85" i="124"/>
  <c r="Y85" i="124"/>
  <c r="W85" i="124"/>
  <c r="V85" i="124"/>
  <c r="U85" i="124"/>
  <c r="T85" i="124"/>
  <c r="S85" i="124"/>
  <c r="P85" i="124"/>
  <c r="O85" i="124"/>
  <c r="N85" i="124"/>
  <c r="M85" i="124"/>
  <c r="L85" i="124"/>
  <c r="K85" i="124"/>
  <c r="AG84" i="124"/>
  <c r="AC84" i="124"/>
  <c r="X84" i="124"/>
  <c r="Q84" i="124"/>
  <c r="AG83" i="124"/>
  <c r="AC83" i="124"/>
  <c r="X83" i="124"/>
  <c r="Q83" i="124"/>
  <c r="AG82" i="124"/>
  <c r="AC82" i="124"/>
  <c r="AC85" i="124" s="1"/>
  <c r="Q82" i="124"/>
  <c r="X82" i="124"/>
  <c r="AK81" i="124"/>
  <c r="AN80" i="124"/>
  <c r="AE80" i="124"/>
  <c r="AB80" i="124"/>
  <c r="AA80" i="124"/>
  <c r="Y80" i="124"/>
  <c r="W80" i="124"/>
  <c r="V80" i="124"/>
  <c r="T80" i="124"/>
  <c r="S80" i="124"/>
  <c r="R80" i="124"/>
  <c r="P80" i="124"/>
  <c r="O80" i="124"/>
  <c r="N80" i="124"/>
  <c r="M80" i="124"/>
  <c r="L80" i="124"/>
  <c r="K80" i="124"/>
  <c r="AG79" i="124"/>
  <c r="AC79" i="124"/>
  <c r="U79" i="124"/>
  <c r="U80" i="124" s="1"/>
  <c r="Q79" i="124"/>
  <c r="AG78" i="124"/>
  <c r="AC78" i="124"/>
  <c r="X78" i="124"/>
  <c r="Q78" i="124"/>
  <c r="AK77" i="124"/>
  <c r="AG77" i="124"/>
  <c r="AF77" i="124"/>
  <c r="AC77" i="124"/>
  <c r="X77" i="124"/>
  <c r="Q77" i="124"/>
  <c r="AG76" i="124"/>
  <c r="AC76" i="124"/>
  <c r="X76" i="124"/>
  <c r="Q76" i="124"/>
  <c r="AK75" i="124"/>
  <c r="AN74" i="124"/>
  <c r="AE74" i="124"/>
  <c r="AB74" i="124"/>
  <c r="AA74" i="124"/>
  <c r="AC74" i="124" s="1"/>
  <c r="Y74" i="124"/>
  <c r="W74" i="124"/>
  <c r="V74" i="124"/>
  <c r="U74" i="124"/>
  <c r="T74" i="124"/>
  <c r="S74" i="124"/>
  <c r="P74" i="124"/>
  <c r="O74" i="124"/>
  <c r="N74" i="124"/>
  <c r="M74" i="124"/>
  <c r="L74" i="124"/>
  <c r="K74" i="124"/>
  <c r="AG73" i="124"/>
  <c r="AC73" i="124"/>
  <c r="Q73" i="124"/>
  <c r="X73" i="124"/>
  <c r="AG72" i="124"/>
  <c r="AC72" i="124"/>
  <c r="X72" i="124"/>
  <c r="Q72" i="124"/>
  <c r="AK71" i="124"/>
  <c r="AE70" i="124"/>
  <c r="AB70" i="124"/>
  <c r="AA70" i="124"/>
  <c r="Y70" i="124"/>
  <c r="W70" i="124"/>
  <c r="V70" i="124"/>
  <c r="U70" i="124"/>
  <c r="T70" i="124"/>
  <c r="S70" i="124"/>
  <c r="P70" i="124"/>
  <c r="O70" i="124"/>
  <c r="N70" i="124"/>
  <c r="M70" i="124"/>
  <c r="L70" i="124"/>
  <c r="K70" i="124"/>
  <c r="AR69" i="124"/>
  <c r="AG69" i="124"/>
  <c r="AC69" i="124"/>
  <c r="X69" i="124"/>
  <c r="Q69" i="124"/>
  <c r="AG68" i="124"/>
  <c r="AC68" i="124"/>
  <c r="X68" i="124"/>
  <c r="Q68" i="124"/>
  <c r="AG67" i="124"/>
  <c r="AC67" i="124"/>
  <c r="Q67" i="124"/>
  <c r="X67" i="124"/>
  <c r="AG66" i="124"/>
  <c r="AC66" i="124"/>
  <c r="X66" i="124"/>
  <c r="Q66" i="124"/>
  <c r="AG65" i="124"/>
  <c r="AC65" i="124"/>
  <c r="Q65" i="124"/>
  <c r="X65" i="124"/>
  <c r="AK64" i="124"/>
  <c r="AN63" i="124"/>
  <c r="AE63" i="124"/>
  <c r="AD63" i="124"/>
  <c r="AC59" i="124"/>
  <c r="AC60" i="124"/>
  <c r="AC61" i="124"/>
  <c r="AC62" i="124"/>
  <c r="AB63" i="124"/>
  <c r="AA63" i="124"/>
  <c r="Y63" i="124"/>
  <c r="W63" i="124"/>
  <c r="Q59" i="124"/>
  <c r="V59" i="124" s="1"/>
  <c r="Q60" i="124"/>
  <c r="Q61" i="124"/>
  <c r="V61" i="124" s="1"/>
  <c r="Q62" i="124"/>
  <c r="P63" i="124"/>
  <c r="O63" i="124"/>
  <c r="N63" i="124"/>
  <c r="X62" i="124"/>
  <c r="AK62" i="124"/>
  <c r="AH62" i="124"/>
  <c r="X61" i="124"/>
  <c r="AK61" i="124"/>
  <c r="AH61" i="124"/>
  <c r="X60" i="124"/>
  <c r="AK60" i="124"/>
  <c r="AH60" i="124"/>
  <c r="V60" i="124"/>
  <c r="X59" i="124"/>
  <c r="AK59" i="124"/>
  <c r="AC58" i="124"/>
  <c r="X58" i="124"/>
  <c r="AE57" i="124"/>
  <c r="AB57" i="124"/>
  <c r="AA57" i="124"/>
  <c r="Y57" i="124"/>
  <c r="W57" i="124"/>
  <c r="V57" i="124"/>
  <c r="T57" i="124"/>
  <c r="S57" i="124"/>
  <c r="R57" i="124"/>
  <c r="P57" i="124"/>
  <c r="O57" i="124"/>
  <c r="N57" i="124"/>
  <c r="L57" i="124"/>
  <c r="K57" i="124"/>
  <c r="AG56" i="124"/>
  <c r="AC56" i="124"/>
  <c r="U56" i="124"/>
  <c r="X56" i="124" s="1"/>
  <c r="Q56" i="124"/>
  <c r="M56" i="124"/>
  <c r="M57" i="124" s="1"/>
  <c r="AG55" i="124"/>
  <c r="AC55" i="124"/>
  <c r="U55" i="124"/>
  <c r="X55" i="124" s="1"/>
  <c r="Q55" i="124"/>
  <c r="AG54" i="124"/>
  <c r="AC54" i="124"/>
  <c r="U54" i="124"/>
  <c r="X54" i="124" s="1"/>
  <c r="Q54" i="124"/>
  <c r="AG53" i="124"/>
  <c r="AC53" i="124"/>
  <c r="U53" i="124"/>
  <c r="X53" i="124" s="1"/>
  <c r="Q53" i="124"/>
  <c r="AK52" i="124"/>
  <c r="AE51" i="124"/>
  <c r="AB51" i="124"/>
  <c r="AA51" i="124"/>
  <c r="Y51" i="124"/>
  <c r="V51" i="124"/>
  <c r="T51" i="124"/>
  <c r="S51" i="124"/>
  <c r="R51" i="124"/>
  <c r="P51" i="124"/>
  <c r="O51" i="124"/>
  <c r="N51" i="124"/>
  <c r="L51" i="124"/>
  <c r="K51" i="124"/>
  <c r="AG50" i="124"/>
  <c r="AC50" i="124"/>
  <c r="U50" i="124"/>
  <c r="X50" i="124" s="1"/>
  <c r="Z50" i="124" s="1"/>
  <c r="AD50" i="124" s="1"/>
  <c r="AK50" i="124" s="1"/>
  <c r="Q50" i="124"/>
  <c r="M50" i="124"/>
  <c r="M51" i="124" s="1"/>
  <c r="AG49" i="124"/>
  <c r="AC49" i="124"/>
  <c r="U49" i="124"/>
  <c r="X49" i="124" s="1"/>
  <c r="Q49" i="124"/>
  <c r="AC48" i="124"/>
  <c r="U48" i="124"/>
  <c r="Q48" i="124"/>
  <c r="AG47" i="124"/>
  <c r="AC47" i="124"/>
  <c r="U47" i="124"/>
  <c r="X47" i="124" s="1"/>
  <c r="Q47" i="124"/>
  <c r="AK46" i="124"/>
  <c r="AE45" i="124"/>
  <c r="AB45" i="124"/>
  <c r="AA45" i="124"/>
  <c r="Y45" i="124"/>
  <c r="V45" i="124"/>
  <c r="T45" i="124"/>
  <c r="S45" i="124"/>
  <c r="R45" i="124"/>
  <c r="P45" i="124"/>
  <c r="O45" i="124"/>
  <c r="N45" i="124"/>
  <c r="M45" i="124"/>
  <c r="L45" i="124"/>
  <c r="K45" i="124"/>
  <c r="AG44" i="124"/>
  <c r="AC44" i="124"/>
  <c r="U44" i="124"/>
  <c r="X44" i="124" s="1"/>
  <c r="Q44" i="124"/>
  <c r="AG43" i="124"/>
  <c r="AC43" i="124"/>
  <c r="U43" i="124"/>
  <c r="X43" i="124" s="1"/>
  <c r="Q43" i="124"/>
  <c r="AG42" i="124"/>
  <c r="AC42" i="124"/>
  <c r="U42" i="124"/>
  <c r="X42" i="124" s="1"/>
  <c r="Q42" i="124"/>
  <c r="AG41" i="124"/>
  <c r="AC41" i="124"/>
  <c r="U41" i="124"/>
  <c r="X41" i="124" s="1"/>
  <c r="Q41" i="124"/>
  <c r="AC40" i="124"/>
  <c r="U40" i="124"/>
  <c r="X40" i="124" s="1"/>
  <c r="Q40" i="124"/>
  <c r="AG39" i="124"/>
  <c r="AC39" i="124"/>
  <c r="U39" i="124"/>
  <c r="X39" i="124" s="1"/>
  <c r="Q39" i="124"/>
  <c r="AS38" i="124"/>
  <c r="AG38" i="124"/>
  <c r="AC38" i="124"/>
  <c r="U38" i="124"/>
  <c r="X38" i="124" s="1"/>
  <c r="Q38" i="124"/>
  <c r="AK37" i="124"/>
  <c r="AJ36" i="124"/>
  <c r="AB36" i="124"/>
  <c r="Y36" i="124"/>
  <c r="W36" i="124"/>
  <c r="V36" i="124"/>
  <c r="T36" i="124"/>
  <c r="S36" i="124"/>
  <c r="R36" i="124"/>
  <c r="P36" i="124"/>
  <c r="O36" i="124"/>
  <c r="N36" i="124"/>
  <c r="M36" i="124"/>
  <c r="L36" i="124"/>
  <c r="K36" i="124"/>
  <c r="AT35" i="124"/>
  <c r="AG35" i="124"/>
  <c r="AC35" i="124"/>
  <c r="U35" i="124"/>
  <c r="X35" i="124" s="1"/>
  <c r="Q35" i="124"/>
  <c r="AT34" i="124"/>
  <c r="AG34" i="124"/>
  <c r="AC34" i="124"/>
  <c r="U34" i="124"/>
  <c r="X34" i="124" s="1"/>
  <c r="Q34" i="124"/>
  <c r="AG33" i="124"/>
  <c r="U33" i="124"/>
  <c r="X33" i="124" s="1"/>
  <c r="Q33" i="124"/>
  <c r="AT32" i="124"/>
  <c r="AG32" i="124"/>
  <c r="AC32" i="124"/>
  <c r="U32" i="124"/>
  <c r="X32" i="124" s="1"/>
  <c r="Q32" i="124"/>
  <c r="AT31" i="124"/>
  <c r="AG31" i="124"/>
  <c r="AC31" i="124"/>
  <c r="U31" i="124"/>
  <c r="X31" i="124" s="1"/>
  <c r="Q31" i="124"/>
  <c r="AT30" i="124"/>
  <c r="AG30" i="124"/>
  <c r="AC30" i="124"/>
  <c r="U30" i="124"/>
  <c r="X30" i="124" s="1"/>
  <c r="AO4" i="124" s="1"/>
  <c r="Q30" i="124"/>
  <c r="AT29" i="124"/>
  <c r="AG29" i="124"/>
  <c r="AC29" i="124"/>
  <c r="X29" i="124"/>
  <c r="Q29" i="124"/>
  <c r="AS28" i="124"/>
  <c r="AG28" i="124"/>
  <c r="AC28" i="124"/>
  <c r="X28" i="124"/>
  <c r="Q28" i="124"/>
  <c r="AG27" i="124"/>
  <c r="AC27" i="124"/>
  <c r="X27" i="124"/>
  <c r="Q27" i="124"/>
  <c r="AK26" i="124"/>
  <c r="AE25" i="124"/>
  <c r="AB25" i="124"/>
  <c r="AA25" i="124"/>
  <c r="Y25" i="124"/>
  <c r="W25" i="124"/>
  <c r="V25" i="124"/>
  <c r="U25" i="124"/>
  <c r="T25" i="124"/>
  <c r="S25" i="124"/>
  <c r="P25" i="124"/>
  <c r="O25" i="124"/>
  <c r="N25" i="124"/>
  <c r="M25" i="124"/>
  <c r="L25" i="124"/>
  <c r="K25" i="124"/>
  <c r="AG24" i="124"/>
  <c r="AC24" i="124"/>
  <c r="X24" i="124"/>
  <c r="Q24" i="124"/>
  <c r="AG23" i="124"/>
  <c r="AC23" i="124"/>
  <c r="X23" i="124"/>
  <c r="X25" i="124" s="1"/>
  <c r="Q23" i="124"/>
  <c r="Q25" i="124" s="1"/>
  <c r="P22" i="124"/>
  <c r="O22" i="124"/>
  <c r="N22" i="124"/>
  <c r="M22" i="124"/>
  <c r="L22" i="124"/>
  <c r="K22" i="124"/>
  <c r="AG21" i="124"/>
  <c r="AC21" i="124"/>
  <c r="Q21" i="124"/>
  <c r="U21" i="124"/>
  <c r="X21" i="124" s="1"/>
  <c r="AG20" i="124"/>
  <c r="U20" i="124"/>
  <c r="X20" i="124" s="1"/>
  <c r="Q20" i="124"/>
  <c r="AG19" i="124"/>
  <c r="AC19" i="124"/>
  <c r="U19" i="124"/>
  <c r="X19" i="124" s="1"/>
  <c r="Q19" i="124"/>
  <c r="AG18" i="124"/>
  <c r="AC18" i="124"/>
  <c r="U18" i="124"/>
  <c r="Q18" i="124"/>
  <c r="X17" i="124"/>
  <c r="AK14" i="124"/>
  <c r="AC14" i="124"/>
  <c r="AC13" i="124"/>
  <c r="AC91" i="124" s="1"/>
  <c r="Y13" i="124"/>
  <c r="Y91" i="124" s="1"/>
  <c r="W13" i="124"/>
  <c r="W91" i="124" s="1"/>
  <c r="V13" i="124"/>
  <c r="V91" i="124" s="1"/>
  <c r="U13" i="124"/>
  <c r="U91" i="124" s="1"/>
  <c r="T13" i="124"/>
  <c r="T91" i="124" s="1"/>
  <c r="S13" i="124"/>
  <c r="S91" i="124" s="1"/>
  <c r="R13" i="124"/>
  <c r="R91" i="124" s="1"/>
  <c r="P13" i="124"/>
  <c r="P91" i="124" s="1"/>
  <c r="O13" i="124"/>
  <c r="AG12" i="124"/>
  <c r="AL12" i="124" s="1"/>
  <c r="Q12" i="124"/>
  <c r="AG11" i="124"/>
  <c r="AL11" i="124" s="1"/>
  <c r="Q11" i="124"/>
  <c r="Z11" i="124" s="1"/>
  <c r="AD11" i="124" s="1"/>
  <c r="AK11" i="124" s="1"/>
  <c r="AG10" i="124"/>
  <c r="AL10" i="124" s="1"/>
  <c r="Q10" i="124"/>
  <c r="Y8" i="124"/>
  <c r="O8" i="124"/>
  <c r="O90" i="124" s="1"/>
  <c r="AE8" i="124"/>
  <c r="AB8" i="124"/>
  <c r="AB90" i="124" s="1"/>
  <c r="AA8" i="124"/>
  <c r="AA90" i="124" s="1"/>
  <c r="W8" i="124"/>
  <c r="W90" i="124" s="1"/>
  <c r="V90" i="124"/>
  <c r="U90" i="124"/>
  <c r="T90" i="124"/>
  <c r="P8" i="124"/>
  <c r="P90" i="124" s="1"/>
  <c r="N8" i="124"/>
  <c r="N90" i="124" s="1"/>
  <c r="AG7" i="124"/>
  <c r="AC7" i="124"/>
  <c r="X7" i="124"/>
  <c r="X6" i="124"/>
  <c r="Q7" i="124"/>
  <c r="AG6" i="124"/>
  <c r="AC6" i="124"/>
  <c r="Q6" i="124"/>
  <c r="Z6" i="124" s="1"/>
  <c r="AD6" i="124" s="1"/>
  <c r="AQ4" i="124"/>
  <c r="AP4" i="124"/>
  <c r="V9" i="124"/>
  <c r="N91" i="124"/>
  <c r="X18" i="124"/>
  <c r="T9" i="124"/>
  <c r="AH106" i="124" l="1"/>
  <c r="AF106" i="124"/>
  <c r="AH104" i="124"/>
  <c r="X22" i="124"/>
  <c r="AG40" i="124"/>
  <c r="U22" i="124"/>
  <c r="AA9" i="124"/>
  <c r="Q22" i="124"/>
  <c r="X79" i="124"/>
  <c r="Z47" i="124"/>
  <c r="AD47" i="124" s="1"/>
  <c r="AL47" i="124" s="1"/>
  <c r="Z60" i="124"/>
  <c r="Z56" i="124"/>
  <c r="AD56" i="124" s="1"/>
  <c r="AL56" i="124" s="1"/>
  <c r="Q70" i="124"/>
  <c r="AC25" i="124"/>
  <c r="AC80" i="124"/>
  <c r="Z67" i="124"/>
  <c r="AD67" i="124" s="1"/>
  <c r="AL67" i="124" s="1"/>
  <c r="Z105" i="124"/>
  <c r="AD105" i="124" s="1"/>
  <c r="AH105" i="124" s="1"/>
  <c r="Z107" i="124"/>
  <c r="AD107" i="124" s="1"/>
  <c r="Z72" i="124"/>
  <c r="AD72" i="124" s="1"/>
  <c r="AL72" i="124" s="1"/>
  <c r="Z73" i="124"/>
  <c r="Z82" i="124"/>
  <c r="AD82" i="124" s="1"/>
  <c r="AK82" i="124" s="1"/>
  <c r="X85" i="124"/>
  <c r="AR96" i="124"/>
  <c r="Q51" i="124"/>
  <c r="W9" i="124"/>
  <c r="Q13" i="124"/>
  <c r="Q91" i="124" s="1"/>
  <c r="U57" i="124"/>
  <c r="P9" i="124"/>
  <c r="R89" i="124"/>
  <c r="R96" i="124" s="1"/>
  <c r="Z53" i="124"/>
  <c r="AD53" i="124" s="1"/>
  <c r="AF53" i="124" s="1"/>
  <c r="X63" i="124"/>
  <c r="AL61" i="124"/>
  <c r="Z38" i="124"/>
  <c r="AD38" i="124" s="1"/>
  <c r="Q45" i="124"/>
  <c r="Z41" i="124"/>
  <c r="AD41" i="124" s="1"/>
  <c r="AF41" i="124" s="1"/>
  <c r="Z43" i="124"/>
  <c r="AD43" i="124" s="1"/>
  <c r="AL43" i="124" s="1"/>
  <c r="AC8" i="124"/>
  <c r="AC90" i="124" s="1"/>
  <c r="AL103" i="124"/>
  <c r="AF56" i="124"/>
  <c r="AH56" i="124" s="1"/>
  <c r="Z27" i="124"/>
  <c r="AD27" i="124" s="1"/>
  <c r="AK27" i="124" s="1"/>
  <c r="Z32" i="124"/>
  <c r="AD32" i="124" s="1"/>
  <c r="AK32" i="124" s="1"/>
  <c r="AC63" i="124"/>
  <c r="AK56" i="124"/>
  <c r="Z23" i="124"/>
  <c r="AF50" i="124"/>
  <c r="AH50" i="124" s="1"/>
  <c r="AL104" i="124"/>
  <c r="AK104" i="124"/>
  <c r="AB9" i="124"/>
  <c r="Z21" i="124"/>
  <c r="AD21" i="124" s="1"/>
  <c r="AF21" i="124" s="1"/>
  <c r="Z39" i="124"/>
  <c r="AD39" i="124" s="1"/>
  <c r="AK39" i="124" s="1"/>
  <c r="Z49" i="124"/>
  <c r="AD49" i="124" s="1"/>
  <c r="AL49" i="124" s="1"/>
  <c r="AC51" i="124"/>
  <c r="AL59" i="124"/>
  <c r="Z61" i="124"/>
  <c r="AG108" i="124"/>
  <c r="Z40" i="124"/>
  <c r="AD40" i="124" s="1"/>
  <c r="AF40" i="124" s="1"/>
  <c r="AH40" i="124" s="1"/>
  <c r="W51" i="124"/>
  <c r="Z55" i="124"/>
  <c r="AD55" i="124" s="1"/>
  <c r="AF55" i="124" s="1"/>
  <c r="AH55" i="124" s="1"/>
  <c r="AK103" i="124"/>
  <c r="Q99" i="124"/>
  <c r="Y89" i="124"/>
  <c r="Y96" i="124" s="1"/>
  <c r="AL60" i="124"/>
  <c r="Z69" i="124"/>
  <c r="AD69" i="124" s="1"/>
  <c r="AL69" i="124" s="1"/>
  <c r="Z74" i="124"/>
  <c r="AD73" i="124"/>
  <c r="Z7" i="124"/>
  <c r="Z8" i="124" s="1"/>
  <c r="X91" i="124"/>
  <c r="AG91" i="124"/>
  <c r="Z18" i="124"/>
  <c r="AF101" i="124"/>
  <c r="AH101" i="124" s="1"/>
  <c r="X8" i="124"/>
  <c r="Z24" i="124"/>
  <c r="AD24" i="124" s="1"/>
  <c r="AF24" i="124" s="1"/>
  <c r="Z31" i="124"/>
  <c r="AD31" i="124" s="1"/>
  <c r="Z34" i="124"/>
  <c r="AD34" i="124" s="1"/>
  <c r="AF34" i="124" s="1"/>
  <c r="AC45" i="124"/>
  <c r="AC57" i="124"/>
  <c r="Z66" i="124"/>
  <c r="AD66" i="124" s="1"/>
  <c r="AL66" i="124" s="1"/>
  <c r="Q74" i="124"/>
  <c r="Z12" i="124"/>
  <c r="AD12" i="124" s="1"/>
  <c r="V89" i="124"/>
  <c r="V96" i="124" s="1"/>
  <c r="W89" i="124"/>
  <c r="Z33" i="124"/>
  <c r="AD33" i="124" s="1"/>
  <c r="AF33" i="124" s="1"/>
  <c r="AH33" i="124" s="1"/>
  <c r="Z35" i="124"/>
  <c r="AD35" i="124" s="1"/>
  <c r="AF35" i="124" s="1"/>
  <c r="Z44" i="124"/>
  <c r="AD44" i="124" s="1"/>
  <c r="AL44" i="124" s="1"/>
  <c r="U51" i="124"/>
  <c r="X74" i="124"/>
  <c r="Z84" i="124"/>
  <c r="AD84" i="124" s="1"/>
  <c r="AK84" i="124" s="1"/>
  <c r="AL101" i="124"/>
  <c r="AC108" i="124"/>
  <c r="AC114" i="124" s="1"/>
  <c r="AE93" i="124"/>
  <c r="AE90" i="124"/>
  <c r="AL106" i="124"/>
  <c r="AF82" i="124"/>
  <c r="AF11" i="124"/>
  <c r="Z10" i="124"/>
  <c r="Z20" i="124"/>
  <c r="AL20" i="124" s="1"/>
  <c r="AL50" i="124"/>
  <c r="Z59" i="124"/>
  <c r="AG70" i="124"/>
  <c r="AC70" i="124"/>
  <c r="Z76" i="124"/>
  <c r="AD76" i="124" s="1"/>
  <c r="AL77" i="124"/>
  <c r="Z77" i="124"/>
  <c r="I99" i="124"/>
  <c r="Q108" i="124"/>
  <c r="AL82" i="124"/>
  <c r="X80" i="124"/>
  <c r="Y9" i="124"/>
  <c r="Y90" i="124"/>
  <c r="O91" i="124"/>
  <c r="Q95" i="124" s="1"/>
  <c r="T89" i="124"/>
  <c r="Z54" i="124"/>
  <c r="AD54" i="124" s="1"/>
  <c r="Q57" i="124"/>
  <c r="Z65" i="124"/>
  <c r="X70" i="124"/>
  <c r="AK67" i="124"/>
  <c r="X108" i="124"/>
  <c r="AQ2" i="124"/>
  <c r="AR4" i="124"/>
  <c r="Q63" i="124"/>
  <c r="V62" i="124"/>
  <c r="V63" i="124" s="1"/>
  <c r="AL62" i="124"/>
  <c r="AL105" i="124"/>
  <c r="AE9" i="124"/>
  <c r="AB89" i="124"/>
  <c r="AB96" i="124" s="1"/>
  <c r="X57" i="124"/>
  <c r="Z68" i="124"/>
  <c r="AD68" i="124" s="1"/>
  <c r="Z83" i="124"/>
  <c r="O9" i="124"/>
  <c r="Z29" i="124"/>
  <c r="AD29" i="124" s="1"/>
  <c r="AK29" i="124" s="1"/>
  <c r="X48" i="124"/>
  <c r="O89" i="124"/>
  <c r="O96" i="124" s="1"/>
  <c r="Q85" i="124"/>
  <c r="P89" i="124"/>
  <c r="Z28" i="124"/>
  <c r="AD28" i="124" s="1"/>
  <c r="AF28" i="124" s="1"/>
  <c r="AH28" i="124" s="1"/>
  <c r="Z78" i="124"/>
  <c r="N89" i="124"/>
  <c r="N96" i="124" s="1"/>
  <c r="Z87" i="124"/>
  <c r="AL35" i="124"/>
  <c r="AL40" i="124"/>
  <c r="AL24" i="124"/>
  <c r="X45" i="124"/>
  <c r="Z42" i="124"/>
  <c r="AD42" i="124" s="1"/>
  <c r="Z19" i="124"/>
  <c r="U45" i="124"/>
  <c r="Q36" i="124"/>
  <c r="U36" i="124"/>
  <c r="AE89" i="124"/>
  <c r="Z79" i="124"/>
  <c r="AD79" i="124" s="1"/>
  <c r="AL79" i="124" s="1"/>
  <c r="S89" i="124"/>
  <c r="S92" i="124" s="1"/>
  <c r="Q80" i="124"/>
  <c r="AD78" i="124"/>
  <c r="AL78" i="124" s="1"/>
  <c r="AF6" i="124"/>
  <c r="AH6" i="124" s="1"/>
  <c r="AL6" i="124"/>
  <c r="AK6" i="124"/>
  <c r="X36" i="124"/>
  <c r="Z30" i="124"/>
  <c r="Q94" i="124"/>
  <c r="Q8" i="124"/>
  <c r="Q90" i="124" s="1"/>
  <c r="AF47" i="124" l="1"/>
  <c r="AH47" i="124" s="1"/>
  <c r="AK47" i="124"/>
  <c r="AK21" i="124"/>
  <c r="AD18" i="124"/>
  <c r="Z22" i="124"/>
  <c r="AD23" i="124"/>
  <c r="AK23" i="124" s="1"/>
  <c r="Z25" i="124"/>
  <c r="AG89" i="124"/>
  <c r="AF39" i="124"/>
  <c r="AH39" i="124" s="1"/>
  <c r="AF72" i="124"/>
  <c r="AK34" i="124"/>
  <c r="AL28" i="124"/>
  <c r="AF43" i="124"/>
  <c r="AH43" i="124" s="1"/>
  <c r="AF67" i="124"/>
  <c r="AH67" i="124" s="1"/>
  <c r="AK49" i="124"/>
  <c r="AK107" i="124"/>
  <c r="AK105" i="124"/>
  <c r="AF49" i="124"/>
  <c r="AH49" i="124" s="1"/>
  <c r="AD74" i="124"/>
  <c r="AK74" i="124" s="1"/>
  <c r="AF69" i="124"/>
  <c r="AH69" i="124" s="1"/>
  <c r="AB92" i="124"/>
  <c r="AB113" i="124" s="1"/>
  <c r="AB115" i="124" s="1"/>
  <c r="AL53" i="124"/>
  <c r="AK69" i="124"/>
  <c r="AC9" i="124"/>
  <c r="AK53" i="124"/>
  <c r="AL107" i="124"/>
  <c r="AE92" i="124"/>
  <c r="AE113" i="124" s="1"/>
  <c r="AL32" i="124"/>
  <c r="AK40" i="124"/>
  <c r="AK66" i="124"/>
  <c r="AF84" i="124"/>
  <c r="AH84" i="124" s="1"/>
  <c r="AK72" i="124"/>
  <c r="AK20" i="124"/>
  <c r="AL41" i="124"/>
  <c r="AK41" i="124"/>
  <c r="Z95" i="124"/>
  <c r="AL39" i="124"/>
  <c r="AL33" i="124"/>
  <c r="S96" i="124"/>
  <c r="AK33" i="124"/>
  <c r="AL63" i="124"/>
  <c r="AL73" i="124"/>
  <c r="AF32" i="124"/>
  <c r="AH32" i="124" s="1"/>
  <c r="AL34" i="124"/>
  <c r="Y92" i="124"/>
  <c r="AK28" i="124"/>
  <c r="AK43" i="124"/>
  <c r="AK44" i="124"/>
  <c r="AK24" i="124"/>
  <c r="AK35" i="124"/>
  <c r="AF27" i="124"/>
  <c r="AH27" i="124" s="1"/>
  <c r="AF20" i="124"/>
  <c r="AH20" i="124" s="1"/>
  <c r="U89" i="124"/>
  <c r="U92" i="124" s="1"/>
  <c r="AL27" i="124"/>
  <c r="AF44" i="124"/>
  <c r="AL21" i="124"/>
  <c r="AL29" i="124"/>
  <c r="AL55" i="124"/>
  <c r="AD7" i="124"/>
  <c r="AL7" i="124" s="1"/>
  <c r="AF29" i="124"/>
  <c r="AH29" i="124" s="1"/>
  <c r="AE96" i="124"/>
  <c r="AK55" i="124"/>
  <c r="AF66" i="124"/>
  <c r="AH66" i="124" s="1"/>
  <c r="AK12" i="124"/>
  <c r="AF12" i="124"/>
  <c r="V92" i="124"/>
  <c r="V93" i="124" s="1"/>
  <c r="AL31" i="124"/>
  <c r="AK31" i="124"/>
  <c r="AF31" i="124"/>
  <c r="Z62" i="124"/>
  <c r="Z63" i="124" s="1"/>
  <c r="AL18" i="124"/>
  <c r="AF18" i="124"/>
  <c r="AL84" i="124"/>
  <c r="W92" i="124"/>
  <c r="W96" i="124"/>
  <c r="AK73" i="124"/>
  <c r="AF73" i="124"/>
  <c r="X90" i="124"/>
  <c r="X9" i="124"/>
  <c r="AH82" i="124"/>
  <c r="J3" i="124"/>
  <c r="N3" i="124" s="1"/>
  <c r="AK79" i="124"/>
  <c r="Q93" i="124"/>
  <c r="O92" i="124"/>
  <c r="AK68" i="124"/>
  <c r="AL68" i="124"/>
  <c r="AF68" i="124"/>
  <c r="AH68" i="124" s="1"/>
  <c r="Z57" i="124"/>
  <c r="AH57" i="124" s="1"/>
  <c r="AF76" i="124"/>
  <c r="AK76" i="124"/>
  <c r="AL76" i="124"/>
  <c r="Z70" i="124"/>
  <c r="AH70" i="124" s="1"/>
  <c r="AD65" i="124"/>
  <c r="N92" i="124"/>
  <c r="AF79" i="124"/>
  <c r="X51" i="124"/>
  <c r="X89" i="124" s="1"/>
  <c r="Z48" i="124"/>
  <c r="AD83" i="124"/>
  <c r="Z85" i="124"/>
  <c r="AF54" i="124"/>
  <c r="AL54" i="124"/>
  <c r="AK54" i="124"/>
  <c r="AL74" i="124"/>
  <c r="AK106" i="124"/>
  <c r="AD57" i="124"/>
  <c r="AK57" i="124" s="1"/>
  <c r="Z80" i="124"/>
  <c r="AH80" i="124" s="1"/>
  <c r="Z88" i="124"/>
  <c r="AD87" i="124"/>
  <c r="P92" i="124"/>
  <c r="P96" i="124"/>
  <c r="Z108" i="124"/>
  <c r="T92" i="124"/>
  <c r="U93" i="124" s="1"/>
  <c r="T96" i="124"/>
  <c r="AG90" i="124"/>
  <c r="AD10" i="124"/>
  <c r="Z13" i="124"/>
  <c r="Z91" i="124" s="1"/>
  <c r="Z117" i="124"/>
  <c r="AD19" i="124"/>
  <c r="Q89" i="124"/>
  <c r="Q96" i="124" s="1"/>
  <c r="AK42" i="124"/>
  <c r="AL42" i="124"/>
  <c r="AF42" i="124"/>
  <c r="AH42" i="124" s="1"/>
  <c r="AF38" i="124"/>
  <c r="AK38" i="124"/>
  <c r="AL38" i="124"/>
  <c r="AD45" i="124"/>
  <c r="Z45" i="124"/>
  <c r="AH45" i="124" s="1"/>
  <c r="AD80" i="124"/>
  <c r="AK80" i="124" s="1"/>
  <c r="AF78" i="124"/>
  <c r="AK78" i="124"/>
  <c r="Z36" i="124"/>
  <c r="AD30" i="124"/>
  <c r="Q9" i="124"/>
  <c r="AD8" i="124"/>
  <c r="Z9" i="124"/>
  <c r="Z90" i="124"/>
  <c r="AE115" i="124" l="1"/>
  <c r="AD25" i="124"/>
  <c r="AF23" i="124"/>
  <c r="AF25" i="124" s="1"/>
  <c r="AL23" i="124"/>
  <c r="AK18" i="124"/>
  <c r="AD22" i="124"/>
  <c r="AK7" i="124"/>
  <c r="AG92" i="124"/>
  <c r="AF7" i="124"/>
  <c r="AF8" i="124" s="1"/>
  <c r="AF90" i="124" s="1"/>
  <c r="U96" i="124"/>
  <c r="AF74" i="124"/>
  <c r="AH85" i="124"/>
  <c r="AF57" i="124"/>
  <c r="AL57" i="124"/>
  <c r="X92" i="124"/>
  <c r="X96" i="124"/>
  <c r="Z114" i="124"/>
  <c r="AC109" i="124"/>
  <c r="AD109" i="124"/>
  <c r="AD13" i="124"/>
  <c r="AF10" i="124"/>
  <c r="AF13" i="124" s="1"/>
  <c r="AF91" i="124" s="1"/>
  <c r="AK10" i="124"/>
  <c r="AD108" i="124"/>
  <c r="AD114" i="124" s="1"/>
  <c r="AF87" i="124"/>
  <c r="AD88" i="124"/>
  <c r="AL88" i="124" s="1"/>
  <c r="AL87" i="124"/>
  <c r="AK87" i="124"/>
  <c r="AD48" i="124"/>
  <c r="Z51" i="124"/>
  <c r="AH51" i="124" s="1"/>
  <c r="P95" i="124"/>
  <c r="AL65" i="124"/>
  <c r="AD70" i="124"/>
  <c r="AF65" i="124"/>
  <c r="AK65" i="124"/>
  <c r="AE95" i="124"/>
  <c r="AD95" i="124"/>
  <c r="AF83" i="124"/>
  <c r="AL83" i="124"/>
  <c r="AK83" i="124"/>
  <c r="AD85" i="124"/>
  <c r="O125" i="124"/>
  <c r="Z93" i="124"/>
  <c r="AK45" i="124"/>
  <c r="AL45" i="124"/>
  <c r="AK19" i="124"/>
  <c r="AF19" i="124"/>
  <c r="AF22" i="124" s="1"/>
  <c r="AL19" i="124"/>
  <c r="AF45" i="124"/>
  <c r="AH38" i="124"/>
  <c r="AF80" i="124"/>
  <c r="AH78" i="124"/>
  <c r="AK30" i="124"/>
  <c r="AF30" i="124"/>
  <c r="AL30" i="124"/>
  <c r="AD36" i="124"/>
  <c r="AH36" i="124"/>
  <c r="AH8" i="124"/>
  <c r="AD94" i="124"/>
  <c r="AK94" i="124" s="1"/>
  <c r="AD9" i="124"/>
  <c r="AK9" i="124" s="1"/>
  <c r="AD90" i="124"/>
  <c r="AK8" i="124"/>
  <c r="AL8" i="124"/>
  <c r="Q92" i="124"/>
  <c r="Z94" i="124"/>
  <c r="AF9" i="124" l="1"/>
  <c r="AH9" i="124" s="1"/>
  <c r="AK25" i="124"/>
  <c r="AL25" i="124"/>
  <c r="Z89" i="124"/>
  <c r="AD93" i="124" s="1"/>
  <c r="AF117" i="124"/>
  <c r="AF85" i="124"/>
  <c r="AK85" i="124"/>
  <c r="AL85" i="124"/>
  <c r="AK95" i="124"/>
  <c r="AF70" i="124"/>
  <c r="AH65" i="124"/>
  <c r="AD91" i="124"/>
  <c r="AL13" i="124"/>
  <c r="AK13" i="124"/>
  <c r="AK70" i="124"/>
  <c r="AL70" i="124"/>
  <c r="AK48" i="124"/>
  <c r="AF48" i="124"/>
  <c r="AL48" i="124"/>
  <c r="AD51" i="124"/>
  <c r="AF88" i="124"/>
  <c r="AF108" i="124"/>
  <c r="AF109" i="124"/>
  <c r="AK108" i="124"/>
  <c r="AL108" i="124"/>
  <c r="AL114" i="124" s="1"/>
  <c r="AL115" i="124" s="1"/>
  <c r="AK22" i="124"/>
  <c r="AL22" i="124"/>
  <c r="AH22" i="124"/>
  <c r="AL36" i="124"/>
  <c r="AK36" i="124"/>
  <c r="AF36" i="124"/>
  <c r="AH30" i="124"/>
  <c r="AK90" i="124"/>
  <c r="AL90" i="124"/>
  <c r="AH90" i="124"/>
  <c r="AL9" i="124"/>
  <c r="AF114" i="124" l="1"/>
  <c r="AH108" i="124"/>
  <c r="AH48" i="124"/>
  <c r="AF51" i="124"/>
  <c r="AF89" i="124" s="1"/>
  <c r="AK51" i="124"/>
  <c r="AL51" i="124"/>
  <c r="AD89" i="124"/>
  <c r="AL89" i="124" s="1"/>
  <c r="AG114" i="124" l="1"/>
  <c r="AF93" i="124"/>
  <c r="AH89" i="124"/>
  <c r="AF96" i="124"/>
  <c r="AH96" i="124" s="1"/>
  <c r="AK89" i="124"/>
  <c r="AC20" i="124"/>
  <c r="AC22" i="124" s="1"/>
  <c r="AC33" i="124"/>
  <c r="AC36" i="124" s="1"/>
  <c r="AA36" i="124"/>
  <c r="AA89" i="124" l="1"/>
  <c r="AA96" i="124" s="1"/>
  <c r="AC89" i="124"/>
  <c r="AC92" i="124" s="1"/>
  <c r="AC113" i="124" s="1"/>
  <c r="AC115" i="124" s="1"/>
  <c r="AA92" i="124" l="1"/>
  <c r="AC93" i="124" s="1"/>
  <c r="AL91" i="124"/>
  <c r="AK91" i="124"/>
  <c r="AD92" i="124"/>
  <c r="AA113" i="124" l="1"/>
  <c r="AA115" i="124" s="1"/>
  <c r="AC117" i="124" s="1"/>
  <c r="AK92" i="124"/>
  <c r="AD113" i="124"/>
  <c r="AD115" i="124" s="1"/>
  <c r="AF92" i="124"/>
  <c r="AH92" i="124" s="1"/>
  <c r="AL92" i="124"/>
  <c r="AE117" i="124" l="1"/>
  <c r="AF113" i="124"/>
  <c r="AK93" i="124"/>
  <c r="Z96" i="124"/>
  <c r="AD96" i="124" s="1"/>
  <c r="AL96" i="124" s="1"/>
  <c r="Z92" i="124"/>
  <c r="Z113" i="124" s="1"/>
  <c r="AG113" i="124" l="1"/>
  <c r="AG115" i="124" s="1"/>
  <c r="AF115" i="124"/>
  <c r="AF118" i="124"/>
  <c r="AK96" i="124"/>
  <c r="Z115" i="124"/>
  <c r="AD117" i="124" s="1"/>
  <c r="AF119" i="124" l="1"/>
  <c r="AE119" i="124" s="1"/>
  <c r="AD119" i="124"/>
</calcChain>
</file>

<file path=xl/sharedStrings.xml><?xml version="1.0" encoding="utf-8"?>
<sst xmlns="http://schemas.openxmlformats.org/spreadsheetml/2006/main" count="3164" uniqueCount="865">
  <si>
    <t>PLAN ANUAL DE ADQUISICIONES</t>
  </si>
  <si>
    <t>A. INFORMACIÓN GENERAL DE LA ENTIDAD</t>
  </si>
  <si>
    <t>Nombre</t>
  </si>
  <si>
    <t>DEPARTAMENTO ADMINISTRATIVO DE LA FUNCION PUBLICA</t>
  </si>
  <si>
    <r>
      <rPr>
        <sz val="11"/>
        <color theme="1"/>
        <rFont val="Calibri"/>
        <family val="2"/>
        <scheme val="minor"/>
      </rPr>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r>
  </si>
  <si>
    <t>Dirección</t>
  </si>
  <si>
    <t>Carrera 6 No. 12 - 62</t>
  </si>
  <si>
    <t>Teléfono</t>
  </si>
  <si>
    <t>Página web</t>
  </si>
  <si>
    <t>Misión y visión</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</si>
  <si>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</si>
  <si>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</si>
  <si>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</si>
  <si>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</si>
  <si>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</si>
  <si>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</si>
  <si>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</si>
  <si>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</si>
  <si>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</si>
  <si>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</si>
  <si>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</si>
  <si>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 xml:space="preserve">Modalidad de selección </t>
  </si>
  <si>
    <t>Fuente de los recursos</t>
  </si>
  <si>
    <t>Estado de solicitud de vigencias futuras</t>
  </si>
  <si>
    <t>Datos de contacto del responsable</t>
  </si>
  <si>
    <t>No. 
CTO</t>
  </si>
  <si>
    <t xml:space="preserve">FECHA DE SUSCRIPCION </t>
  </si>
  <si>
    <t>OBJETO</t>
  </si>
  <si>
    <t>TIPO DE CONTRATO</t>
  </si>
  <si>
    <t>FORMA DE PAGO</t>
  </si>
  <si>
    <t>REGISTRO PRESUPUESTAL</t>
  </si>
  <si>
    <t>ASEGURADORA</t>
  </si>
  <si>
    <t>FECHA DE APROBACION PÓLIZA</t>
  </si>
  <si>
    <t>PLAZO DE EJECUCION</t>
  </si>
  <si>
    <t>FECHA DE INICIO</t>
  </si>
  <si>
    <t>FECHA DE TERMINACION</t>
  </si>
  <si>
    <t xml:space="preserve">AREA DEL SUPERVISOR </t>
  </si>
  <si>
    <t>PAGO ENERO</t>
  </si>
  <si>
    <t>PAGO FEBRERO</t>
  </si>
  <si>
    <t>PAGO MARZO</t>
  </si>
  <si>
    <t xml:space="preserve">PAGO ABRIL </t>
  </si>
  <si>
    <t>PAGO MAYO</t>
  </si>
  <si>
    <t>PAGO JUNIO</t>
  </si>
  <si>
    <t>PAGO JULIO</t>
  </si>
  <si>
    <t>PAGO AGOSTO</t>
  </si>
  <si>
    <t>PAGO SEPTIEMBRE</t>
  </si>
  <si>
    <t>PAGO OCTUBRE</t>
  </si>
  <si>
    <t>PAGO NOVIEMBRE</t>
  </si>
  <si>
    <t>PAGO DICEMBRE</t>
  </si>
  <si>
    <t>FUNCIONAMIENTO</t>
  </si>
  <si>
    <t>N/A</t>
  </si>
  <si>
    <t>2 0 4 5 2 MANTENIMIENTO DE BIENES MUEBLES, EQUIPOS Y ENSERES</t>
  </si>
  <si>
    <t>2 0 4 5 5 MANTENIMIENTO EQUIPO COMUNICACIÓN Y COMPUTACION</t>
  </si>
  <si>
    <t>Roger Quirama García Tel 334 40 80 Ext. 205</t>
  </si>
  <si>
    <t>2 0 4 7 5 SUSCRIPCIONES</t>
  </si>
  <si>
    <t>2 0 4 9 8 SEGURO RESPONSABILIDAD CIVIL</t>
  </si>
  <si>
    <t xml:space="preserve">Adquisición  de la Papelería, utiles de escritorio y Oficina para el uso de las dependencias de la Función Pública. </t>
  </si>
  <si>
    <t>2 0 4 4 15 PAPELERIA, UTILES DE ESCRITORIO Y OFICINA</t>
  </si>
  <si>
    <t>2 0 4 4 2 DOTACIONES</t>
  </si>
  <si>
    <t>2 0 4 21 4 SERVICIOS DE BIENESTAR SOCIAL</t>
  </si>
  <si>
    <t>2 0 4 4 20 REPUESTOS</t>
  </si>
  <si>
    <t>2 0 4 21 8 SERVICIOS PARA ESTIMULOS</t>
  </si>
  <si>
    <t>2 0 4 5 1 MANTENIMIENTO DE BIENES INMUEBLES</t>
  </si>
  <si>
    <t>www.funcionpublica.gov.co</t>
  </si>
  <si>
    <t>GLOBAL</t>
  </si>
  <si>
    <t>SI</t>
  </si>
  <si>
    <t xml:space="preserve">ACUERDO MARCO DE PRECIOS </t>
  </si>
  <si>
    <t>NO</t>
  </si>
  <si>
    <t>Julian Mauricio Martinez Tel 3344080 Ext. 123</t>
  </si>
  <si>
    <t>Luz Mary Riaño Tel 334 27 71 Ext. 110</t>
  </si>
  <si>
    <t>Adquisición de llantas, necesarias para el normal funcionamiento del parque automotor de la FUNCION PUBLICA</t>
  </si>
  <si>
    <t>GRANDES SUPERFICIES</t>
  </si>
  <si>
    <t>2 0 4 4 6 LLANTAS Y ACCESORIOS</t>
  </si>
  <si>
    <t>MÍNIMA CUANTÍA</t>
  </si>
  <si>
    <t>Prestacion del servicio de Aseo y Cafeteria para el edificio Sede del Departamento</t>
  </si>
  <si>
    <t>2 0 4 5 8 SERVICIO DE ASEO</t>
  </si>
  <si>
    <t>2 0 4 6 2 CORREO</t>
  </si>
  <si>
    <t>UNIDAD</t>
  </si>
  <si>
    <t>Suscripción al servicio de actualización jurídica vía internet</t>
  </si>
  <si>
    <t>CONTRATACIÓN DIRECTA</t>
  </si>
  <si>
    <t>Adquisición de SOAT</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</si>
  <si>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</si>
  <si>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Contratar la prestación del servicio de transporte  terrestre, para el traslado de los servidores del Departamento Administrativo de la Función Púbica y los hijos de estos.</t>
  </si>
  <si>
    <t xml:space="preserve">Adquisición para la compra de incentivos pecuniarios o no pecuniarios según consideración del Comité de Capacitación y Estímulos </t>
  </si>
  <si>
    <t>Vigilancia Judicial</t>
  </si>
  <si>
    <t>1 0 2 12 HONORARIOS</t>
  </si>
  <si>
    <t>INVERSIÓN</t>
  </si>
  <si>
    <t>Julian Mauricio Martinez Tel 3344080 Ext. 124</t>
  </si>
  <si>
    <t xml:space="preserve">44122101 44121503 44121605 44121612 44121615 44121618 44121619 44121621 44121630 44121634 44121701 44121702 44121704 44121706 44121716 44121804 44121902 44121905 44122003 44122011 44122104 44122107 </t>
  </si>
  <si>
    <t xml:space="preserve"> UNIDAD</t>
  </si>
  <si>
    <t>Adriana Daza Tel 3344080 Ett. 192</t>
  </si>
  <si>
    <t>C-520-1403-1 Recurso 10</t>
  </si>
  <si>
    <t>Prestar los servicios de soporte y derechos de actualizacion de versiones, para la correcta operación de la mesa de servicio de la herramienta proactivaNET.</t>
  </si>
  <si>
    <t>53101902
53102102
53101904
53111501
 53111601
53111601</t>
  </si>
  <si>
    <t>50161814
50201706</t>
  </si>
  <si>
    <t>78111502
90121502</t>
  </si>
  <si>
    <t>80141625
80111502</t>
  </si>
  <si>
    <t>ENERO</t>
  </si>
  <si>
    <t>OCTUBRE</t>
  </si>
  <si>
    <t>MARZO</t>
  </si>
  <si>
    <t>MAYO</t>
  </si>
  <si>
    <t>SEPTIEMBRE</t>
  </si>
  <si>
    <t>ABRIL</t>
  </si>
  <si>
    <t>JUNIO</t>
  </si>
  <si>
    <t>FEBRERO</t>
  </si>
  <si>
    <t>AGOSTO</t>
  </si>
  <si>
    <t>Adquisición del programa de seguros y poliza de responsabilidad civil de servidores públicos</t>
  </si>
  <si>
    <t>Julian Mauricio Martinez Tel 3344080 Ext. 125</t>
  </si>
  <si>
    <t>Julian Mauricio Martinez Tel 3344080 Ext. 126</t>
  </si>
  <si>
    <t>Herramienta de Chat para la Función Pública</t>
  </si>
  <si>
    <t>VALOR TOTAL DEL CTO</t>
  </si>
  <si>
    <t>CERTIFICADO DE RUBRO PRESUPUESTAL</t>
  </si>
  <si>
    <t>RUBRO</t>
  </si>
  <si>
    <t>FECHA DE EXPEDICION POLIZA</t>
  </si>
  <si>
    <t>SUPERVISOR</t>
  </si>
  <si>
    <t>JULIAN MAURICIO MARTINEZ ALVARADO</t>
  </si>
  <si>
    <t>MEJORAMIENTO DE LA GESTION DE LAS POLITICAS PUBLICAS A TRAVES DE LAS TECNOLOGIAS DE INFORMACION TICS</t>
  </si>
  <si>
    <t>HONORARIOS</t>
  </si>
  <si>
    <t>FORTALECIMIENTO DE LOS SISTEMAS DE INFORMACIÓN DEL EMPLEO PÚBLICO EN COLOMBIA</t>
  </si>
  <si>
    <t>MEJORAMIENTO DE LA INFRAESTRUCTURA PROPIA DEL SECTOR</t>
  </si>
  <si>
    <t/>
  </si>
  <si>
    <t>DESARROLLO CAPACIDAD INSTITUCIONAL DE LAS ENTIDADES PÚBLICAS DEL ORDEN TERRITORIAL</t>
  </si>
  <si>
    <t>CSF</t>
  </si>
  <si>
    <t>10</t>
  </si>
  <si>
    <t>Nación</t>
  </si>
  <si>
    <t>1</t>
  </si>
  <si>
    <t>C</t>
  </si>
  <si>
    <t>MEJORAMIENTO TECNOLÓGICO Y OPERATIVO DE LA GESTIÓN DOCUMENTAL DEL DEPARTAMENTO ADMINISTRATIVO DE LA FUNCIÓN PÚBLICA</t>
  </si>
  <si>
    <t>11</t>
  </si>
  <si>
    <t>5</t>
  </si>
  <si>
    <t>MEJORAMIENTO FORTALECIMIENTO DE LA CAPACIDAD INSTITUCIONAL PARA EL DESARROLLO DE POLITICAS PUBLICAS. NACIONAL</t>
  </si>
  <si>
    <t>15</t>
  </si>
  <si>
    <t>4</t>
  </si>
  <si>
    <t>OTRAS TRANSFERENCIAS - PREVIO CONCEPTO DGPPN</t>
  </si>
  <si>
    <t>20</t>
  </si>
  <si>
    <t>3</t>
  </si>
  <si>
    <t>6</t>
  </si>
  <si>
    <t>A</t>
  </si>
  <si>
    <t>2</t>
  </si>
  <si>
    <t>ADQUISICION DE BIENES Y SERVICIOS</t>
  </si>
  <si>
    <t>0</t>
  </si>
  <si>
    <t>APR. VIGENTE</t>
  </si>
  <si>
    <t>APR. ADICIONADA</t>
  </si>
  <si>
    <t>APR. INICIAL</t>
  </si>
  <si>
    <t>DESCRIPCION</t>
  </si>
  <si>
    <t>SIT</t>
  </si>
  <si>
    <t>REC</t>
  </si>
  <si>
    <t>FUENTE</t>
  </si>
  <si>
    <t>SOR
ORD</t>
  </si>
  <si>
    <t>ORD</t>
  </si>
  <si>
    <t>OBJ</t>
  </si>
  <si>
    <t>SUB
CTA</t>
  </si>
  <si>
    <t>CTA</t>
  </si>
  <si>
    <t>TIPO</t>
  </si>
  <si>
    <t>DEPARTAMENTO ADMINISTRATIVO DE LA FUNCIÓN PÚBLICA</t>
  </si>
  <si>
    <t>SUBTOTAL GASTOS GENERALES</t>
  </si>
  <si>
    <t>SUBTOTALES  GASTOS DE PERSONAL</t>
  </si>
  <si>
    <t>REPORTE PRESUPUESTO - PLAN ANUAL DE ADQUSICIONES</t>
  </si>
  <si>
    <t>SUBTOTAL TRANSFERENCIAS CORRIENTES</t>
  </si>
  <si>
    <t>SUBTOTAL PROYECTOS DE INVERSIÓN</t>
  </si>
  <si>
    <t>OTROS SERVICIOS PERSONALES INDIRECTOS</t>
  </si>
  <si>
    <t>COMPRA DE EQUIPO</t>
  </si>
  <si>
    <t>SOFTWARE</t>
  </si>
  <si>
    <t>TIQUETES AL EXTERIOR</t>
  </si>
  <si>
    <t>VIATICOS AL EXTERIOR</t>
  </si>
  <si>
    <t>TIQUETES AL INTERIOR</t>
  </si>
  <si>
    <t>VIATICOS AL INTERIOR</t>
  </si>
  <si>
    <t>MANTENIMIENTO SERVICIO EQUIPO DE NAVEGACION Y TRANSPORTE</t>
  </si>
  <si>
    <t>SERVICIO DE SEGURIDAD Y VIGILANCIA</t>
  </si>
  <si>
    <t>MANTENIMIENTO DE OTROS BIENES</t>
  </si>
  <si>
    <t>CORREO</t>
  </si>
  <si>
    <t>SERVICIOS DE TRANSMISION DE INFORMACION</t>
  </si>
  <si>
    <t>TRANSPORTE</t>
  </si>
  <si>
    <t>IMPRESOS Y PUBLICACIONES</t>
  </si>
  <si>
    <t>SUSCRIPCIONES</t>
  </si>
  <si>
    <t>SERVICIOS PUBLICOS</t>
  </si>
  <si>
    <t>ACUEDUCTO ALCANTARILLADO Y ASEO</t>
  </si>
  <si>
    <t>ENERGÍA</t>
  </si>
  <si>
    <t>TELEFONÍA MOVIL CELULAR</t>
  </si>
  <si>
    <t>SEGUROS</t>
  </si>
  <si>
    <t>COMUNICACIONES Y TRANSPORTES</t>
  </si>
  <si>
    <t>SEGURO DE INCENDIO</t>
  </si>
  <si>
    <t>OTROS SEGUROS</t>
  </si>
  <si>
    <t>ARRENDAMIENTOS</t>
  </si>
  <si>
    <t>ARRENDAMIENTOS DE BIENES INMUEBLES</t>
  </si>
  <si>
    <t>VIATICOS Y GASTOS DE VIAJE</t>
  </si>
  <si>
    <t>SERVICIOS DE BIENESTAR SOCIAL</t>
  </si>
  <si>
    <t>SERVICIOS PARA ESTIMULOS</t>
  </si>
  <si>
    <t>CAPACITACION, BIENESTAR SOCIAL Y ESTIMULOS</t>
  </si>
  <si>
    <t>MATERIALES Y SUMINISTROS</t>
  </si>
  <si>
    <t>COMBUSTIBLE Y LUBRICANTES</t>
  </si>
  <si>
    <t>DOTACIÓN</t>
  </si>
  <si>
    <t>LLANTAS Y ACCESORIOS</t>
  </si>
  <si>
    <t>PRODUCTOS DE ASEO Y LIMPIEZA</t>
  </si>
  <si>
    <t>PRODUCTOS DE CAFETERÍA Y RESTAURANTE</t>
  </si>
  <si>
    <t>OTROS MATERIALES Y SUMINISTROS</t>
  </si>
  <si>
    <t>SUBTOTAL MATERIALES Y SUMINISTROS</t>
  </si>
  <si>
    <t xml:space="preserve">MANTENIMIENTO </t>
  </si>
  <si>
    <t>SERVICIO DE ASEO</t>
  </si>
  <si>
    <t>SUBTOTAL MANTENIMIENTO</t>
  </si>
  <si>
    <t>SUBTOTAL COMPRA DE EQUIPO</t>
  </si>
  <si>
    <t>SUBTOTAL COMUNICACIONES Y TRANSPORTE</t>
  </si>
  <si>
    <t>SEGUROS EQUIPOS ELECTRICOS</t>
  </si>
  <si>
    <t>SUBTOTAL SEGUROS</t>
  </si>
  <si>
    <t>SEGURO SUSTRACCION Y HURTO</t>
  </si>
  <si>
    <t>TELEFONÍA FIJA, FAX Y OTROS</t>
  </si>
  <si>
    <t>SUBTOTAL SERVICIOS PUBLICOS</t>
  </si>
  <si>
    <t>SUBTOTAL ARRENDAMIENTOS</t>
  </si>
  <si>
    <t>SUBTOTAL VIATICOS Y GASTOS DE VIAJE</t>
  </si>
  <si>
    <t>SUBTOTAL SERVICIOS PERSONALES INDIRECTOS</t>
  </si>
  <si>
    <t>SUBTOTAL CAPACITACIÓN , BIENESTAR Y ESTÍMULOS</t>
  </si>
  <si>
    <t>SUBTOTAL FUNCIONAMIENTO</t>
  </si>
  <si>
    <t>SUBTOTAL INVERSIÓN</t>
  </si>
  <si>
    <t>GRAN TOTAL</t>
  </si>
  <si>
    <t>Duración estimada del contrato  en meses</t>
  </si>
  <si>
    <t>8</t>
  </si>
  <si>
    <t>25</t>
  </si>
  <si>
    <t>17</t>
  </si>
  <si>
    <t>18</t>
  </si>
  <si>
    <t>23</t>
  </si>
  <si>
    <t>12</t>
  </si>
  <si>
    <t>7</t>
  </si>
  <si>
    <t>21</t>
  </si>
  <si>
    <t>NACIÓN</t>
  </si>
  <si>
    <t xml:space="preserve"> </t>
  </si>
  <si>
    <t>PAGOS NO ASOCIADOS A CONTRATOS</t>
  </si>
  <si>
    <t>EDICION DE LIBROS,REVISTAS,ESCRITOS Y TRABAJOS TIPOGRAFICOS</t>
  </si>
  <si>
    <t>ADQUISICION DE LIBROS Y REVISTAS</t>
  </si>
  <si>
    <t>EJECUCIÓN VIGENCIA 2013</t>
  </si>
  <si>
    <t>EJECUCIÓN VIGENCIA 2014</t>
  </si>
  <si>
    <t>EJECUCIÓN VIGENCIA 2015</t>
  </si>
  <si>
    <t>EQUIPO DE SISTEMAS</t>
  </si>
  <si>
    <t>MOBILIARIO Y ENSERES</t>
  </si>
  <si>
    <t>SUBTOTAL MUEBLES Y ENSERES</t>
  </si>
  <si>
    <t>UTENSILIOS DE CAFETERÍA</t>
  </si>
  <si>
    <t>ARRENDAMIENTOS DE BIENES MUEBLES</t>
  </si>
  <si>
    <t>SUBTOTAL IMPRESOS Y PUBLICACIONES</t>
  </si>
  <si>
    <t>SERVICIOS DE CAPACITACIÓN</t>
  </si>
  <si>
    <t>EQUIPO DE COMUNICACIONES</t>
  </si>
  <si>
    <t>EQUIPO Y MAQUINARIA PARA OFICINA</t>
  </si>
  <si>
    <t>PAPELERÍA UTILES DE ESCRITORIO Y OFICINA (INCLUYE TONER )</t>
  </si>
  <si>
    <t>1 MES</t>
  </si>
  <si>
    <t>2 MESES</t>
  </si>
  <si>
    <t>2 0 4 4 1 COMBUSTIBLES Y LUBRICANTES</t>
  </si>
  <si>
    <t>Prestación de servicios profesionales para adelantar el proceso relacionado con el cálculo actuarial</t>
  </si>
  <si>
    <t>IMPUESTOS Y MULTAS</t>
  </si>
  <si>
    <t>IMPUESTO PREDIAL</t>
  </si>
  <si>
    <t>SALDO PARA COMPROMETER</t>
  </si>
  <si>
    <t>IMPUESTO DE VEHÍCULOS</t>
  </si>
  <si>
    <t>SUBTOTAL IMPUESTOS Y MULTAS</t>
  </si>
  <si>
    <t>MENOS APR. REDUCIDA(AZUL APROPIAC BLOQUEADA)</t>
  </si>
  <si>
    <t>PRUEBA VALORES</t>
  </si>
  <si>
    <t>Cantidad estimada</t>
  </si>
  <si>
    <t>Unidad de Medida</t>
  </si>
  <si>
    <t>OBSERVACIONES</t>
  </si>
  <si>
    <t>DIFERENCIA VALORES DE REGISTRO EN PAA</t>
  </si>
  <si>
    <t>2 0 4 6 5 SERVICIOS DE TRANSMISIÓN DE INFORMACIÓN</t>
  </si>
  <si>
    <t>VALORES CONTRATADOS  DEL PAA</t>
  </si>
  <si>
    <t>DIFERENCIA</t>
  </si>
  <si>
    <t>Luz mary Riaño Tel 3344080 Ext. 110</t>
  </si>
  <si>
    <t>VALOR INICIAL REGISTRO PAA</t>
  </si>
  <si>
    <t>OTROS COMUNICACIONES Y TRANSPORTE (MEDIOS MAGNETICOS $3.500.000)</t>
  </si>
  <si>
    <t>INCLUIR EN TRASLADO 
   $8 MILLONES. PORQUE EL VALOR PROMEDIO ES DE $76.000.000</t>
  </si>
  <si>
    <t>VALOR NETO DEL CONTRATO</t>
  </si>
  <si>
    <t xml:space="preserve">CONTRATISTA </t>
  </si>
  <si>
    <t>C-123-1000-4 Recurso 11</t>
  </si>
  <si>
    <t xml:space="preserve">C-123-1000-4 Recurso 11
</t>
  </si>
  <si>
    <t xml:space="preserve">Prestar los Servicios Profesionales en el Grupo de Comunicaciones Estratégicas, con el fin de implementar la estrategia de comunicaciones en las redes sociales institucionales del Departamento. </t>
  </si>
  <si>
    <t>ADQUISICIÓN BIENES Y SERVICIOS</t>
  </si>
  <si>
    <t>SERVICIOS PERSONALES INDIRECTOS (PARA PAA)</t>
  </si>
  <si>
    <t>Prestación de los servicios de actualización y soporte técnico, para los productos VMWARE ya licenciados por la Función Pública, de acuerdo con las condiciones establecidas en la Ficha Técnica</t>
  </si>
  <si>
    <t>JULIO</t>
  </si>
  <si>
    <t>Acuerdo marco de precios</t>
  </si>
  <si>
    <t>Adquisición de Certificados digitales de sitio seguro con los requerimientos técnicos mínimos y demás requisitos definidos por el Departamento de la Función Pública y el Acuerdo Marco de Precios.</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</si>
  <si>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</si>
  <si>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</si>
  <si>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DIRECCIÓN DE EMPLEO PÚBLICO</t>
  </si>
  <si>
    <t>DIRECCIÓN JURÍDICA</t>
  </si>
  <si>
    <t>OFICINA ASESORA DE PLANEACIÓN</t>
  </si>
  <si>
    <t>SUBDIRECCIÓN</t>
  </si>
  <si>
    <t>SALDO PARA GASTOS</t>
  </si>
  <si>
    <t xml:space="preserve">GRAN TOTAL </t>
  </si>
  <si>
    <t>SEGURO RESPONSABILIDAD CIVIL (GENERAL+SOAT)</t>
  </si>
  <si>
    <t>ACUERDO MARCO DE PRECIOS</t>
  </si>
  <si>
    <t>Apoyo seguimiento en temas de la planeación estratégica</t>
  </si>
  <si>
    <t>Prestar los Servicios Profesionales en el Grupo de Comunicaciones Estratégicas, con el fin de apoyar la actualización de la estrategia de comunicaciones de la Función Pública</t>
  </si>
  <si>
    <t xml:space="preserve">Prestar los Servicios Profesionales en el Grupo de Comunicaciones Estratégicas, con el fin de apoyar la estrategia de comunicaciones dirigida a los servidores públicos </t>
  </si>
  <si>
    <t>Prestar los Servicios Profesionales en el Grupo de Comunicaciones Estratégicas, con el fin de efectuar la diagramación de las publicaciones técnicas y de los documentos institucionales de la entidad</t>
  </si>
  <si>
    <t>Prestar los Servicios Profesionales en el Grupo de Comunicaciones Estratégicas, para apoyar la difusión en los medios de comunicación tanto nacionales como territoriales, la información que produce la Función Pública</t>
  </si>
  <si>
    <t>Somos la entidad líder del Sector Función Pública, comprometida con la gestión eficiente del Estado colombiano. Fomentamos el desarrollo de las instituciones y de su talento humano promoviendo en las entidades públicas colombianas una gestión efectiva e i</t>
  </si>
  <si>
    <t>CDP INICIAL DE CAJA MENOR</t>
  </si>
  <si>
    <t>REINTEGROS CAJA MENOR (Manual)</t>
  </si>
  <si>
    <t>PRUEBAS</t>
  </si>
  <si>
    <t>ADICION A CONTRATOS Y CIRCULAR 01 2016 VIATICOS</t>
  </si>
  <si>
    <t>Descripción</t>
  </si>
  <si>
    <t>% PROMEDIO DE AVANCE EN LA EJECUCIÓN DEL PAA.</t>
  </si>
  <si>
    <t>SALDO TOTAL  DISPONIBLE DEL PROYECTO</t>
  </si>
  <si>
    <t>% EJECUCIÓN del PAA POR RUBRO</t>
  </si>
  <si>
    <t>COORDINADOR GRUPO GESTIÓN ADMINISTRATIVA</t>
  </si>
  <si>
    <t>SUBTOTAL POR PROGRAMAR EN EL PAA</t>
  </si>
  <si>
    <t>REPUESTOS</t>
  </si>
  <si>
    <t>% EJECUCIÓN  POR RUBRO</t>
  </si>
  <si>
    <t>OTROS SUBRUBROS PENDIENTES DE EJECUTAR</t>
  </si>
  <si>
    <t>OTROS GASTOS POR ADQUISICIÓN DE SERVICIOS</t>
  </si>
  <si>
    <t>11 MESES</t>
  </si>
  <si>
    <t>Julian Mauricio Martinez Tel 3344080 Ext. 127</t>
  </si>
  <si>
    <t>VALOR REGISTRADO EN PAA PENDIENTE DE CONTRATAR</t>
  </si>
  <si>
    <t>INVERSION</t>
  </si>
  <si>
    <t>Prestar el  servicio de mantenimiento preventivo y correctivo, incluido el suministro e instalación de repuestos, de  los dos (2) ascensores instalados en el edificio sede del Departamento Administrativo de la Función Pública, ubicado en la carrera 6 N° 12- 62 de la cuidad de Bogotá D.C</t>
  </si>
  <si>
    <t>MENOR CUANTÍA</t>
  </si>
  <si>
    <t>Adquisición de dispositivos de firma digital para los servidores del Departamento que son  usuarios del SIIF.</t>
  </si>
  <si>
    <t>MULTAS</t>
  </si>
  <si>
    <t>Publicación de Edictos y convocatorias del Departamento Administrativo de la Función Pública en un diario de amplia circulación Nacional</t>
  </si>
  <si>
    <t>NECESIDADES PARA AJUSTE PRESUPUESTAL</t>
  </si>
  <si>
    <t>SUBTOTAL OTROS GASTOS POR ADQUIS. BIENES</t>
  </si>
  <si>
    <t>SUMAS</t>
  </si>
  <si>
    <t>pruebas</t>
  </si>
  <si>
    <t>TOTAL PAGOS 
PRIMER TRIMESTRE 2016</t>
  </si>
  <si>
    <t>TOTAL PAGOS 
SEGUNDO TRIMESTRE 2016</t>
  </si>
  <si>
    <t>TOTAL PAGOS 
TERCER TRIMESTRE 2016</t>
  </si>
  <si>
    <t>RUBROS PRESUPUESTALES - PAA</t>
  </si>
  <si>
    <t>PLAN ANUAL DE ADQUISICIONES 2016</t>
  </si>
  <si>
    <t>% EJECUCIÓN DEL PAA POR RUBRO</t>
  </si>
  <si>
    <t>global</t>
  </si>
  <si>
    <t>C+A101:J108A101:J111J102A10A101:J110</t>
  </si>
  <si>
    <t>PROPUESTA TRASLADOS
   ACREDITAR            I       CONTRAACRED</t>
  </si>
  <si>
    <t>NOVIEMBRE</t>
  </si>
  <si>
    <t>Adquirir herramientas y materiales de ferretería para el mantenimiento preventivo y correctivo del inmueble del Departamento</t>
  </si>
  <si>
    <t xml:space="preserve">
2 0 4 9 8 SEGURO RESPONSABILIDAD CIVIL
2 0 4 9 9 SEGURO SUSTRACCION Y HURTO
</t>
  </si>
  <si>
    <t>ADICION  O REDUCCION AL CONTRATO EN $</t>
  </si>
  <si>
    <t xml:space="preserve">Adquisición del programa de seguros de responsabilidad civil para los vehículos de la entidad </t>
  </si>
  <si>
    <t xml:space="preserve">MANTENIMIENTO EQUIPO COMUNICACIÓN Y COMPUTACION </t>
  </si>
  <si>
    <t xml:space="preserve">MANTENIMIENTO DE BIENES MUEBLES, EQUIPOS Y ENSERES </t>
  </si>
  <si>
    <t>traslado entre rubros</t>
  </si>
  <si>
    <t>OTRAS COMPRAS DE EQUIPO</t>
  </si>
  <si>
    <t>VIGENCIA 2017</t>
  </si>
  <si>
    <t>TOPES PARA REINTEGRO  AÑO 2017</t>
  </si>
  <si>
    <t>MENOS GASTOS CAJA MENOR 2017</t>
  </si>
  <si>
    <t>MENOS VIGENCIAS FUTURAS 2017</t>
  </si>
  <si>
    <t>No de Orden</t>
  </si>
  <si>
    <t xml:space="preserve">Rubros </t>
  </si>
  <si>
    <t>Valor  total estimado</t>
  </si>
  <si>
    <t>Valor total estimado en la vigencia</t>
  </si>
  <si>
    <t>¿Requiere vigencias futuras?</t>
  </si>
  <si>
    <t>Auditoría de Certificación</t>
  </si>
  <si>
    <t>Global</t>
  </si>
  <si>
    <t>No</t>
  </si>
  <si>
    <t>María del Carmen López Herrera</t>
  </si>
  <si>
    <t>2 0 4 7 6 OTROS GASTOS IMPRESOS Y PUBLICACIONES</t>
  </si>
  <si>
    <t>12 MESES</t>
  </si>
  <si>
    <t>Francisco Camargo Salas: 3344080</t>
  </si>
  <si>
    <t>2 0 4 1 25 OTRAS COMPRAS DE EQUIPO</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</si>
  <si>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</si>
  <si>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JUDY MAGALI RODRIGUEZ SANTANA TEL 3344080 EXT. 111</t>
  </si>
  <si>
    <t>Prestar los servicios  de Apoyo para la realización de actividades como son tranferencias documentales primarias, transferencias documentales secundarias, soporte para la organizacion de los archivos de gestion de las dependencias de el Departamento Admisnitrativo de la Función Pública entre las otras asignadas por el Grupo de Gestión Documental.</t>
  </si>
  <si>
    <t xml:space="preserve">Adquisición de la dotación de labor y elementos de trabajo 
(vestidos, hombre, vestidos mujer, calzado, batas, overoles y botas, 
Chalecos y pitos (brigadistas)) para los servidores de la Función Pública. </t>
  </si>
  <si>
    <t>GRUPO DE APOYO A LA GESTIÓN MERITOCRÁTICA</t>
  </si>
  <si>
    <t>Pruebas Test de Wartegg, para la evaluación de competencias laborales (2.000 pruebas)</t>
  </si>
  <si>
    <t>FRANCISCO AMEZQUITA TEL.  3344080 EXT  216. 5667649</t>
  </si>
  <si>
    <t>Pruebas Kompe Estatal- Códigos de Acceso PIN (2.000 pruebas)</t>
  </si>
  <si>
    <t xml:space="preserve">Adquisición  y suministro de tóner y cartuchos para impresoras. </t>
  </si>
  <si>
    <t>Adquisición productos de cafetería y restaurante</t>
  </si>
  <si>
    <t>2 0 4 4 18 PRODUCTOS DE CAFETERIA Y RESTAURANTE</t>
  </si>
  <si>
    <t>6 MESES</t>
  </si>
  <si>
    <t xml:space="preserve">Prestar el servicio de mantenimiento preventivo y correctivo del sistema de pbx del Departamento </t>
  </si>
  <si>
    <t xml:space="preserve">2 0 4 9 4 SEGURO DE INCENDIO
</t>
  </si>
  <si>
    <t xml:space="preserve">
2 0 4 9 7 SEGUROS EQUIPOS ELECTRICOS
</t>
  </si>
  <si>
    <t xml:space="preserve">
2 0 4 9 8 SEGURO RESPONSABILIDAD CIVIL
</t>
  </si>
  <si>
    <t xml:space="preserve">
2 0 4 9 9 SEGURO SUSTRACCION Y HURTO
</t>
  </si>
  <si>
    <t>2 0 4 9 13 OTROS SEGUROS</t>
  </si>
  <si>
    <t xml:space="preserve">
2 0 4 11 2 VIATICOS Y GASTOS DE VIAJE AL INTERIOR</t>
  </si>
  <si>
    <t>Transporte de vehículo automotor en cama baja a la ciudad de Bogotá.</t>
  </si>
  <si>
    <t>9 MESES</t>
  </si>
  <si>
    <t>Contratar el suministro, reubicacion y servicio de Mantenimiento y cargue de extintores de la Función Pública.</t>
  </si>
  <si>
    <t>72101510
72101511    72101509</t>
  </si>
  <si>
    <t xml:space="preserve">Revisión, mantenimiento preventivo y correctivo de los sistemas hidráulico y sanitario  </t>
  </si>
  <si>
    <t>Revisión, mantenimiento preventivo y correctivo de los sistemas de detección y extinción de incendios y sonido ambiental</t>
  </si>
  <si>
    <t>8 MESES</t>
  </si>
  <si>
    <t>Consultoría para la interventoria técnica y financiera - suministro e instalación de los ascensores del edificio sede</t>
  </si>
  <si>
    <t>CONCURSO DE MERITOS  O CONTRATO INTERADMINISITRATIVO</t>
  </si>
  <si>
    <t>Prestación de los servicios de Centro de Datos y Nube Privada</t>
  </si>
  <si>
    <t xml:space="preserve">Adquirir el Licenciamiento Microsoft y la suscripción de una bolsa de horas de soporte especializado Microsoft y Adquirir el Licenciamiento de office 365 Enterprise E1, conforme a las especificaciones del anexo técnico. </t>
  </si>
  <si>
    <t>Renovación del soporte del software de backup - Dataprotector</t>
  </si>
  <si>
    <t>Suscripción al licenciamiento,  servicios de  soporte para las licencias del software Liferay Portal Enterprise Edition, así como entrenamiento y bolsa de horas de soporte especializado conforme lo especificado en la ficha técnica.</t>
  </si>
  <si>
    <t>Adquirir el licenciamiento para el sistema de monitoreo ORION  para el Departamento Administrativo de la Función Pública que le permita verificar el estado de su Red frente a:  Servidores, Servicios, Equipos de comunicación y aplicaciones. 
Servicios de instalación y configuración 
SOPORTE TÉCNICO 5*8 A LA SOLUCIÓN POR UN AÑO</t>
  </si>
  <si>
    <t>Licenciamiento y configuración de la fase II del CRM y correo masivo (email marketing) de la entidad según las características señaladas en el anexo técnico.</t>
  </si>
  <si>
    <t>Baterias UPS</t>
  </si>
  <si>
    <t>MANTENIMIENTO DE BIENES INMUEBLES (ASCENSORES $8.074,767 +</t>
  </si>
  <si>
    <t xml:space="preserve">OTROS GASTOS POR IMPRESOS Y PUBLICACIONES </t>
  </si>
  <si>
    <t xml:space="preserve">Prestación de los servicios de conectividad y enlaces. </t>
  </si>
  <si>
    <t>Nube pública</t>
  </si>
  <si>
    <t>Julián Mauricio Martínez Te. 3344080 Ext 123.</t>
  </si>
  <si>
    <t>72102900 72101500 72101508</t>
  </si>
  <si>
    <t>Prestar el  servicio de mantenimiento preventivo y correctivo, incluido el suministro e instalación de repuestos,   de  los archivadores rodantes  instalados en el edificio sede del Departamento Administrativo de la Función Pública, ubicado en la carrera 6 No. 12- 62 de la cuidad de Bogotá D.C</t>
  </si>
  <si>
    <t>Reparación  sistema de iluminación zonas de circulación del edificio sede del DAFP</t>
  </si>
  <si>
    <t>2 0 4 6 8 OTROS COMUNICACIONES Y TRANSPORTE</t>
  </si>
  <si>
    <t>Prestar el servicio de custodia, transporte y almacenamiento externo de los medios magnéticos que contienen las copias de respaldo de la información del Departamento, de acuerdo con las condiciones técnicas establecidas en los Estudios Previos</t>
  </si>
  <si>
    <t>2 0 4 6 7 TRANSPORTE</t>
  </si>
  <si>
    <t>DIRECCION GENERAL</t>
  </si>
  <si>
    <t>Tiquetes aereos nacionales e internacionales en desarrollo de los proyectos de inversión.</t>
  </si>
  <si>
    <t>Adquirir computadores de escritorio, con el fin de remplazar los equipos en obsolecencia, acorde con las Especificaciones Técnicas</t>
  </si>
  <si>
    <t xml:space="preserve">Adquisición de perifericos </t>
  </si>
  <si>
    <t>DIRECCION DE GESTION DEL CONOCIMIENTO</t>
  </si>
  <si>
    <t>DIRECCION DE GESTION Y DESEMPEÑO INSTITUCIONAL</t>
  </si>
  <si>
    <t xml:space="preserve">DIRECCION DE DESARROLLO ORGANIZACIONAL  </t>
  </si>
  <si>
    <t>DIRECCION DE PARTICIPACION, TRANSPARENCIA Y SERVICIO AL CIUDADANO</t>
  </si>
  <si>
    <t>SUBDIRECCION</t>
  </si>
  <si>
    <t xml:space="preserve">OFICINA DE TECNOLOGIAS DE LA INFORMACION Y LAS COMUNICACIONES </t>
  </si>
  <si>
    <t>Prestación de servicios profesionales para apoyar a la OFICINA ASESORA DE PLANEACION de la Función Púbica en el marco del PROYECTO MEJORAMIENTO FORTALECIMIENTO DE LA CAPACIDAD INSTITUCIONAL PARA EL DESARROLLO DE POLÍTICAS PÚBLICAS. NACIONAL</t>
  </si>
  <si>
    <t>Prestación de servicios profesionales para apoyar a la DIRECCION GENERAL de la Función Púbica en el marco del PROYECTO MEJORAMIENTO FORTALECIMIENTO DE LA CAPACIDAD INSTITUCIONAL PARA EL DESARROLLO DE POLÍTICAS PÚBLICAS. NACIONAL</t>
  </si>
  <si>
    <t>Prestación de servicios profesionales para apoyar a la DIRECCION DE EMPLEO PUBLICO de la Función Púbica en el marco del PROYECTO MEJORAMIENTO FORTALECIMIENTO DE LA CAPACIDAD INSTITUCIONAL PARA EL DESARROLLO DE POLÍTICAS PÚBLICAS. NACIONAL</t>
  </si>
  <si>
    <t>Prestación de servicios profesionales para apoyar a la DIRECCION GENERAL - CAMBIO CULTURAL de la Función Púbica en el marco del PROYECTO MEJORAMIENTO FORTALECIMIENTO DE LA CAPACIDAD INSTITUCIONAL PARA EL DESARROLLO DE POLÍTICAS PÚBLICAS. NACIONAL</t>
  </si>
  <si>
    <t>Prestación de servicios profesionales para apoyar a la DIRECCION DE GESTION DEL CONOCIMIENTO de la Función Púbica en el marco del PROYECTO MEJORAMIENTO FORTALECIMIENTO DE LA CAPACIDAD INSTITUCIONAL PARA EL DESARROLLO DE POLÍTICAS PÚBLICAS. NACIONAL</t>
  </si>
  <si>
    <t>Prestación de servicios profesionales para apoyar al GRUPO DE COMUNICACIONES de la Función Púbica en el marco del PROYECTO MEJORAMIENTO FORTALECIMIENTO DE LA CAPACIDAD INSTITUCIONAL PARA EL DESARROLLO DE POLÍTICAS PÚBLICAS. NACIONAL</t>
  </si>
  <si>
    <t>Prestación de servicios profesionales para apoyar a la DIRECCION DE GESTION Y DESEMPEÑO INSTITUCIONAL de la Función Púbica en el marco del PROYECTO MEJORAMIENTO FORTALECIMIENTO DE LA CAPACIDAD INSTITUCIONAL PARA EL DESARROLLO DE POLÍTICAS PÚBLICAS. NACIONAL</t>
  </si>
  <si>
    <t>Prestación de servicios profesionales para apoyar a la DIRECCION DE DESARROLLO ORGANIZACIONAL   de la Función Púbica en el marco del PROYECTO DESARROLLO CAPACIDAD INSTITUCIONAL DE LAS ENTIDADES PUBLICAS DEL ORDEN TERRITORIAL</t>
  </si>
  <si>
    <t>Prestación de servicios profesionales para apoyar a la  SECRETARIA GENERAL -  GRUPO DE SERVICIO AL CIUDADANO de la Función Púbica en el marco del PROYECTO MEJORAMIENTO FORTALECIMIENTO DE LA CAPACIDAD INSTITUCIONAL PARA EL DESARROLLO DE POLÍTICAS PÚBLICAS. NACIONAL</t>
  </si>
  <si>
    <t>Prestación de servicios profesionales para apoyar a la DIRECCION DE PARTICIPACION, TRANSPARENCIA Y SERVICIO AL CIUDADANO de la Función Púbica en el marco del PROYECTO MEJORAMIENTO FORTALECIMIENTO DE LA CAPACIDAD INSTITUCIONAL PARA EL DESARROLLO DE POLÍTICAS PÚBLICAS. NACIONAL</t>
  </si>
  <si>
    <t>Prestación de servicios profesionales para apoyar a la DIRECCION JURIDICA de la Función Púbica en el marco del PROYECTO MEJORAMIENTO FORTALECIMIENTO DE LA CAPACIDAD INSTITUCIONAL PARA EL DESARROLLO DE POLÍTICAS PÚBLICAS. NACIONAL</t>
  </si>
  <si>
    <t>Prestación de servicios profesionales para apoyar a la SUBDIRECCION de la Función Púbica en el marco del PROYECTO MEJORAMIENTO FORTALECIMIENTO DE LA CAPACIDAD INSTITUCIONAL PARA EL DESARROLLO DE POLÍTICAS PÚBLICAS. NACIONAL</t>
  </si>
  <si>
    <t>Prestación de servicios profesionales para apoyar a la SUBDIRECCION de la Función Púbica en el marco del PROYECTO DESARROLLO CAPACIDAD INSTITUCIONAL DE LAS ENTIDADES PUBLICAS DEL ORDEN TERRITORIAL</t>
  </si>
  <si>
    <t>Prestación de servicios de apoyo a la gestión para apoyar a la DIRECCION JURIDICA de la Función Púbica en el marco del PROYECTO MEJORAMIENTO FORTALECIMIENTO DE LA CAPACIDAD INSTITUCIONAL PARA EL DESARROLLO DE POLÍTICAS PÚBLICAS. NACIONAL</t>
  </si>
  <si>
    <t>Prestación de servicios profesionales para apoyar a la OFICINA DE TECNOLOGIAS DE LA INFORMACION Y LAS COMUNICACIONES  de la Función Púbica en el marco del PROYECTO MEJORAMIENTO DE LA GESTION DE LAS POLITICAS PUBLICAS A TRAVES DE LAS TECNOLOGIAS DE INFORMACION TIC´S</t>
  </si>
  <si>
    <t>Prestación de servicios profesionales para apoyar a la OFICINA DE TECNOLOGIAS DE LA INFORMACION Y LAS COMUNICACIONES  de la Función Púbica en el marco del PROYECTO FORTALECIMIENTO DE LOS SISTEMAS DE INFORMACION DEL EMPLEO PUBLICO EN COLOMBIA</t>
  </si>
  <si>
    <t>Prestación de servicios profesionales para apoyar a la DIRECCION GENERAL - GESTION INTERNACIONAL de la Función Púbica en el marco del PROYECTO MEJORAMIENTO FORTALECIMIENTO DE LA CAPACIDAD INSTITUCIONAL PARA EL DESARROLLO DE POLÍTICAS PÚBLICAS. NACIONAL</t>
  </si>
  <si>
    <t>Prestación de servicios profesionales para apoyar a la  SECRETARIA GENERAL -  GRUPO DE GESTION DOCUMENTAL de la Función Púbica en el marco del PROYECTO MEJORAMIENTO TECNOLOGICO Y OPERATIVO DE LA GESTION DOCUMENTAL DEL DEPARTAMENTO ADMINISTRATIVO DE LA FUNCION PUBLICA</t>
  </si>
  <si>
    <t>Prestación de servicios profesionales para apoyar a la OFICINA ASESORA DE PLANEACION de la Función Púbica en el marco del PROYECTO DESARROLLO CAPACIDAD INSTITUCIONAL DE LAS ENTIDADES PUBLICAS DEL ORDEN TERRITORIAL</t>
  </si>
  <si>
    <t>DIRECCION GENERAL - CAMBIO CULTURAL</t>
  </si>
  <si>
    <t>GRUPO DE COMUNICACIONES</t>
  </si>
  <si>
    <t xml:space="preserve"> SECRETARIA GENERAL -  GRUPO DE SERVICIO AL CIUDADANO</t>
  </si>
  <si>
    <t>SECRETARIA GENERAL - GRUPO DE GESTION CONTRACTUAL</t>
  </si>
  <si>
    <t>DIRECCION GENERAL - GESTION INTERNACIONAL</t>
  </si>
  <si>
    <t xml:space="preserve"> SECRETARIA GENERAL -  GRUPO DE GESTION DOCUMENTAL</t>
  </si>
  <si>
    <t>Diego Alejandro Beltrán</t>
  </si>
  <si>
    <t>Maria del Pilar Garcia</t>
  </si>
  <si>
    <t>Laura Cordoba</t>
  </si>
  <si>
    <t>DIRECCION GENERAL - CONSTRUCCION DE PAZ</t>
  </si>
  <si>
    <t>Prestación de servicios profesionales para apoyar a la DIRECCION GENERAL - CONSTRUCCION DE PAZ de la Función Púbica en el marco del PROYECTO DESARROLLO CAPACIDAD INSTITUCIONAL DE LAS ENTIDADES PUBLICAS DEL ORDEN TERRITORIAL</t>
  </si>
  <si>
    <t>Gabriela Osorio</t>
  </si>
  <si>
    <t xml:space="preserve">SECRETARIA GENERAL - GRUPO GESTIÓN ADMINISTRATIVA </t>
  </si>
  <si>
    <t>SECRETARIA GENERAL - GRUPO GESTION FINANCIERA</t>
  </si>
  <si>
    <t>SECRETARIA GENERAL - GRUPO GESTIÓN HUMANA</t>
  </si>
  <si>
    <t>Jaime Jimenez</t>
  </si>
  <si>
    <t>Doris Atahualpa</t>
  </si>
  <si>
    <t>Armando Ardila</t>
  </si>
  <si>
    <t>Prestación de servicios profesionales para apoyar a la  DIRECCION JURIDICA  de la Función Púbica en el marco del PROYECTO MEJORAMIENTO FORTALECIMIENTO DE LA CAPACIDAD INSTITUCIONAL PARA EL DESARROLLO DE POLÍTICAS PÚBLICAS. NACIONAL</t>
  </si>
  <si>
    <t>Prestación de servicios de apoyo a la gestión para apoyar a la SECRETARIA GENERAL - GRUPO DE GESTION CONTRACTUAL de la Función Púbica en el marco del PROYECTO MEJORAMIENTO FORTALECIMIENTO DE LA CAPACIDAD INSTITUCIONAL PARA EL DESARROLLO DE POLÍTICAS PÚBLICAS. NACIONAL y del PROYECTO DESARROLLO CAPACIDAD INSTITUCIONAL DE LAS ENTIDADES PUBLICAS DEL ORDEN TERRITORIAL</t>
  </si>
  <si>
    <t>Prestación de servicios profesionales a la SECRETARIA GENERAL - GRUPO DE GESTION CONTRACTUAL de la Función Púbica en el marco del PROYECTO MEJORAMIENTO FORTALECIMIENTO DE LA CAPACIDAD INSTITUCIONAL PARA EL DESARROLLO DE POLÍTICAS PÚBLICAS. NACIONAL y del PROYECTO DESARROLLO CAPACIDAD INSTITUCIONAL DE LAS ENTIDADES PUBLICAS DEL ORDEN TERRITORIAL</t>
  </si>
  <si>
    <t>Apoyo al Desarrollo de actividades de gestión.</t>
  </si>
  <si>
    <t>Contratar el suministro de gasolina corriente en Estaciones de Servicio para el funcionamiento de los vehículos automotores por los cuales sea legalmente responsable la Función Pública.</t>
  </si>
  <si>
    <t>REPORTE PRESUPUESTO - CAJA MENOR 2017</t>
  </si>
  <si>
    <t>EJECUCIÓN CAJA MENOR VIGENCIA 2016</t>
  </si>
  <si>
    <t>PROYECCCION GASTOS CAJA MENOR 2017</t>
  </si>
  <si>
    <t>DIFERENCIA 2017 - 2016</t>
  </si>
  <si>
    <t>Acuerdo Marco de Precios</t>
  </si>
  <si>
    <t>Clara Collazos ext 141</t>
  </si>
  <si>
    <t>JULIAN MAURICIO MARTÍNEZ ALVARADO
Coordinador Grupo Gestión Administrativa</t>
  </si>
  <si>
    <t>Soporte Básico SIGEP</t>
  </si>
  <si>
    <t>Soporte extendido SIGEP</t>
  </si>
  <si>
    <t>PLAN ANUAL DE ADQUISICIONES 2017</t>
  </si>
  <si>
    <t>Julián Mauricio Martínez Alvarado - Coordinadora Grupo Gestion Administrativa 
Doris Atahualpa Polanco - Coordinadora Grupo de Gestión Contractual</t>
  </si>
  <si>
    <t>LICITACIÓN PÚBLICA</t>
  </si>
  <si>
    <t>Total comprometido</t>
  </si>
  <si>
    <t>Tiquetes aereos nacionales</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</si>
  <si>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</si>
  <si>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r>
      <t xml:space="preserve">Contratar la Suscripción al soporte y actualización del </t>
    </r>
    <r>
      <rPr>
        <sz val="11"/>
        <color theme="5" tint="-0.499984740745262"/>
        <rFont val="Calibri"/>
        <family val="2"/>
        <scheme val="minor"/>
      </rPr>
      <t xml:space="preserve"> Linux Red Hat Enterprise última versión.</t>
    </r>
  </si>
  <si>
    <t>Adquisición  de habladores en acrílico de 22 cm de ancho x 10 de alto x 4 cm de base en 2 mm transparente .</t>
  </si>
  <si>
    <t>1498</t>
  </si>
  <si>
    <t>1996</t>
  </si>
  <si>
    <t>ACREDITAR</t>
  </si>
  <si>
    <t>CONTRAACREDITAR</t>
  </si>
  <si>
    <t>REQUERIMIENTO</t>
  </si>
  <si>
    <t>GARAJE</t>
  </si>
  <si>
    <t>PISO 2</t>
  </si>
  <si>
    <t>PISO 3</t>
  </si>
  <si>
    <t>PISO 4</t>
  </si>
  <si>
    <t>PISO 6</t>
  </si>
  <si>
    <t>PISO 8</t>
  </si>
  <si>
    <t>PISO 9</t>
  </si>
  <si>
    <t>TOTAL A PAGAR</t>
  </si>
  <si>
    <t>VALOR TOTALES</t>
  </si>
  <si>
    <t>Máquina duplicadora de llaves.</t>
  </si>
  <si>
    <t>Servicio de transporte de bienes muebles dados de baja de la sede de la entidad para la bodega en el IDRD</t>
  </si>
  <si>
    <t>22 diciembre de 2017</t>
  </si>
  <si>
    <t xml:space="preserve">SECRETARIA GENERAL - GRUPO DE GESTION ADMINISTRATIVA </t>
  </si>
  <si>
    <t>Prestación de servicios profesionales para apoyar a la SECRETARIA GENERAL - GRUPO DE GESTION ADMINISTRATIVA  de la Función Púbica en el marco del PROYECTO MEJORAMIENTO FORTALECIMIENTO DE LA CAPACIDAD INSTITUCIONAL PARA EL DESARROLLO DE POLÍTICAS PÚBLICAS. NACIONAL</t>
  </si>
  <si>
    <t xml:space="preserve"> SECRETARIA GENERAL -  GRUPO DE GESTION HUMANA</t>
  </si>
  <si>
    <t>Prestación de servicios profesionales para apoyar a la  SECRETARIA GENERAL -  GRUPO DE GESTION HUMANA de la Función Púbica en el marco del PROYECTO DESARROLLO CAPACIDAD INSTITUCIONAL DE LAS ENTIDADES PUBLICAS DEL ORDEN TERRITORIAL</t>
  </si>
  <si>
    <t>Luz Mary Riaño</t>
  </si>
  <si>
    <t>OFICINA DE CONTROL INTERNO</t>
  </si>
  <si>
    <t>Prestación de servicios profesionales para apoyar a la OFICINA DE CONTROL INTERNO de la Función Púbica en el marco del PROYECTO MEJORAMIENTO FORTALECIMIENTO DE LA CAPACIDAD INSTITUCIONAL PARA EL DESARROLLO DE POLÍTICAS PÚBLICAS. NACIONAL</t>
  </si>
  <si>
    <t>Luz Stella Patiño</t>
  </si>
  <si>
    <t>DIRECCION DE DESARROLLO ORGANIZACIONAL</t>
  </si>
  <si>
    <t>Prestación de servicios profesionales para apoyar a la DIRECCION DE DESARROLLO ORGANIZACIONAL de la Función Púbica en el marco del PROYECTO DESARROLLO CAPACIDAD INSTITUCIONAL DE LAS ENTIDADES PUBLICAS DEL ORDEN TERRITORIAL</t>
  </si>
  <si>
    <t>105 DÍAS</t>
  </si>
  <si>
    <t>5 MESES</t>
  </si>
  <si>
    <t>165 DÍAS</t>
  </si>
  <si>
    <t>3 MESES</t>
  </si>
  <si>
    <t>345 DÍAS</t>
  </si>
  <si>
    <t>SELECCIÓN   ABREVIADA POR SUBASTA</t>
  </si>
  <si>
    <t>NO SOLICITADAS</t>
  </si>
  <si>
    <t>SOLICITADAS</t>
  </si>
  <si>
    <t>ACUERDO MARCO DE  PRECIOS</t>
  </si>
  <si>
    <t>Guayas de seguridad. Computadores</t>
  </si>
  <si>
    <t>003/2017</t>
  </si>
  <si>
    <t>JAZMYN NATALIA BOLIVAR FONSECA</t>
  </si>
  <si>
    <t>Prestar los servicios profesionales de apoyo jurídico en el Grupo de Gestión Contractual de la Función Pública, para adelantar los procesos de selección necesarios para la adquisición de bienes, servicios y obras requeridos por la Entidad.</t>
  </si>
  <si>
    <t>PRESTACION DE SERVICIOS PROFESIONALES</t>
  </si>
  <si>
    <t>VALOR NETO DEL CONTRATO VIGENCIA 2017</t>
  </si>
  <si>
    <t>Cuatro (4) pagos, así: a) Tres (3) mensualidades vencidas, cada una por valor de CINCO MILLONES DE PESOS ($5’000.000) M/CTE. y b) Un último pago, por valor de DOS MILLONES QUINIENTOS MIL PESOS ($2’500.000) M/CTE.</t>
  </si>
  <si>
    <t xml:space="preserve">Tres meses y medio (3,5), contado a partir del perfeccionamiento del mismo y Registro Presupuestal. </t>
  </si>
  <si>
    <t>DORIS ATAHUALPA POLANCO</t>
  </si>
  <si>
    <t>GRUPO DE GESTION CONTRACTUAL</t>
  </si>
  <si>
    <t>001/2017</t>
  </si>
  <si>
    <t>ORGANIZACIÓN TERPEL S.A.</t>
  </si>
  <si>
    <t>“Abastecer gasolina corriente para el normal funcionamiento de los vehículos del Departamento Administrativo de la Función Pública, de conformidad con los lineamientos establecidos en el Acuerdo Marco de Precios para el suministro de combustible, con sistema de control EDS de Colombia Compra Eficiente”.</t>
  </si>
  <si>
    <t>CONTRATO DE SUMINISTRO</t>
  </si>
  <si>
    <t>Treinta (30) días calendario siguientes a la presentación de la factura el valor del Contrato de conformidad con las condiciones que se encuentren establecidas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contrato.</t>
  </si>
  <si>
    <t>Hasta el treinta y uno (31) de diciembre de 2017, a partir de la expedición del registro presupuestal y demás condiciones  establecidas en el Acuerdo Marco de Precios suscrito por Colombia Compra Eficiente.</t>
  </si>
  <si>
    <t>IVAN CAMILO ERAZO RODRIGUEZ</t>
  </si>
  <si>
    <t xml:space="preserve">GRUPO DE GESTION ADMINISTRATIVA </t>
  </si>
  <si>
    <t>002/2017</t>
  </si>
  <si>
    <t>LINA PATRICIA DIMATÉ BENJUMEA</t>
  </si>
  <si>
    <t xml:space="preserve">Prestar servicios profesionales de apoyo jurídico en el Grupo de Gestión Contractual de la Función Pública, para adelantar los procesos de selección y contratación necesarios para la adquisición de bienes, servicios y obras requeridos por la Entidad. </t>
  </si>
  <si>
    <t>004/2017</t>
  </si>
  <si>
    <t>DIEGO ARMANDO ARIAS URREA</t>
  </si>
  <si>
    <t>Prestar servicios profesionales en la Subdirección de la Función Pública, para apoyar la gestión, ejecución, seguimiento y evaluación del cumplimiento de las metas institucionales del proyecto de inversión “MEJORAMIENTO, FORTALECIMIENTO DE LA CAPACIDAD INSTITUCIONAL PARA EL DESARROLLO DE LAS POLÍTICAS PÚBLICAS. NACIONAL”.</t>
  </si>
  <si>
    <t>Cuatro (4) pagos, así: a) Tres (3) mensualidades vencidas  cada una por valor de SIETE MILLONES OCHOCIENTOS MIL DE PESOS ($7´800.000) M/CTE. y b) Un último pago, por valor de TRES MILLONES NOVECIENTOS MIL PESOS ($3’900.000) M/CTE</t>
  </si>
  <si>
    <t>CATALINA GUTIERREZ LOPEZ</t>
  </si>
  <si>
    <t>005/2017</t>
  </si>
  <si>
    <t>JORGE IVÁN GIRALDO DÍAZ</t>
  </si>
  <si>
    <t xml:space="preserve">Prestar los Servicios Profesionales en el Grupo de Comunicaciones Estratégicas, para apoyar la consolidación de la Estrategia de Comunicaciones de la Función Pública, en su componente de redes sociales institucionales, en el marco del Proyecto de Inversión “MEJORAMIENTO, FORTALECIMIENTO DE LA CAPACIDAD INSTITUCIONAL PARA EL DESARROLLO DE LAS POLITICAS PUBLICAS. NACIONAL. </t>
  </si>
  <si>
    <t>Cuatro (4) pagos, así: a) Tres (3) mensualidades vencidas, cada una por valor de TRES MILLONES CUATROCIENTOS TREINTA Y NUEVE MIL PESOS ($3'439.000) M/CTE. y b) Un último pago por valor de UN MILLÓN SETECIENTOS DICECINUEVE MIL QUINIENTOS PESOS ($1’719.500) M/CTE.</t>
  </si>
  <si>
    <t>006/2017</t>
  </si>
  <si>
    <t>JOHANNA JIMENEZ CORREA</t>
  </si>
  <si>
    <t xml:space="preserve">Prestar los servicios profesionales en la Oficina Asesora de Planeación de la Función Pública, para apoyar la formulación de la Planeación estratégica institucional y sectorial 2017 y seguimiento a los compromisos del Plan Nacional de Desarrollo, en el marco del Proyecto de Inversión: "MEJORAMIENTO, FORTALECIMIENTO DE LA CAPACIDAD INSTITUCIONAL PARA EL DESARROLLO DE LAS POLÍTICAS PÚBLICAS. NACIONAL. </t>
  </si>
  <si>
    <t>Doce (12) pagos, así: a) Once (11) mensualidades vencidas, cada una por valor de CINCO MILLONES QUINIENTOS DOCE MIL PESOS ($5’512.000) M/CTE., y b) Un último pago, por valor de DOS MILLONES SETECIENTOS CINCUENTA Y SEIS MIL PESOS ($2’756.000) M/CTE</t>
  </si>
  <si>
    <t xml:space="preserve">Once meses y medio (11,5), contado a partir del perfeccionamiento del mismo y Registro Presupuestal. </t>
  </si>
  <si>
    <t xml:space="preserve">MARÍA DEL CARMEN LÓPEZ HERRERA </t>
  </si>
  <si>
    <t>OFICINA ASESORA DE PLANEACION</t>
  </si>
  <si>
    <t>007/2017</t>
  </si>
  <si>
    <t>ANDRÉS FELIPE BITAR ARRAZOLA</t>
  </si>
  <si>
    <t xml:space="preserve">Prestar los servicios profesionales en la Dirección General de la Función Pública, para apoyar el cumplimiento de las metas estratégicas institucionales, en el marco del Proyecto de Inversión denominado “MEJORAMIENTO, FORTALECIMIENTO PARA EL DESARROLLO DE LAS POLITICAS PUBLICAS. NACIONAL”. </t>
  </si>
  <si>
    <t>Cuatro (4) pagos, así: a) Tres (3) mensualidades vencidas, cada una por valor de NUEVE MILLONES DE PESOS ($9’000.000) M/CTE y b) Un (1) último pago por valor de CUATRO MILLONES QUINIENTOS MIL PESOS ($4’500.000) M/CTE</t>
  </si>
  <si>
    <t>LAURA CÓRDOBA REYES</t>
  </si>
  <si>
    <t>008/2017</t>
  </si>
  <si>
    <t xml:space="preserve">JEFFERSON HERNANDO CENDALES CRUZ </t>
  </si>
  <si>
    <t>Prestar los servicios profesionales en la Oficina Asesora de Planeación para apoyar el seguimiento a la planeación estratégica de la Función Pública, en el marco del Proyecto de Inversión “MEJORAMIENTO, FORTALECIMIENTO DE LA CAPACIDAD INSTITUCIONAL PARA EL DESARROLLO DE LAS POLÍTICAS PÚBLICAS. NACIONAL”.</t>
  </si>
  <si>
    <t>Doce (12) pagos, así: a) Once (11) mensualidades vencidas, cada una por valor de TRES MILLONES SEISCIENTOS CUATRO MIL PESOS ($3’604.000) M/CTE y b) Un pago final por valor de UN MILLÓN OCHOCIENTOS DOS MIL PESOS ($1’802.000) M/CTE</t>
  </si>
  <si>
    <t xml:space="preserve">Oonce meses y medio (11,5) contados a partir del perfeccionamiento del mismo y registro presupuestal. </t>
  </si>
  <si>
    <t>009/2017</t>
  </si>
  <si>
    <t>LINDA DEL SOCORRO VELOSA OCHOA</t>
  </si>
  <si>
    <t xml:space="preserve">Prestar los servicios profesionales en la Oficina de Tecnologías de la Información y las Comunicaciones de la Función Pública, para adelantar los procesos de selección necesarios para la adquisición de bienes y servicios con cargo al Proyecto de Inversión denominado “Mejoramiento de la Gestión de las Políticas Públicas a Través de las Tecnologías de Información TICS”. </t>
  </si>
  <si>
    <t>Doce (12) pagos, así: a) Once (11) mensualidades vencidas, cada una por valor de CUATRO MILLONES DOSCIENTOS CUARENTA MIL PESOS ($4’240.000) M/CTE., y b) Un pago final por valor de DOS MILLONES CIENTO VEINTE MIL PESOS ($2’120.000) M/CTE</t>
  </si>
  <si>
    <t xml:space="preserve">Once meses y medio (11,5), contado a partir del perfeccionamiento del mismo y registro presupuestal. </t>
  </si>
  <si>
    <t>RAUL FRANCISCO ACEVEDO WILCHES</t>
  </si>
  <si>
    <t>010/2017</t>
  </si>
  <si>
    <t>GREISTLY KARINE VEGA PÉREZ</t>
  </si>
  <si>
    <t xml:space="preserve">Prestar los servicios profesionales de apoyo técnico y financiero a la Oficina de Tecnologías de la Información y las Comunicaciones de la Función Pública, en la ejecución de las actividades relacionadas con la adquisición de bienes y servicios con cargo al Proyecto de Inversión denominado “Mejoramiento de la Gestión de las Políticas Públicas a Través de las Tecnologías de Información TICS”. </t>
  </si>
  <si>
    <t>Doce (12) pagos, así: a) Once (11) mensualidades vencidas, cada una por valor de CUATRO MILLONES DOSCIENTOS CUARENTA MIL PESOS ($4’240.000) M/CTE, y b) Un pago final por valor de DOS MILLONES CIENTO VEINTE MIL PESOS ($2’120.000) M/CTE.</t>
  </si>
  <si>
    <t>HECTOR JULIO MELO OCAMPO</t>
  </si>
  <si>
    <t>011/2017</t>
  </si>
  <si>
    <t>VÍCTOR HUGO JÁUREGUI PAZ</t>
  </si>
  <si>
    <t xml:space="preserve">Prestar los servicios profesionales en la Oficina de Tecnologías de la Información y las Comunicaciones de la Función Pública, para apoyar el desarrollo, optimización, mejoramiento, actualización, monitoreo y mantenimiento de los Sistemas de Información y Gestión misionales y de apoyo, así como los portales web que soportan dichos sistemas, incorporando los lineamientos de Gobierno en Línea, en el marco del Proyecto de Inversión denominado “Mejoramiento de la Gestión de las Políticas Públicas a Través de las Tecnologías de Información TICS”. </t>
  </si>
  <si>
    <t>Doce (12) pagos, así: a) Once (11) mensualidades vencidas, cada una por valor de SIETE MILLONES DE PESOS ($7’000.000,00) M/CTE., y b) Un (1) último pago por valor de TRES MILLONES QUINIENTOS MIL PESOS ($3.500.000) M/CTE.</t>
  </si>
  <si>
    <t xml:space="preserve">FRANCISCO JOSE URBINA SUÁREZ </t>
  </si>
  <si>
    <t>012/2017</t>
  </si>
  <si>
    <t>CLARA INES COLLAZOS MARTINEZ</t>
  </si>
  <si>
    <t xml:space="preserve">Prestar servicios profesionales en la Dirección de Desarrollo Organizacional de la Función Pública, para apoyar la implementación de la Estrategia de Gestión Territorial, en el marco del Proyecto de Inversión “DESARROLLO CAPACIDAD INSTITUCIONAL DE LAS ENTIDADES PÚBLICAS DEL ORDEN TERRITORIAL”. </t>
  </si>
  <si>
    <t>Doce (12) pagos, así: a) Once (11) mensualidades vencidas, cada una por valor de ONCE MILLONES DOSCIENTOS NOVENTA MIL PESOS ($11’290.000) M/CTE. y b) Un (1) pago final por valor de TRES MILLONES SETECIENTOS SESENTA Y TRES MIL TRESCIENTOS CINCUENTA PESOS ($3’763.350) M/CTE</t>
  </si>
  <si>
    <t xml:space="preserve">Hasta el veintidós (22) de diciembre de 2017, contado a partir del perfeccionamiento del mismo y Registro Presupuestal. </t>
  </si>
  <si>
    <t>ALEJANDRO BECKER ROJAS</t>
  </si>
  <si>
    <t>013/2017</t>
  </si>
  <si>
    <t>DIEGO ALEXANDER MAYORGA MAYORGA</t>
  </si>
  <si>
    <t>Prestar los servicios de apoyo a la gestión en el Grupo de Gestión Contractual de la Función Pública, para la organización del archivo, el manejo, clasificación y disposición final de la documentación que se genera, como resultado de los procesos de selección necesarios para la adquisición de bienes, servicios y obras requeridos por la Entidad.</t>
  </si>
  <si>
    <t>PRESTACION DE SERVICIOS DE APOYO A LA GESTION</t>
  </si>
  <si>
    <t>Cuatro (4) pagos, así: a) Tres (3) mensualidades vencidas, cada una por valor de UN MILLÓN NOVECIENTOS NUEVE MIL PESOS ($1’909.000) M/CTE, y b) Un último pago por valor de NOVECIENTOS CINCUENTA Y CUATRO MIL QUINIENTOS PESOS ($954.500) M/CTE</t>
  </si>
  <si>
    <t xml:space="preserve">Tres (3) meses y quince (15) días, contado a partir del perfeccionamiento del mismo y Registro Presupuestal. </t>
  </si>
  <si>
    <t>014/2017</t>
  </si>
  <si>
    <t>LINA MARIA RICAURTE SIERRA</t>
  </si>
  <si>
    <t xml:space="preserve">Prestar los servicios profesionales en la Dirección General de la Función Pública, para apoyar la implementación de la Estrategia de Gestión Internacional de la Entidad, en el marco el Proyecto de Inversión “MEJORAMIENTO, FORTALECIMIENTO DE LA CAPACIDAD INSTITUCIONAL PARA EL DESARROLLO DE LAS POLITICAS PUBLICAS. NACIONAL.” </t>
  </si>
  <si>
    <t>Cuatro (4) pagos, así: a) Tres (3) mensualidades vencidas, cada una por valor de TRES MILLONES OCHOCIENTOS NOVENTA Y CINCO MIL PESOS ($3’895.000) M/CTE, y b) Un (1) último pago por valor de UN MILLÓN SEISCIENTOS SETENTA Y SIETE MIL QUINIENTOS PESOS ($1’677.500) M/CTE</t>
  </si>
  <si>
    <t>Tres (3) meses y trece (13) días, contado a partir del perfeccionamiento del mismo y Registro Presupuestal.</t>
  </si>
  <si>
    <t>015/2017</t>
  </si>
  <si>
    <t>JULIANA TORRES QUIJANO</t>
  </si>
  <si>
    <t xml:space="preserve">Prestar los servicios profesionales en la Dirección General de la Función Pública, para apoyar la implementación, seguimiento y evaluación de la Estrategia de Gestión Internacional de la Entidad, en el marco del Proyecto de Inversión “MEJORAMIENTO, FORTALECIMIENTO DE LA CAPACIDAD INSTITUCIONAL PARA EL DESARROLLO DE LAS POLITICAS PUBLICAS. NACIONAL”. </t>
  </si>
  <si>
    <t>Cuatro (4) pagos, así: a) Tres (3) mensualidades vencidas, cada una por valor de NUEVE MILLONES SESENTA Y TRES MIL PESOS ($9’063.000) M/CTE, y b) Un último pago por valor de CUATRO MILLONES QUINIENTOS TREINTA Y UN MIL QUINIENTOS PESOS ($4’531.500)</t>
  </si>
  <si>
    <t>016/2017</t>
  </si>
  <si>
    <t>VALERIA GABRIELA PARRA GREGORY</t>
  </si>
  <si>
    <t xml:space="preserve">Prestar los servicios profesionales en la Subdirección de la Función Pública, para apoyar el seguimiento de los compromisos adquiridos por la dependencia frente al cumplimiento de las metas encaminadas al fortalecimiento de las políticas públicas, en el marco del Proyecto de Inversión denominado "MEJORAMIENTO, FORTALECIMIENTO PARA EL DESARROLLO DE LAS POLÍTICAS PÚBLICAS NACIONAL". </t>
  </si>
  <si>
    <t>Doce (12) pagos, así: a) Once (11) mensualidades vencidas cada una por valor de CUATRO MILLONES QUINIENTOS MIL PESOS ($4’500.000) M/CTE, y b) Un último pago por valor de UN MILLON QUINIENTOS MIL PESOS ($1’500.000) M/CTE.</t>
  </si>
  <si>
    <t>CATALINA GUTIÉRREZ LÓPEZ</t>
  </si>
  <si>
    <t>017/2017</t>
  </si>
  <si>
    <t>SEBASTIÁN GUERRA SANCHEZ</t>
  </si>
  <si>
    <t xml:space="preserve">Prestar los servicios profesionales en la Dirección General de la Función Pública, para articular la implementación, seguimiento y evaluación de la tercera fase de la Estrategia “Pedagogía y Construcción de Paz”. </t>
  </si>
  <si>
    <t>Cuatro (4) pagos, así: a) Tres (3) mensualidades vencidas, cada una por valor de OCHO MILLONES QUINIENTOS MIL PESOS ($8’500.000) M/CTE. y b) Un (1) último pago por valor de CUATRO MILLONES DOSCIENTOS CINCUENTA MIL PESOS ($4’250.000) M/CTE</t>
  </si>
  <si>
    <t>018/2017</t>
  </si>
  <si>
    <t xml:space="preserve">CESAR ALEXANDER CORREDOR MELO </t>
  </si>
  <si>
    <t xml:space="preserve">Prestar los servicios profesionales en el Grupo de Comunicaciones Estratégicas de la Función Pública, con el fin de dar a conocer y evaluar la información relacionada con el accionar institucional, en el marco de la Estrategia de Comunicaciones de la Función Pública y de acuerdo con el Proyecto de Inversión “MEJORAMIENTO, FORTALECIMIENTO DE LA CAPACIDAD INSTITUCIONAL PARA EL DESARROLLO DE LAS POLITICAS PUBLICAS. NACIONAL”. </t>
  </si>
  <si>
    <t>Dos (2) mensualidades vencidas, cada una por valor de DIEZ MILLONES DE PESOS ($10´000.000) M/CTE.</t>
  </si>
  <si>
    <t>Dos (2) meses, contado a partir del perfeccionamiento del mismo y Registro Presupuestal.</t>
  </si>
  <si>
    <t>020/2017</t>
  </si>
  <si>
    <t>MARIA BIBIANA BELTRAN BALLESTEROS</t>
  </si>
  <si>
    <t xml:space="preserve">Prestar los servicios de apoyo a la gestión en la Dirección Jurídica de la Función Pública, para la digitación y cargue de información en el Gestor Normativo de la Entidad, en el marco del Proyecto de Inversión “MEJORAMIENTO, FORTALECIMIENTO DE LA CAPACIDAD INSTITUCIONAL PARA EL DESARROLLO DE LAS POLITICAS PUBLICAS. NACIONAL”. </t>
  </si>
  <si>
    <t>Doce (12) pagos, así: a) Once (11) mensualidades vencidas cada una por valor de UN MILLÓN SEISCIENTOS OCHENTA Y CINCO MIL PESOS ($1’685.000) M/CTE, y b) Un último pago por valor de CUATROCIENTOS CUARENTA Y NUEVE MIL TRESCIENTOS CINCUENTA PESOS ($449.350) M/CTE</t>
  </si>
  <si>
    <t>JHON VICENTE CUADROS CUADROS</t>
  </si>
  <si>
    <t>DIRECCION JURIDICA</t>
  </si>
  <si>
    <t>021/2017</t>
  </si>
  <si>
    <t>NATALIA ANDREA GONZALEZ PUIN</t>
  </si>
  <si>
    <t>022/2017</t>
  </si>
  <si>
    <t>MELITZA DONADO DIAZ GRANADOS</t>
  </si>
  <si>
    <t>Prestar los servicios profesionales en la Dirección Jurídica de la Función Pública, para apoyar en la estructuración,  publicación y/o actualización de la información en el Gestor Normativo de la Entidad, en el marco del Proyecto de Inversión “MEJORAMIENTO, FORTALECIMIENTO DE LA CAPACIDAD INSTITUCIONAL PARA EL DESARROLLO DE LAS POLITICAS PUBLICAS. NACIONAL”.</t>
  </si>
  <si>
    <t>Doce (12) pagos, así: a) Once (11) mensualidades vencidas cada una por valor de CUATRO MILLONES CUATROCIENTOS CINCUENTA Y DOS MIL PESOS ($4’452.000) M/CTE, y b) Un último pago por valor de UN MILLÓN CIENTO OCHENTA Y SIETE MIL DOSCIENTOS PESOS ($1’187.200) M/CTE.</t>
  </si>
  <si>
    <t>023/2017</t>
  </si>
  <si>
    <t>JULIANA SALCEDO MONCALEANO</t>
  </si>
  <si>
    <t xml:space="preserve">Prestar los servicios profesionales en la Dirección Jurídica de la Función Pública, para la búsqueda de extractos, reseñas, jurisprudencia, normas y demás documentos jurídicos, que permitan la publicación o actualización de información en el Gestor Normativo de la Entidad, en el marco del Proyecto de Inversión “MEJORAMIENTO, FORTALECIMIENTO DE LA CAPACIDAD INSTITUCIONAL PARA EL DESARROLLO DE LAS POLITICAS PUBLICAS. NACIONAL”. </t>
  </si>
  <si>
    <t>Doce (12) pagos, así: a) Once (11) mensualidades vencidas cada una por valor de DOS MILLONES QUINIENTOS OCHENTA Y CUATRO MIL PESOS ($2’584.000) M/CTE, y b) Un último pago por valor de SEISCIENTOS OCHENTA Y NUEVE MIL OCHENTA PESOS ($689.080) M/CTE</t>
  </si>
  <si>
    <t>024/2017</t>
  </si>
  <si>
    <t>EDINSON GABRIEL MALAGÓN MAYORGA</t>
  </si>
  <si>
    <t xml:space="preserve">Prestar los servicios profesionales en la Dirección General de la Función Pública, para apoyar la implementación y seguimiento de la tercera fase de la Estrategia “Pedagogía y Construcción de Paz”. </t>
  </si>
  <si>
    <t>Cuatro (4) pagos, así: a) Tres (3) mensualidades vencidas, cada una por valor de SIETE MILLONES QUINIENTOS MIL PESOS ($7’500.000) M/CTE. y b) Un (1) último pago por valor de TRES MILLONES SETECIENTOS CINCUENTA MIL PESOS ($3’750.000) M/CTE</t>
  </si>
  <si>
    <t>025/2017</t>
  </si>
  <si>
    <t>LUZ ESTELA ROJAS QUINTERO</t>
  </si>
  <si>
    <t xml:space="preserve">Prestar los servicios profesionales en la Dirección Jurídica de la Función Pública, para apoyar en la estructuración,  publicación y/o actualización de la información en el Gestor Normativo de la Entidad, en el marco del Proyecto de Inversión “MEJORAMIENTO, FORTALECIMIENTO DE LA CAPACIDAD INSTITUCIONAL PARA EL DESARROLLO DE LAS POLITICAS PUBLICAS. NACIONAL”. </t>
  </si>
  <si>
    <t>026/2017</t>
  </si>
  <si>
    <t>DIANA ELIZABETH SALINAS GUTIERREZ</t>
  </si>
  <si>
    <t>027/2017</t>
  </si>
  <si>
    <t>MYRIAM ALINA ORMAZA ARANGO</t>
  </si>
  <si>
    <t>Prestar los servicios profesionales en la Dirección Jurídica de la Función Pública, para articular las actividades de relatoría, necesarias para la actualización o publicación de información en el Gestor Normativo de la Entidad, en el marco del Proyecto de Inversión “MEJORAMIENTO, FORTALECIMIENTO DE LA CAPACIDAD INSTITUCIONAL PARA EL DESARROLLO DE LAS POLITICAS PUBLICAS. NACIONAL".</t>
  </si>
  <si>
    <t>Doce (12) pagos, así: a) Once (11) mensualidades vencidas cada una por valor de SIETE MILLONES TREINTA Y CINCO MIL PESOS ($7’035.000) M/CTE, y b) Un último pago por valor de UN MILLÓN OCHOCIENTOS SETENTA Y SEIS MIL PESOS ($1’876.000) M/CTE</t>
  </si>
  <si>
    <t>029/2017</t>
  </si>
  <si>
    <t>GERALDINE GIRALDO MORENO</t>
  </si>
  <si>
    <t>Doce (12) pagos, así: a) Once (11) mensualidades vencidas cada una por valor de DOS MILLONES QUINIENTOS OCHENTA Y CUATRO MIL PESOS ($2’584.000) M/CTE., y b) Un último pago por valor de SEISCIENTOS OCHENTA Y NUEVE MIL OCHENTA PESOS ($689.080) M/CTE</t>
  </si>
  <si>
    <t>030/2017</t>
  </si>
  <si>
    <t>GLORIA ESPERANZA JIMENEZ CABRERA</t>
  </si>
  <si>
    <t>031/2017</t>
  </si>
  <si>
    <t>SANTIAGO ARANGO CORRALES</t>
  </si>
  <si>
    <t xml:space="preserve">Prestar los servicios profesionales en la Subdirección de la Función Pública, para apoyar el diseño y gestión de herramientas, que permitan la generación de información de las políticas públicas de la Entidad, en el marco del Proyecto de Inversión denominado “MEJORAMIENTO, FORTALECIMIENTO DE LA CAPACIDAD INSTITUCIONAL PARA EL DESARROLLO DE LAS POLÍTICAS PÚBLICAS. NACIONAL”. </t>
  </si>
  <si>
    <t>Cuatro (4) pagos, así: a) Tres (3) mensualidades vencidas cada una por valor de SEIS MILLONES NOVECIENTOS MIL PESOS ($6’900.000) PESOS MCTE, y b) Un último pago por valor de TRES MILLONES CUATROCIENTOS CINCUENTA MIL PESOS ($3’450.000) M/CTE</t>
  </si>
  <si>
    <t>032/2017</t>
  </si>
  <si>
    <t>MARÍA HERRERA PARDO</t>
  </si>
  <si>
    <t>Prestar los servicios profesionales en la Dirección General de la Función Pública, para apoyar, desde una perspectiva comunicacional, la implementación y seguimiento de la Estrategia de Cambio Cultural, en el marco del Proyecto de Inversión “Mejoramiento, Fortalecimiento de la capacidad institucional para el desarrollo de las Políticas Públicas. Nacional”.</t>
  </si>
  <si>
    <t>Cuatro (4) pagos así: a) Tres (3) mensualidades vencidas, cada una por valor de TRES MILLONES OCHOCIENTOS NOVENTA Y CINCO MIL PESOS ($3’895.000) M/CTE y b) Un (1) último pago por valor de UN MILLÓN NOVECIENTOS CUARENTA Y SIETE MIL PESOS ($1’947.500) M/CTE</t>
  </si>
  <si>
    <t>033/2017</t>
  </si>
  <si>
    <t>JUAN JOSÉ OCAMPO PAVA</t>
  </si>
  <si>
    <t xml:space="preserve">Prestar los servicios profesionales en la Subdirección de la Función Pública, para apoyar el desarrollo, elaboración e implementación de sistemas, estrategias y herramientas para el fortalecimiento institucional de la Entidad, en el marco del Proyecto de Inversión "MEJORAMIENTO, FORTALECIMIENTO DE LA CAPACIDAD INSTITUCIONAL PARA EL DESARROLLO DE LAS POLÍTICAS PÚBLICAS NACIONAL”. </t>
  </si>
  <si>
    <t>Cuatro (4) pagos, así: a) Tres (3) mensualidades vencidas cada una por valor de SEIS MILLONES CIENTO SETENTA Y CUATRO MIL PESOS ($6’174.000) PESOS MCTE, y b) Un último pago por valor de TRES MILLONES OCHENTA Y SIETE MIL PESOS ($3’087.000) M/CTE</t>
  </si>
  <si>
    <t>034/2017</t>
  </si>
  <si>
    <t>CAMILO ALBERTO GOMEZ ANGEL</t>
  </si>
  <si>
    <t>Prestar los servicios profesionales en la Dirección General de la Función Pública, para articular la implementación, seguimiento y evaluación de la Estrategia de Cambio Cultural, en el marco del Proyecto de Inversión “Mejoramiento, Fortalecimiento de la capacidad institucional para el desarrollo de las Políticas Públicas. Nacional”.</t>
  </si>
  <si>
    <t xml:space="preserve">Cuatro (4) pagos así: a) Tres (3) mensualidades vencidas, cada una por valor de SEIS MILLONES SEISCIENTOS QUINCE MIL PESOS ($6’615.000) M/CTE, y b) Un (1) último pago por valor de TRES MILLONES TRESCIENTOS SIETE MIL QUINIENTOS PESOS ($3’307.500) M/CTE </t>
  </si>
  <si>
    <t>035/2017</t>
  </si>
  <si>
    <t>ANA MARÍA PEREZ CARRILLO</t>
  </si>
  <si>
    <t>Prestar los servicios profesionales en la Dirección General de la Función Pública, para apoyar la investigación, la metodología la difusión de la implementación y seguimiento de la Estrategia de Cambio Cultural, en el marco del Proyecto de Inversión “Mejoramiento, Fortalecimiento de la capacidad institucional para el desarrollo de las Políticas Públicas. Nacional”.</t>
  </si>
  <si>
    <t>Cuatro (4) pagos, así: a) Tres (3) mensualidades vencidas, cada una por valor de CUATRO MILLONES TRESCIENTOS CUARENTA MIL PESOS ($4’340.000) M/CTE y b) Un (1) último pago por valor de DOS MILLONES CIENTO SETENTA MIL PESOS ($2’170.000) M/CTE</t>
  </si>
  <si>
    <t>036/2017</t>
  </si>
  <si>
    <t>JHON EDINSON HALLEY MOSQUERA MIRANDA</t>
  </si>
  <si>
    <t xml:space="preserve">Prestar los servicios profesionales en la Oficina de Tecnologías de la Información y las Comunicaciones de la Función Pública, para apoyar las necesidades de desarrollo tecnológico y fortalecimiento de los sistemas de información y gestión misionales y de apoyo de la Entidad, así como de los portales web que soportan dichos sistemas, incorporando los lineamientos de Gobierno en Línea, en el marco del Proyecto de Inversión denominado “Mejoramiento de la Gestión de las Políticas Públicas a Través de las Tecnologías de Información TICS”. </t>
  </si>
  <si>
    <t>Once (11) mensualidades vencidas, cada una por valor de SEIS MILLONES QUINIENTOS DIEZ MIL PESOS ($6’510.000) M/CTE</t>
  </si>
  <si>
    <t>EDUAR ALFONSO GAVIRIA VERA</t>
  </si>
  <si>
    <t>037/2017</t>
  </si>
  <si>
    <t>JACK LEONARDO MARTINEZ VANEGAS</t>
  </si>
  <si>
    <t>038/2017</t>
  </si>
  <si>
    <t>PEDRO ANTONIO GARCIA MEDINA</t>
  </si>
  <si>
    <t>039/2017</t>
  </si>
  <si>
    <t>CLAUDIA ANDREA CELY RUIZ</t>
  </si>
  <si>
    <t>Prestar los servicios profesionales en la Dirección General de la Función Pública, para apoyar al Equipo de Construcción de Paz de la Entidad, en la implementación y seguimiento de la tercera fase de la Estrategia “Pedagogía y Construcción de Paz”.</t>
  </si>
  <si>
    <t xml:space="preserve">Cuatro (4) pagos así: a) Tres (3) mensualidades vencidas, cada una por valor de TRES MILLONES TREINTA Y TRES MIL PESOS ($3’033.000) M/CTE, y b) Un (1) último pago por valor de UN MILLÓN QUINIENTOS DIECISEIS MIL QUINIENTOS PESOS ($1’516.500) M/CTE </t>
  </si>
  <si>
    <t xml:space="preserve">LAURA CORDOBA REYES </t>
  </si>
  <si>
    <t>040/2017</t>
  </si>
  <si>
    <t>DIEGO JOSÉ GARCÍA SOLANO</t>
  </si>
  <si>
    <t xml:space="preserve">Prestar los servicios profesionales en la Subdirección de la Función Pública, para apoyar en la preparación y seguimiento de las bases de datos, para ampliar el Índice Sintético de Desempeño Institucional – ISDI a nivel territorial, y apoyar la estimación del impacto de la gestión de la Entidad, en el marco del Proyecto de Inversión “Desarrollo Capacidad Institucional de las Entidades Públicas del Orden Territorial”. </t>
  </si>
  <si>
    <t>Once (11) mensualidades vencidas, cada una por valor de DOS MILLONES QUINIENTOS MIL PESOS ($2’500.000) M/CTE</t>
  </si>
  <si>
    <t xml:space="preserve">DIEGO ARMANDO ARIAS URREA </t>
  </si>
  <si>
    <t>041/2017</t>
  </si>
  <si>
    <t>ALEXANDER HERNÁNDEZ ZORRO</t>
  </si>
  <si>
    <t xml:space="preserve">Prestar los Servicios Profesionales en la Oficina Asesora de Planeación de la Función Pública, para apoyar el seguimiento y mejoramiento del Modelo de Gestión implementado en la Entidad, en el marco del Proyecto de Inversión “Mejoramiento, Fortalecimiento de la Capacidad Institucional para el Desarrollo de las Políticas Públicas. Nacional”. </t>
  </si>
  <si>
    <t>Once (11) mensualidades vencidas, cada una por la suma de CINCO MILLONES OCHO MIL PESOS ($5’008.000) M/CTE</t>
  </si>
  <si>
    <t xml:space="preserve">OLGA LUCÍA ARANGO BARBARAN </t>
  </si>
  <si>
    <t>042/2017</t>
  </si>
  <si>
    <t>JOHN CAMILO OJEDA CASALLAS</t>
  </si>
  <si>
    <t xml:space="preserve">Prestar los Servicios Profesionales en la Oficina Asesora de Planeación de la Función Pública, para apoyar la gestión de la información sectorial de las entidades del Orden Nacional, del Sistema de Información Estratégica – SIE, en el marco del proyecto de inversión “Mejoramiento, Fortalecimiento de la Capacidad Institucional para el Desarrollo de las Políticas Públicas. Nacional”. </t>
  </si>
  <si>
    <t>Cuatro (4) pagos así: a) Tres (3) mensualidades vencidas, cada una por valor de CINCO MILLONES SETECIENTOS MIL PESOS ($5’700.000) M/CTE, y b) Un (1) último pago por valor de DOS MILLONES OCHOCIENTOS CINCUENTA MIL PESOS ($2’850.000) M/CTE</t>
  </si>
  <si>
    <t>043/2017</t>
  </si>
  <si>
    <t>LEIDY DAYANA MURCÍA SANTAMARÍA</t>
  </si>
  <si>
    <t>Prestar los Servicios Profesionales en la Oficina Asesora de Planeación, para apoyar la gestión de la información del Sistema de Información Estratégica – SIE a nivel territorial, en el marco del proyecto de inversión “Desarrollo Capacidad Institucional de las Entidades Públicas del Orden Territorial”.</t>
  </si>
  <si>
    <t>044/2017</t>
  </si>
  <si>
    <t>KAROL YOLIMA MERCHÁN PARRA</t>
  </si>
  <si>
    <t xml:space="preserve">Prestar los Servicios Profesionales en el Grupo de Gestión Documental, para apoyar el seguimiento a la integralidad de las actividades establecidas en el Proyecto de Inversión “Mejoramiento Tecnológico y Operativo de la Gestión Documental del Departamento Administrativo de la Función Pública”. </t>
  </si>
  <si>
    <t xml:space="preserve">Once (11) mensualidades vencidas, cada una por la suma de CINCO MILLONES DE PESOS ($5´000.000) M/CTE </t>
  </si>
  <si>
    <t>JUDY MAGALY RODRÍGUEZ SANTANA</t>
  </si>
  <si>
    <t>GRUPO DE GESTION DOCUMENTAL</t>
  </si>
  <si>
    <t>045/2017</t>
  </si>
  <si>
    <t>ALEJANDRA TEODORA BEITIA ROJAS</t>
  </si>
  <si>
    <t xml:space="preserve">Prestar los servicios profesionales en la Dirección General de la Función Pública, para apoyar el seguimiento al cumplimiento de las actividades institucionales y a los compromisos interinstitucionales suscritos por la Entidad, en el marco del proyecto de inversión “Mejoramiento, Fortalecimiento de la Capacidad Institucional para el Desarrollo de las Políticas Públicas. Nacional”. </t>
  </si>
  <si>
    <t>Once (11) pagos así: a) Diez mensualidades vencidas, cada una por valor de TRES MILLONES OCHOCIENTOS NOVENTA Y CINCO MIL PESOS ($3’895.000) M/CTE, y b) Un último pago, por valor de TRES MILLONES QUINIENTOS CINCO MIL QUINIENTOS PESOS ($3’505.500) M/CTE</t>
  </si>
  <si>
    <t>046/2017</t>
  </si>
  <si>
    <t>DANIEL ASDRUBAL ROMERO GONZALEZ</t>
  </si>
  <si>
    <t xml:space="preserve">Prestar los Servicios Profesionales en la Función Pública, para articular la ejecución de actividades orientadas a la adecuada operación y funcionamiento del Espacio Virtual de Asesoría – EVA, con cargo al Proyecto de Inversión “Mejoramiento Fortalecimiento de la Capacidad Institucional para el Desarrollo de Políticas Públicas. Nacional”. </t>
  </si>
  <si>
    <t xml:space="preserve">Cuatro (4) pagos, así: a) Tres (3) mensualidades vencidas, cada una por valor de NUEVE MILLONES DOCIENTOS OCHENTA Y DOS MIL PESOS ($9’282.000) M/CTE, y b) Un (1) último pago por valor de CUATRO MILLONES SEISCIENTOS CUARENTA Y UN MIL PESOS ($4’641.000) M/CTE </t>
  </si>
  <si>
    <t xml:space="preserve">NATALIA ASTRID CARDONA RAMIREZ </t>
  </si>
  <si>
    <t>SECRETARIA GENERAL</t>
  </si>
  <si>
    <t>047/2017</t>
  </si>
  <si>
    <t>SEBASTIAN ARIAS ESPINOSA</t>
  </si>
  <si>
    <t>Prestar los Servicios Profesionales en el Grupo de Comunicaciones Estratégicas de la Función Pública, con el fin de apoyar la implementación de la Estrategia de Comunicaciones de la Entidad para las líneas dirigidas a los servidores públicos y entidades estatales, en el marco del Proyecto de Inversión “Mejoramiento, Fortalecimiento de la Capacidad Institucional para el Desarrollo de las Políticas Públicas. Nacional”.</t>
  </si>
  <si>
    <t xml:space="preserve">Cuatro (4) pagos así: a) Tres (3) mensualidades vencidas, cada una por valor de TRES MILLONES CUATROCIENTOS TREINTA Y NUEVE MIL PESOS ($3’439.000) M/CTE, y b) Un (1) último pago por valor de UN MILLÓN SETECIENTOS DIECINUEVE MIL QUINIENTOS PESOS ($1’719.500) M/CTE </t>
  </si>
  <si>
    <t xml:space="preserve">DIEGO  ARAMANDO ARIAS URREA </t>
  </si>
  <si>
    <t>048/2017</t>
  </si>
  <si>
    <t>CARLOS EDUARDO HERNANDEZ VALDEBLANQUEZ</t>
  </si>
  <si>
    <t>Prestar los servicios profesionales en la Función Pública para apoyar la creación y diseño de piezas gráficas y demás material requerido por la Dirección General, para fortalecer la imagen institucional y el posicionamiento externo de la Entidad, así como las gestiones adelantadas en el marco de las Estrategias de Pedagogía y Construcción de Paz, Cambio Cultural y Gestión Internacional.</t>
  </si>
  <si>
    <t>Cuatro (4) pagos, así: a) Tres (3) mensualidades vencidas, cada una por valor de TRES MILLONES OCHOCIENTOS NOVENTA Y CINCO MIL PESOS ($3’895.000) M/CTE, y b) Un (1) último pago por valor de UN MILLÓN NOVECIENTOS CUARENTA Y SIETE MIL QUINIENTOS PESOS ($1’947.500) M/CTE</t>
  </si>
  <si>
    <t>050/2017</t>
  </si>
  <si>
    <t>LAURA CAMILA RONDÓN LIZARAZO</t>
  </si>
  <si>
    <t xml:space="preserve">Prestar los servicios profesionales en la Dirección de Participación, Transparencia y Servicio al Ciudadano de la Función Pública, para apoyar la formulación y seguimiento de estrategias para la implementación del Marco de Integridad y de los compromisos internacionales en materia de fortalecimiento y democratización de la administración pública, en el marco del Proyecto de Inversión “Mejoramiento, Fortalecimiento de la Capacidad Institucional para el Desarrollo de las Políticas Públicas. Nacional”. </t>
  </si>
  <si>
    <t>Once (11) mensualidades vencidas, cada una por valor de TRES MILLONES OCHOCIENTOS NOVENTA Y CINCO MIL PESOS ($3’895.000) M/CTE</t>
  </si>
  <si>
    <t>051/2017</t>
  </si>
  <si>
    <t>DIANA MARITZA BUENHOMBRE GUERRERO</t>
  </si>
  <si>
    <t>NOHORA SUSANA BONILLA</t>
  </si>
  <si>
    <t>052/2017</t>
  </si>
  <si>
    <t>C-0502-1000-1</t>
  </si>
  <si>
    <t>C-0502-1000-2</t>
  </si>
  <si>
    <t>C-0501-1000-1</t>
  </si>
  <si>
    <t>C-0599-1000-1</t>
  </si>
  <si>
    <t>C-0599-1000-2</t>
  </si>
  <si>
    <t>C-0599-1000-3</t>
  </si>
  <si>
    <t>10 MESES</t>
  </si>
  <si>
    <r>
      <t>Funcionamiento:</t>
    </r>
    <r>
      <rPr>
        <sz val="22"/>
        <color theme="1"/>
        <rFont val="Calibri"/>
        <family val="2"/>
        <scheme val="minor"/>
      </rPr>
      <t xml:space="preserve"> </t>
    </r>
    <r>
      <rPr>
        <sz val="20"/>
        <color theme="1"/>
        <rFont val="Calibri"/>
        <family val="2"/>
        <scheme val="minor"/>
      </rPr>
      <t xml:space="preserve">$1,058,554,297,00
Inversión CSF: $4.963.184.836,50     $SSF:00                           </t>
    </r>
  </si>
  <si>
    <t>Prestación de servicios profesionales como traductor, en desarrollo del  PROYECTO MEJORAMIENTO FORTALECIMIENTO DE LA CAPACIDAD INSTITUCIONAL PARA EL DESARROLLO DE POLÍTICAS PÚBLICAS. NACIONAL</t>
  </si>
  <si>
    <t>SECRETARIA GENERAL - GRUPO DE GESTION DOCUMENTAL</t>
  </si>
  <si>
    <t>CONTRATO MINIMA CUANTIA</t>
  </si>
  <si>
    <t>CONTRATACION DIRECTA</t>
  </si>
  <si>
    <t>Adquirir los certificados para la implementación de firma digital como mecanismo de protección y autenticidad e integridad de los documentos electrónicos de archivo dentro del Sistema de Gestión Documental</t>
  </si>
  <si>
    <t>Realizar el levantamiento del inventario documental en su estado natural del fondo acumulado. </t>
  </si>
  <si>
    <t>Organizar fisicamente el archivo central y del fondo acumulado</t>
  </si>
  <si>
    <t>Capacitar en gestión Documental a los responsables de los archivos del Departamento</t>
  </si>
  <si>
    <t>Digitalizar documentos de conservación permanente según disposiciones legales y técnicas vigentes</t>
  </si>
  <si>
    <t>32101617 
43233201</t>
  </si>
  <si>
    <t>Prestación de servicios de apoyo para  aumentar la capacidad y mejorar las condiciones de almacenamiento del Archivo Central.</t>
  </si>
  <si>
    <t>Soporte técnico  al  sistemas de información y servicios web para la operación adecuada de los servicios documentales de la entidad</t>
  </si>
  <si>
    <t>SELECCIÓN ABREVIADA DE MENOR CUANTÍA</t>
  </si>
  <si>
    <t>Adquisición e  instalación Ascensores con doble operador, instalación Incluida la obra pùblica.</t>
  </si>
  <si>
    <t xml:space="preserve">SELECCIÓN ABREVIADA POR SUBASTA </t>
  </si>
  <si>
    <t>ACUERDO MARCO DE PRECIO</t>
  </si>
  <si>
    <t>ACUERDO MARCO DE PREVIO</t>
  </si>
  <si>
    <t xml:space="preserve">Consultoría para la estrategia de Gobierno en Línea 2017. </t>
  </si>
  <si>
    <t>053/2017</t>
  </si>
  <si>
    <t>LUPA JURÍDICA SAS</t>
  </si>
  <si>
    <t>Prestar los servicios de vigilancia, seguimiento y control de los procesos adelantados en los distintos despachos judiciales a nivel Nacional, diferentes a la ciudad de Bogotá D.C., en los que es parte la Función Pública, así como aquellos que se inicien durante la ejecución del contrato.</t>
  </si>
  <si>
    <t xml:space="preserve">PRESTACION DE SERVICIOS </t>
  </si>
  <si>
    <t>Seis (6) pagos, distribuidos en mensualidades vencidas, en relación con el número de procesos y tutelas efectivamente vigilados en dicha mensualidad, previo certificado de recibido a satisfacción por parte del supervisor del contrato, sin que el monto total de los servicios prestados pueda exceder la cuantía total del mismo.</t>
  </si>
  <si>
    <t>Seis (6) meses, contado a partir del perfeccionamiento del mismo, previo registro presupuestal y aprobación de pólizas.</t>
  </si>
  <si>
    <t>ADRIANA MARCELA ORTEGA MORENO</t>
  </si>
  <si>
    <t>061/2017</t>
  </si>
  <si>
    <t>ALEXANDER MARQUEZ RIOS</t>
  </si>
  <si>
    <t>Prestar los Servicios Profesionales en la Dirección de Empleo Público de la Función Pública, para apoyar la actualización, ajuste y capacitación de las herramientas y documentos asociados a la Gestión Estratégica de Talento Humano, en el marco del Proyecto de Inversión “Mejoramiento, Fortalecimiento de la Capacidad Institucional para el Desarrollo de las Políticas Públicas. Nacional”.</t>
  </si>
  <si>
    <t>Tres (3) mensualidades vencidas, cada una por valor de OCHO MILLONES SETECIENTOS TREINTA Y SEIS MIL PESOS ($8‘736.000) M/CTE</t>
  </si>
  <si>
    <t xml:space="preserve">Tres (3) meses, contado a partir del perfeccionamiento del mismo y Registro Presupuestal. </t>
  </si>
  <si>
    <t>FRANCISCO CAMARGO SALAS</t>
  </si>
  <si>
    <t>DIRECCION DE EMPLEO PUBLICO</t>
  </si>
  <si>
    <t>065/2017</t>
  </si>
  <si>
    <t>DANIELA TRUJILLO RESTREPO</t>
  </si>
  <si>
    <t>Prestar los Servicios Profesionales en la Dirección de Participación, Transparencia y Servicio al Ciudadano de la Función Pública, para apoyar la definición de lineamientos y elaboración de instrumentos para promover la participación ciudadana en la gestión pública, la rendición de cuentas y el control social regional, en el proceso de democratización de la administración pública, en el marco del Proyecto de Inversión denominado “Mejoramiento, Fortalecimiento de la capacidad institucional para el Desarrollo de Políticas Públicas. Nacional”</t>
  </si>
  <si>
    <t>Nueve (9) mensualidades vencidas, cada una por valor de CUATRO MILLONES OCHOCIENTOS NOVENTA Y SIETE MIL PESOS ($4’897.000) M/CTE</t>
  </si>
  <si>
    <t xml:space="preserve">Nueve (9) meses, contado a partir del perfeccionamiento del mismo y Registro Presupuestal. </t>
  </si>
  <si>
    <t>SUSAN SIMONETH SUAREZ GUTIERREZ</t>
  </si>
  <si>
    <t>070/2017</t>
  </si>
  <si>
    <t>056/2017</t>
  </si>
  <si>
    <t>059/2017</t>
  </si>
  <si>
    <t>JUAN FELIPE ROMERO FIERRO</t>
  </si>
  <si>
    <t xml:space="preserve">Prestar los servicios profesionales en la Oficina Asesora de Planeación de la Función Pública, para apoyar la elaboración de la documentación, mejora y control de la gestión de los procesos institucionales implementados en la Entidad. </t>
  </si>
  <si>
    <t>Seis (6) pagos, así: a) Cinco (5) mensualidades vencidas, cada una por valor de TRES MILLONES SEISCIENTOS CUATRO MIL PESOS ($3’604.000) M/CTE, y b) Un (1) último pago por valor de UN MILLÓN OCHOCIENTOS DOS MIL PESOS ($1’802.000) M/CTE</t>
  </si>
  <si>
    <t>Cinco (5) meses y quince (15) días, a partir del perfeccionamiento del mismo y registro presupuestal.</t>
  </si>
  <si>
    <t>060/2017</t>
  </si>
  <si>
    <t>JULIO NORBERTO SOLANO JIMENEZ</t>
  </si>
  <si>
    <t xml:space="preserve">Prestar los servicios profesionales en la Dirección de Gestión del Conocimiento de la Función Pública, para apoyar la edición, mejoramiento de la escritura y difusión de los productos e investigaciones elaboradas por los Grupos de Análisis y Política así como la implementación de la cultura de la memoria y el aprendizaje del Sistema de Gestión de Conocimiento de la Entidad, en el marco del Proyecto de Inversión “Mejoramiento, Fortalecimiento de la Capacidad Institucional para el Desarrollo de las Políticas Públicas. Nacional”. </t>
  </si>
  <si>
    <t>Tres (3) mensualidades vencidas, cada una por valor de OCHO MILLONES DE PESOS ($8’000.000)  M/CTE</t>
  </si>
  <si>
    <t xml:space="preserve">SEBASTIAN DAVID PEÑA MERCHÁN </t>
  </si>
  <si>
    <t>069/2017</t>
  </si>
  <si>
    <t>055/2017</t>
  </si>
  <si>
    <t>063/2017</t>
  </si>
  <si>
    <t>ROSA MARÍA BOLAÑOS TOVAR</t>
  </si>
  <si>
    <t xml:space="preserve">Prestar los Servicios Profesionales en la Dirección de Desarrollo Organizacional de la Función Pública, para apoyar la organización de las actividades relacionadas con la implementación de la Estrategia de Gestión Territorial, en el marco del Proyecto de Inversión “DESARROLLO CAPACIDAD INSTITUCIONAL DE LAS ENTIDADES PÚBLICAS DEL ORDEN TERRITORIAL”. </t>
  </si>
  <si>
    <t>Tres (3) mensualidades vencidas, cada una por valor de CINCO MILLONES OCHO MIL PESOS ($5.008.000) M/CTE</t>
  </si>
  <si>
    <t>064/2017</t>
  </si>
  <si>
    <t>CIRO EDUARDO LÓPEZ MARTÍNEZ</t>
  </si>
  <si>
    <t>Prestar los Servicios Profesionales en la Dirección Jurídica de la Función Pública para apoyar la elaboración de los proyectos de respuesta a consultas y revisión de proyectos de conceptos, relacionados con el empleo público, el bienestar social y la capacitación e incentivos, en el marco del Proyecto de Inversión “Mejoramiento, Fortalecimiento de la capacidad institucional para el Desarrollo de Políticas Públicas. Nacional".</t>
  </si>
  <si>
    <t>Tres (3) mensualidades vencidas, cada una por valor de SEIS MILLONES TRECIENTOS MIL PESOS ($6’300.000) M/CTE</t>
  </si>
  <si>
    <t>MÓNICA LILIANA HERRERA MEDINA</t>
  </si>
  <si>
    <t>068/2017</t>
  </si>
  <si>
    <t>SECRETARÍA GENERAL - GRUPO GESTIÓN ADMINISTRATIVA</t>
  </si>
  <si>
    <t>Adquirir equipo de aire acondicionado para el auditorio del edficio sede de la entidad</t>
  </si>
  <si>
    <t>RUBRO PRESUPUESTAL</t>
  </si>
  <si>
    <t xml:space="preserve">MANTENIMIENTO DE BIENES INMUEBLES </t>
  </si>
  <si>
    <t>EN TRAMITE</t>
  </si>
  <si>
    <t>Adquisición e instalación de aires acondicionados  para  el Centro de Cómputo del DAFP.</t>
  </si>
  <si>
    <t>7 MESES</t>
  </si>
  <si>
    <t>CONTRATO INTERADMINISTRATIVO</t>
  </si>
  <si>
    <t>Adquisición e instalación de aires acondicionados  para  el auditorio del edificio sede del Departamento</t>
  </si>
  <si>
    <t>Fernando Segura  7395656 a Ext 630</t>
  </si>
  <si>
    <t>Claudia Patricia Hernandez Tel 7395656 xt 7418</t>
  </si>
  <si>
    <t>NOHORA CONSTANZA SIABATO</t>
  </si>
  <si>
    <t xml:space="preserve">
NATALIA ASTRID CARDONA RAMIREZ
SECRETARIA GENERAL (E)
JULIAN MAURICIO MARTINEZ ALVARADO
COORDINADOR DEL GRUPO DE GESTIÓN ADMINISTRATIVA</t>
  </si>
  <si>
    <t>Dependencia+B19:C22A195B19:B21B19:C24</t>
  </si>
  <si>
    <t>GABRIELA DIAZ GALINDO</t>
  </si>
  <si>
    <t>Prestar los servicios profesionales en la Oficina Asesora de Planeación de la Función Pública, para apoyar la elaboración de la documentación, mejora y control de la gestión de los procesos institucionales implementados en la Entidad.</t>
  </si>
  <si>
    <t>LUZ ANDREA PIÑEROS LÓPEZ</t>
  </si>
  <si>
    <t xml:space="preserve">Prestar los Servicios Profesionales en la Oficina Asesora de Planeación, para apoyar la consolidación y mejoramiento del Sistema de Información Estratégica (SIE) y su articulación con el Modelo de Gestión de la Función Pública, en el marco del Proyecto de Inversión "Mejoramiento, Fortalecimiento de la Capacidad Institucional para el Desarrollo de las Políticas Públicas Nacional". </t>
  </si>
  <si>
    <t>once (11) pagos, así: a) Diez (10) mensualidades vencidas, cada una por un valor de SIETE MILLONES SETECIENTOS CINCUENTA Y TRES MIL PESOS ($7’753.000) M/CTE, y b) Un pago final por la suma de CUATRO MILLONES TRESCIENTOS NOVENTA Y TRES MIL TRESCIENTOS SETENTA PESOS ($4’393.370)</t>
  </si>
  <si>
    <t xml:space="preserve">Hasta el 22 de diciembre de 2017, contado a partir del perfeccionamiento del mismo y Registro Presupuestal. </t>
  </si>
  <si>
    <t>NICHOLAS BENEDETTI AREVALO</t>
  </si>
  <si>
    <t>Prestar los Servicios Profesionales para apoyar a la Dirección de Desarrollo Organizacional de la Función Púbica, en la generación de los informes de seguimiento al proyecto “FORTALECIMIENTO DE LA GESTIÓN TERRITORIAL A PARTIR DE LA ARTICULACIÓN INSTITUCIONAL, CON ÉNFASIS EN SERVICIO AL CIUDADANO Y CONSTRUCCIÓN DE PAZ”, subvencionado por la AGENCIA ESPAÑOLA DE COOPERACIÓN INTERNACIONAL PARA EL DESARROLLO - AECID, en el marco del proyecto DESARROLLO CAPACIDAD INSTITUCIONAL DE LAS ENTIDADES PUBLICAS DEL ORDEN TERRITORIAL”</t>
  </si>
  <si>
    <t>Cada una por valor de TRES MILLONES QUINIENTOS MIL PESOS ($3.500.000) MCTE</t>
  </si>
  <si>
    <t xml:space="preserve">Dos (02) meses, contado a partir del perfeccionamiento del mismo y Registro Presupuestal. </t>
  </si>
  <si>
    <t>VANESSA YISETH LOZANO GUERRERO</t>
  </si>
  <si>
    <t>077/2017</t>
  </si>
  <si>
    <t>049/2017</t>
  </si>
  <si>
    <t>IVAN NICOLAS SALAMANCA LAVERDE</t>
  </si>
  <si>
    <t xml:space="preserve">Prestar los Servicios Profesionales en la Función Pública para desarrollar y articular todas las gestiones necesarias para la implementación, seguimiento y control de la puesta en marcha del Sistema de Información y Gestión del Empleo Público - SIGEP II, en el marco del Proyecto de Inversión “Fortalecimiento de los Sistemas de Información del Empleo Público en Colombia”. </t>
  </si>
  <si>
    <t xml:space="preserve">Once (11) mensualidades vencidas, cada una por valor de NUEVE MILLONES DE PESOS ($9’000.000) M/CTE </t>
  </si>
  <si>
    <t xml:space="preserve">Hasta el 22 de diciembre de 2017, contado a partir del perfeccionamiento del mismo, Registro Presupuestal, previa aprobación de póliza. </t>
  </si>
  <si>
    <t xml:space="preserve">FRANCISCO JOSÉ URBINA SUÁREZ </t>
  </si>
  <si>
    <t>054/2017</t>
  </si>
  <si>
    <t>SARA RESTREPO PÉREZ</t>
  </si>
  <si>
    <t xml:space="preserve">Prestar los Servicios Profesionales en la Dirección de Gestión del Conocimiento de la Función Pública, para apoyar la implementación del Sistema de Gestión de Conocimiento de la Entidad, en el marco del Proyecto de Inversión “Mejoramiento, Fortalecimiento de la Capacidad Institucional para el Desarrollo de Políticas Públicas. Nacional”. </t>
  </si>
  <si>
    <t>Tres (3) mensualidades vencidas, cada una por valor de TRES MILLONES OCHOCIENTOS NOVENTA Y CINCO MIL PESOS ($3’895.000)  M/CTE</t>
  </si>
  <si>
    <t>MÓNICA SILVA ELIAS</t>
  </si>
  <si>
    <t xml:space="preserve">Prestar los Servicios Profesionales en la Oficina de Tecnologías de la Información y las Comunicaciones de la Función Pública, para apoyar el diseño gráfico de campañas virtuales de la Entidad, de la Red de Servidores Públicos y del Espacio Virtual de Asesoría (EVA), con cargo al Proyecto de Inversión "Mejoramiento de la Gestión de las Políticas Públicas a Través de las Tecnologías de Información TICS". </t>
  </si>
  <si>
    <t>Tres (3) mensualidades vencidas, cada una por valor de CINCO MILLONES TRESCIENTOS MIL PESOS ($5’300.000) M/CTE</t>
  </si>
  <si>
    <t xml:space="preserve">ROGER QUIRAMA GARCÍA </t>
  </si>
  <si>
    <t>057/2017</t>
  </si>
  <si>
    <t>JAVIER LEÓN RICARDO SANCHEZ LIZARAZO</t>
  </si>
  <si>
    <t xml:space="preserve">Prestar los Servicios Profesionales en la Oficina de Tecnologías de la Información y las Comunicaciones de la Función Pública, para el diseño web, soporte, y actualización de la Red de Servidores Públicos, de la plataforma de cursos virtuales Moodle y del Espacio Virtual de asesoría (EVA), incluidas sus aplicaciones móviles, cumpliendo los lineamientos de la Estrategia de Gobierno en Línea (GEL), con cargo al Proyecto de Inversión "Mejoramiento de la Gestión de la Políticas Públicas a Través de las Tecnologías de Información TICS". </t>
  </si>
  <si>
    <t>Tres (3) mensualidades vencidas, cada una por valor de SEIS MILLONES QUINIENTOS DIEZ MIL PESOS ($6’510.000) M/CTE</t>
  </si>
  <si>
    <t>058/2017</t>
  </si>
  <si>
    <t>SERVICIO AEREO A TERRITORIOS NACIONALES S.A.</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</si>
  <si>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</si>
  <si>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CONTRATO DE COMPRAVENTA</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</si>
  <si>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</si>
  <si>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29 de Diciembre de 2017, de conformidad con lo estipulado por el Acuerdo Marco de Precios de Colombia Compra Eficiente.</t>
  </si>
  <si>
    <t>JULÍAN MAURICIO MARTINEZ ALVARADO</t>
  </si>
  <si>
    <t>062/2017</t>
  </si>
  <si>
    <t>QBE SEGUROS S.A.</t>
  </si>
  <si>
    <t>066/2017</t>
  </si>
  <si>
    <t>VIRGINIA GUEVARA SIERRA</t>
  </si>
  <si>
    <t>Prestar los servicios profesionales en la Dirección de Participación, Transparencia y Servicio al Ciudadano de la Función Pública, para apoyar la definición e implementación de estrategias para fortalecer la capacidad interna, promover el control social y la participación en la rendición de cuentas, en actividades priorizadas en el marco del Proyecto de Inversión “Mejoramiento, Fortalecimiento de la capacidad institucional para el Desarrollo de Políticas Públicas. Nacional”.</t>
  </si>
  <si>
    <t>Tres (3) mensualidades vencidas, cada una por valor de SIETE MILLONES TRESCIENTOS CINCUENTA MIL PESOS ($7’350.000) M/CTE</t>
  </si>
  <si>
    <t xml:space="preserve">ELSA YANUBA QUIÑONES SERRANO </t>
  </si>
  <si>
    <t>067/2017</t>
  </si>
  <si>
    <t>TANDEM S.A.</t>
  </si>
  <si>
    <t>Prestar el servicio de transporte, custodia y almacenamiento externo de los medios magnéticos, que contienen las copias de respaldo de la información de la Función Pública, de acuerdo con las especificaciones técnicas establecidas en el presente Documento.</t>
  </si>
  <si>
    <t>Cinco (5) pagos bimensuales de acuerdo con los servicios efectivamente prestados y b) Un último pago por el valor restante, acorde con los servicios efectivamente prestados incluido IVA y demás gastos asociados, previa presentación de la factura, a la expedición del certificado de recibido a satisfacción por parte del supervisor del contrato, sin que el monto total de los servicios prestados pueda exceder la cuantía total del mismo.</t>
  </si>
  <si>
    <t>Hasta el veintiocho (28) de diciembre de 2017, contado a partir del perfeccionamiento del mismo, previo registro presupuestal y aprobación de pólizas.</t>
  </si>
  <si>
    <t>ANA YISED</t>
  </si>
  <si>
    <t>071/2017</t>
  </si>
  <si>
    <t>072/2017</t>
  </si>
  <si>
    <t>CLAUDIA ELENA COLORADO OSPINA</t>
  </si>
  <si>
    <t>MANUEL ALBERTO RESTREPO MEDINA</t>
  </si>
  <si>
    <t>073/2017</t>
  </si>
  <si>
    <t>CHRISTIAN ALEXANDER FLÓREZ GUERRERO</t>
  </si>
  <si>
    <t>074/2017</t>
  </si>
  <si>
    <t>075/2017</t>
  </si>
  <si>
    <t>UNIMSALUD S.A.S</t>
  </si>
  <si>
    <t>076/2017</t>
  </si>
  <si>
    <t>JAIME ANDRES URAZAN LEAL</t>
  </si>
  <si>
    <t>JOHNATHAN ARROYO</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</si>
</sst>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 #,##0_);[Red]\(&quot;$&quot;\ #,##0\)"/>
    <numFmt numFmtId="44" formatCode="_(&quot;$&quot;\ * #,##0.00_);_(&quot;$&quot;\ * \(#,##0.00\);_(&quot;$&quot;\ * &quot;-&quot;??_);_(@_)"/>
    <numFmt numFmtId="43" formatCode="_(* #,##0.00_);_(* \(#,##0.00\);_(* &quot;-&quot;??_);_(@_)"/>
    <numFmt numFmtId="164" formatCode="_-* #,##0_-;\-* #,##0_-;_-* &quot;-&quot;_-;_-@_-"/>
    <numFmt numFmtId="165" formatCode="&quot;$&quot;#,##0.00;[Red]\-&quot;$&quot;#,##0.00"/>
    <numFmt numFmtId="166" formatCode="_-&quot;$&quot;* #,##0_-;\-&quot;$&quot;* #,##0_-;_-&quot;$&quot;* &quot;-&quot;_-;_-@_-"/>
    <numFmt numFmtId="167" formatCode="_-&quot;$&quot;* #,##0.00_-;\-&quot;$&quot;* #,##0.00_-;_-&quot;$&quot;* &quot;-&quot;??_-;_-@_-"/>
    <numFmt numFmtId="168" formatCode="_(&quot;$&quot;\ * #,##0_);_(&quot;$&quot;\ * \(#,##0\);_(&quot;$&quot;\ * &quot;-&quot;??_);_(@_)"/>
    <numFmt numFmtId="169" formatCode="_([$$-240A]\ * #,##0.00_);_([$$-240A]\ * \(#,##0.00\);_([$$-240A]\ * &quot;-&quot;??_);_(@_)"/>
    <numFmt numFmtId="170" formatCode="#,##0.00_ ;\-#,##0.00\ "/>
    <numFmt numFmtId="171" formatCode="#,###\ &quot;MESES&quot;"/>
    <numFmt numFmtId="172" formatCode="&quot;$&quot;\ #,##0.00"/>
    <numFmt numFmtId="173" formatCode="#,###.0\ &quot;MESES&quot;"/>
    <numFmt numFmtId="174" formatCode="_ * #,##0.00_ ;_ * \-#,##0.00_ ;_ * &quot;-&quot;??_ ;_ @_ "/>
    <numFmt numFmtId="175" formatCode="_ &quot;$&quot;\ * #,##0.00_ ;_ &quot;$&quot;\ * \-#,##0.00_ ;_ &quot;$&quot;\ * &quot;-&quot;??_ ;_ @_ "/>
    <numFmt numFmtId="176" formatCode="[$-1240A]&quot;$&quot;\ #,##0.00;\(&quot;$&quot;\ #,##0.00\)"/>
    <numFmt numFmtId="177" formatCode="0.000%"/>
    <numFmt numFmtId="178" formatCode="_-&quot;$&quot;* #,##0.00_-;\-&quot;$&quot;* #,##0.00_-;_-&quot;$&quot;* &quot;-&quot;_-;_-@_-"/>
    <numFmt numFmtId="179" formatCode="_-[$$-240A]* #,##0.00_-;\-[$$-240A]* #,##0.00_-;_-[$$-240A]* &quot;-&quot;??_-;_-@_-"/>
  </numFmts>
  <fonts count="13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u/>
      <sz val="11"/>
      <color theme="10"/>
      <name val="Calibri"/>
      <family val="2"/>
      <scheme val="minor"/>
    </font>
    <font>
      <sz val="11"/>
      <name val="Arial"/>
      <family val="2"/>
    </font>
    <font>
      <sz val="12"/>
      <color theme="1"/>
      <name val="Arial"/>
      <family val="2"/>
    </font>
    <font>
      <b/>
      <sz val="12"/>
      <color theme="1"/>
      <name val="Arial"/>
      <family val="2"/>
    </font>
    <font>
      <b/>
      <sz val="11"/>
      <color theme="1"/>
      <name val="Arial"/>
      <family val="2"/>
    </font>
    <font>
      <sz val="12"/>
      <name val="Arial"/>
      <family val="2"/>
    </font>
    <font>
      <sz val="10"/>
      <name val="Arial"/>
      <family val="2"/>
    </font>
    <font>
      <sz val="11"/>
      <name val="Calibri"/>
      <family val="2"/>
      <scheme val="minor"/>
    </font>
    <font>
      <sz val="20"/>
      <color theme="1"/>
      <name val="Calibri"/>
      <family val="2"/>
      <scheme val="minor"/>
    </font>
    <font>
      <sz val="11"/>
      <color rgb="FF000000"/>
      <name val="Calibri"/>
      <family val="2"/>
      <scheme val="minor"/>
    </font>
    <font>
      <sz val="11"/>
      <name val="Calibri"/>
      <family val="2"/>
    </font>
    <font>
      <b/>
      <sz val="11"/>
      <name val="Calibri"/>
      <family val="2"/>
    </font>
    <font>
      <sz val="8"/>
      <name val="Calibri"/>
      <family val="2"/>
    </font>
    <font>
      <b/>
      <sz val="9"/>
      <name val="Calibri"/>
      <family val="2"/>
    </font>
    <font>
      <sz val="9"/>
      <name val="Arial"/>
      <family val="2"/>
    </font>
    <font>
      <b/>
      <sz val="9"/>
      <name val="Arial"/>
      <family val="2"/>
    </font>
    <font>
      <b/>
      <sz val="14"/>
      <color rgb="FFFF0000"/>
      <name val="Calibri"/>
      <family val="2"/>
      <scheme val="minor"/>
    </font>
    <font>
      <sz val="16"/>
      <color theme="1"/>
      <name val="Calibri"/>
      <family val="2"/>
      <scheme val="minor"/>
    </font>
    <font>
      <sz val="14"/>
      <name val="Arial"/>
      <family val="2"/>
    </font>
    <font>
      <b/>
      <sz val="14"/>
      <name val="Arial"/>
      <family val="2"/>
    </font>
    <font>
      <sz val="14"/>
      <color theme="1"/>
      <name val="Arial"/>
      <family val="2"/>
    </font>
    <font>
      <b/>
      <sz val="8"/>
      <name val="Arial"/>
      <family val="2"/>
    </font>
    <font>
      <b/>
      <sz val="9"/>
      <color theme="0"/>
      <name val="Arial"/>
      <family val="2"/>
    </font>
    <font>
      <b/>
      <sz val="11"/>
      <name val="Arial"/>
      <family val="2"/>
    </font>
    <font>
      <b/>
      <sz val="8"/>
      <name val="Calibri"/>
      <family val="2"/>
    </font>
    <font>
      <b/>
      <sz val="11"/>
      <color theme="0"/>
      <name val="Arial"/>
      <family val="2"/>
    </font>
    <font>
      <b/>
      <sz val="8"/>
      <color theme="0"/>
      <name val="Arial"/>
      <family val="2"/>
    </font>
    <font>
      <b/>
      <sz val="11"/>
      <color theme="0"/>
      <name val="Calibri"/>
      <family val="2"/>
      <scheme val="minor"/>
    </font>
    <font>
      <sz val="11"/>
      <color theme="0"/>
      <name val="Arial"/>
      <family val="2"/>
    </font>
    <font>
      <sz val="14"/>
      <color theme="0"/>
      <name val="Arial"/>
      <family val="2"/>
    </font>
    <font>
      <b/>
      <sz val="16"/>
      <color rgb="FF0033CC"/>
      <name val="Calibri"/>
      <family val="2"/>
      <scheme val="minor"/>
    </font>
    <font>
      <sz val="8"/>
      <name val="Arial"/>
      <family val="2"/>
    </font>
    <font>
      <sz val="11"/>
      <color theme="0"/>
      <name val="Calibri"/>
      <family val="2"/>
    </font>
    <font>
      <b/>
      <sz val="20"/>
      <name val="Arial"/>
      <family val="2"/>
    </font>
    <font>
      <sz val="12"/>
      <name val="Calibri"/>
      <family val="2"/>
    </font>
    <font>
      <b/>
      <sz val="9"/>
      <name val="Times New Roman"/>
      <family val="1"/>
    </font>
    <font>
      <b/>
      <sz val="14"/>
      <name val="Calibri"/>
      <family val="2"/>
      <scheme val="minor"/>
    </font>
    <font>
      <b/>
      <sz val="11"/>
      <name val="Calibri"/>
      <family val="2"/>
      <scheme val="minor"/>
    </font>
    <font>
      <b/>
      <sz val="16"/>
      <name val="Calibri"/>
      <family val="2"/>
    </font>
    <font>
      <sz val="8"/>
      <name val="Times New Roman"/>
      <family val="1"/>
    </font>
    <font>
      <sz val="9"/>
      <name val="Calibri"/>
      <family val="2"/>
    </font>
    <font>
      <sz val="9"/>
      <color theme="0"/>
      <name val="Arial"/>
      <family val="2"/>
    </font>
    <font>
      <sz val="9"/>
      <color theme="0"/>
      <name val="Calibri"/>
      <family val="2"/>
    </font>
    <font>
      <sz val="14"/>
      <name val="Calibri"/>
      <family val="2"/>
    </font>
    <font>
      <b/>
      <sz val="16"/>
      <name val="Arial"/>
      <family val="2"/>
    </font>
    <font>
      <sz val="18"/>
      <name val="Calibri"/>
      <family val="2"/>
    </font>
    <font>
      <b/>
      <sz val="18"/>
      <name val="Calibri"/>
      <family val="2"/>
    </font>
    <font>
      <sz val="18"/>
      <color theme="0"/>
      <name val="Calibri"/>
      <family val="2"/>
    </font>
    <font>
      <sz val="18"/>
      <color theme="1"/>
      <name val="Calibri"/>
      <family val="2"/>
    </font>
    <font>
      <sz val="20"/>
      <name val="Calibri"/>
      <family val="2"/>
    </font>
    <font>
      <b/>
      <sz val="18"/>
      <color theme="0"/>
      <name val="Calibri"/>
      <family val="2"/>
    </font>
    <font>
      <b/>
      <sz val="18"/>
      <name val="Arial"/>
      <family val="2"/>
    </font>
    <font>
      <sz val="18"/>
      <color theme="0"/>
      <name val="Arial"/>
      <family val="2"/>
    </font>
    <font>
      <b/>
      <sz val="16"/>
      <name val="Calibri"/>
      <family val="2"/>
      <scheme val="minor"/>
    </font>
    <font>
      <b/>
      <sz val="20"/>
      <name val="Calibri"/>
      <family val="2"/>
    </font>
    <font>
      <b/>
      <sz val="24"/>
      <name val="Calibri"/>
      <family val="2"/>
    </font>
    <font>
      <b/>
      <sz val="22"/>
      <name val="Calibri"/>
      <family val="2"/>
    </font>
    <font>
      <b/>
      <sz val="20"/>
      <color theme="1"/>
      <name val="Calibri"/>
      <family val="2"/>
      <scheme val="minor"/>
    </font>
    <font>
      <sz val="14"/>
      <color theme="1"/>
      <name val="Calibri"/>
      <family val="2"/>
      <scheme val="minor"/>
    </font>
    <font>
      <b/>
      <sz val="16"/>
      <color theme="0"/>
      <name val="Arial"/>
      <family val="2"/>
    </font>
    <font>
      <sz val="16"/>
      <name val="Arial"/>
      <family val="2"/>
    </font>
    <font>
      <sz val="16"/>
      <color theme="0"/>
      <name val="Arial"/>
      <family val="2"/>
    </font>
    <font>
      <sz val="16"/>
      <color theme="1"/>
      <name val="Arial"/>
      <family val="2"/>
    </font>
    <font>
      <sz val="16"/>
      <color rgb="FFFF0000"/>
      <name val="Arial"/>
      <family val="2"/>
    </font>
    <font>
      <sz val="16"/>
      <color rgb="FF000000"/>
      <name val="Times New Roman"/>
      <family val="1"/>
    </font>
    <font>
      <sz val="16"/>
      <name val="Calibri"/>
      <family val="2"/>
    </font>
    <font>
      <sz val="16"/>
      <color theme="0"/>
      <name val="Calibri"/>
      <family val="2"/>
    </font>
    <font>
      <sz val="16"/>
      <color theme="0"/>
      <name val="Times New Roman"/>
      <family val="1"/>
    </font>
    <font>
      <sz val="20"/>
      <color theme="0"/>
      <name val="Calibri"/>
      <family val="2"/>
    </font>
    <font>
      <sz val="20"/>
      <color theme="1"/>
      <name val="Calibri"/>
      <family val="2"/>
    </font>
    <font>
      <sz val="14"/>
      <name val="Calibri"/>
      <family val="2"/>
      <scheme val="minor"/>
    </font>
    <font>
      <b/>
      <sz val="20"/>
      <color theme="0"/>
      <name val="Calibri"/>
      <family val="2"/>
    </font>
    <font>
      <sz val="20"/>
      <color rgb="FF1F4E79"/>
      <name val="Calibri"/>
      <family val="2"/>
      <scheme val="minor"/>
    </font>
    <font>
      <b/>
      <sz val="16"/>
      <color theme="0"/>
      <name val="Calibri"/>
      <family val="2"/>
      <scheme val="minor"/>
    </font>
    <font>
      <b/>
      <sz val="16"/>
      <color rgb="FFFF0000"/>
      <name val="Calibri"/>
      <family val="2"/>
      <scheme val="minor"/>
    </font>
    <font>
      <b/>
      <sz val="14"/>
      <color rgb="FFC00000"/>
      <name val="Arial"/>
      <family val="2"/>
    </font>
    <font>
      <sz val="14"/>
      <color rgb="FFFF0000"/>
      <name val="Arial"/>
      <family val="2"/>
    </font>
    <font>
      <sz val="14"/>
      <color theme="0"/>
      <name val="Calibri"/>
      <family val="2"/>
    </font>
    <font>
      <b/>
      <sz val="14"/>
      <name val="Calibri"/>
      <family val="2"/>
    </font>
    <font>
      <b/>
      <sz val="9"/>
      <color theme="0"/>
      <name val="Times New Roman"/>
      <family val="1"/>
    </font>
    <font>
      <b/>
      <sz val="11"/>
      <color theme="0"/>
      <name val="Times New Roman"/>
      <family val="1"/>
    </font>
    <font>
      <b/>
      <sz val="11"/>
      <color theme="0"/>
      <name val="Calibri"/>
      <family val="2"/>
    </font>
    <font>
      <b/>
      <sz val="16"/>
      <color theme="0"/>
      <name val="Calibri"/>
      <family val="2"/>
    </font>
    <font>
      <b/>
      <sz val="11"/>
      <color rgb="FF002060"/>
      <name val="Arial"/>
      <family val="2"/>
    </font>
    <font>
      <b/>
      <sz val="11"/>
      <color rgb="FF002060"/>
      <name val="Calibri"/>
      <family val="2"/>
    </font>
    <font>
      <b/>
      <sz val="12"/>
      <color rgb="FFFF0000"/>
      <name val="Calibri"/>
      <family val="2"/>
    </font>
    <font>
      <b/>
      <sz val="16"/>
      <color rgb="FFFF0000"/>
      <name val="Calibri"/>
      <family val="2"/>
    </font>
    <font>
      <u/>
      <sz val="11"/>
      <color theme="11"/>
      <name val="Calibri"/>
      <family val="2"/>
      <scheme val="minor"/>
    </font>
    <font>
      <sz val="18"/>
      <name val="Arial"/>
      <family val="2"/>
    </font>
    <font>
      <b/>
      <sz val="14"/>
      <color theme="0"/>
      <name val="Arial"/>
      <family val="2"/>
    </font>
    <font>
      <sz val="18"/>
      <color rgb="FFFF0000"/>
      <name val="Arial"/>
      <family val="2"/>
    </font>
    <font>
      <sz val="22"/>
      <name val="Calibri"/>
      <family val="2"/>
    </font>
    <font>
      <b/>
      <sz val="16"/>
      <color rgb="FF002060"/>
      <name val="Arial"/>
      <family val="2"/>
    </font>
    <font>
      <sz val="14"/>
      <color rgb="FF002060"/>
      <name val="Arial"/>
      <family val="2"/>
    </font>
    <font>
      <sz val="12"/>
      <color rgb="FF002060"/>
      <name val="Arial"/>
      <family val="2"/>
    </font>
    <font>
      <sz val="11"/>
      <color rgb="FF002060"/>
      <name val="Arial"/>
      <family val="2"/>
    </font>
    <font>
      <sz val="11"/>
      <color rgb="FF002060"/>
      <name val="Calibri"/>
      <family val="2"/>
      <scheme val="minor"/>
    </font>
    <font>
      <b/>
      <sz val="14"/>
      <color rgb="FF002060"/>
      <name val="Arial"/>
      <family val="2"/>
    </font>
    <font>
      <sz val="12"/>
      <color rgb="FF002060"/>
      <name val="Times New Roman"/>
      <family val="1"/>
    </font>
    <font>
      <b/>
      <sz val="13"/>
      <color rgb="FF002060"/>
      <name val="Arial"/>
      <family val="2"/>
    </font>
    <font>
      <sz val="12"/>
      <color rgb="FF002060"/>
      <name val="Calibri"/>
      <family val="2"/>
      <scheme val="minor"/>
    </font>
    <font>
      <b/>
      <sz val="13"/>
      <color rgb="FF002060"/>
      <name val="Calibri"/>
      <family val="2"/>
      <scheme val="minor"/>
    </font>
    <font>
      <b/>
      <sz val="12"/>
      <color rgb="FF002060"/>
      <name val="Arial"/>
      <family val="2"/>
    </font>
    <font>
      <strike/>
      <sz val="11"/>
      <color rgb="FF002060"/>
      <name val="Arial"/>
      <family val="2"/>
    </font>
    <font>
      <b/>
      <sz val="22"/>
      <color rgb="FF002060"/>
      <name val="Arial"/>
      <family val="2"/>
    </font>
    <font>
      <sz val="14"/>
      <color theme="5" tint="-0.499984740745262"/>
      <name val="Arial"/>
      <family val="2"/>
    </font>
    <font>
      <sz val="12"/>
      <color theme="5" tint="-0.499984740745262"/>
      <name val="Arial"/>
      <family val="2"/>
    </font>
    <font>
      <sz val="11"/>
      <color theme="5" tint="-0.499984740745262"/>
      <name val="Arial"/>
      <family val="2"/>
    </font>
    <font>
      <sz val="16"/>
      <name val="Calibri"/>
      <family val="2"/>
      <scheme val="minor"/>
    </font>
    <font>
      <sz val="26"/>
      <color theme="1"/>
      <name val="Calibri"/>
      <family val="2"/>
      <scheme val="minor"/>
    </font>
    <font>
      <b/>
      <sz val="16"/>
      <color theme="5" tint="-0.499984740745262"/>
      <name val="Arial"/>
      <family val="2"/>
    </font>
    <font>
      <sz val="11"/>
      <color theme="5" tint="-0.499984740745262"/>
      <name val="Calibri"/>
      <family val="2"/>
      <scheme val="minor"/>
    </font>
    <font>
      <b/>
      <sz val="12"/>
      <name val="Arial"/>
      <family val="2"/>
    </font>
    <font>
      <b/>
      <sz val="16"/>
      <color rgb="FF002060"/>
      <name val="Arial Narrow"/>
      <family val="2"/>
    </font>
    <font>
      <sz val="22"/>
      <color theme="1"/>
      <name val="Calibri"/>
      <family val="2"/>
      <scheme val="minor"/>
    </font>
    <font>
      <b/>
      <sz val="15"/>
      <color theme="1"/>
      <name val="Arial"/>
      <family val="2"/>
    </font>
    <font>
      <sz val="15"/>
      <color theme="1"/>
      <name val="Arial"/>
      <family val="2"/>
    </font>
    <font>
      <sz val="15"/>
      <color rgb="FF002060"/>
      <name val="Arial"/>
      <family val="2"/>
    </font>
    <font>
      <b/>
      <sz val="15"/>
      <name val="Arial"/>
      <family val="2"/>
    </font>
    <font>
      <b/>
      <sz val="24"/>
      <name val="Arial"/>
      <family val="2"/>
    </font>
    <font>
      <b/>
      <strike/>
      <sz val="16"/>
      <color theme="0"/>
      <name val="Arial"/>
      <family val="2"/>
    </font>
    <font>
      <strike/>
      <sz val="14"/>
      <color theme="0"/>
      <name val="Arial"/>
      <family val="2"/>
    </font>
    <font>
      <strike/>
      <sz val="12"/>
      <color theme="0"/>
      <name val="Arial"/>
      <family val="2"/>
    </font>
    <font>
      <strike/>
      <sz val="11"/>
      <color theme="0"/>
      <name val="Arial"/>
      <family val="2"/>
    </font>
    <font>
      <sz val="12"/>
      <color theme="0"/>
      <name val="Arial"/>
      <family val="2"/>
    </font>
    <font>
      <sz val="15"/>
      <name val="Arial"/>
      <family val="2"/>
    </font>
    <font>
      <sz val="15"/>
      <name val="Calibri"/>
      <family val="2"/>
      <scheme val="minor"/>
    </font>
  </fonts>
  <fills count="33">
    <fill>
      <patternFill patternType="none"/>
    </fill>
    <fill>
      <patternFill patternType="gray125"/>
    </fill>
    <fill>
      <patternFill patternType="solid">
        <fgColor theme="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0000"/>
        <bgColor indexed="64"/>
      </patternFill>
    </fill>
    <fill>
      <patternFill patternType="solid">
        <fgColor rgb="FF0070C0"/>
        <bgColor indexed="64"/>
      </patternFill>
    </fill>
    <fill>
      <patternFill patternType="solid">
        <fgColor theme="3" tint="-0.499984740745262"/>
        <bgColor indexed="64"/>
      </patternFill>
    </fill>
    <fill>
      <patternFill patternType="solid">
        <fgColor rgb="FF002060"/>
        <bgColor indexed="64"/>
      </patternFill>
    </fill>
    <fill>
      <patternFill patternType="solid">
        <fgColor theme="1"/>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5" tint="-0.249977111117893"/>
        <bgColor indexed="64"/>
      </patternFill>
    </fill>
    <fill>
      <patternFill patternType="solid">
        <fgColor rgb="FF00B050"/>
        <bgColor indexed="64"/>
      </patternFill>
    </fill>
    <fill>
      <patternFill patternType="solid">
        <fgColor theme="7" tint="0.39997558519241921"/>
        <bgColor indexed="64"/>
      </patternFill>
    </fill>
    <fill>
      <patternFill patternType="solid">
        <fgColor theme="5" tint="-0.499984740745262"/>
        <bgColor indexed="64"/>
      </patternFill>
    </fill>
    <fill>
      <patternFill patternType="solid">
        <fgColor theme="2" tint="-0.749992370372631"/>
        <bgColor indexed="64"/>
      </patternFill>
    </fill>
    <fill>
      <patternFill patternType="solid">
        <fgColor theme="3" tint="-0.249977111117893"/>
        <bgColor indexed="64"/>
      </patternFill>
    </fill>
    <fill>
      <patternFill patternType="solid">
        <fgColor theme="4" tint="-0.49998474074526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9" tint="-0.499984740745262"/>
        <bgColor indexed="64"/>
      </patternFill>
    </fill>
    <fill>
      <patternFill patternType="solid">
        <fgColor theme="5" tint="0.59999389629810485"/>
        <bgColor indexed="64"/>
      </patternFill>
    </fill>
    <fill>
      <patternFill patternType="solid">
        <fgColor theme="0" tint="-0.249977111117893"/>
        <bgColor indexed="64"/>
      </patternFill>
    </fill>
  </fills>
  <borders count="4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style="thin">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D3D3D3"/>
      </top>
      <bottom/>
      <diagonal/>
    </border>
    <border>
      <left style="thin">
        <color rgb="FFD3D3D3"/>
      </left>
      <right style="thin">
        <color rgb="FFD3D3D3"/>
      </right>
      <top/>
      <bottom style="thin">
        <color rgb="FFD3D3D3"/>
      </bottom>
      <diagonal/>
    </border>
    <border>
      <left style="thin">
        <color rgb="FFD3D3D3"/>
      </left>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D3D3D3"/>
      </right>
      <top/>
      <bottom style="thin">
        <color rgb="FFD3D3D3"/>
      </bottom>
      <diagonal/>
    </border>
    <border>
      <left/>
      <right style="thin">
        <color rgb="FFD3D3D3"/>
      </right>
      <top style="thin">
        <color rgb="FFD3D3D3"/>
      </top>
      <bottom/>
      <diagonal/>
    </border>
    <border>
      <left style="thin">
        <color rgb="FFD3D3D3"/>
      </left>
      <right style="thin">
        <color auto="1"/>
      </right>
      <top/>
      <bottom style="thin">
        <color rgb="FFD3D3D3"/>
      </bottom>
      <diagonal/>
    </border>
    <border>
      <left style="thin">
        <color rgb="FFD3D3D3"/>
      </left>
      <right style="thin">
        <color auto="1"/>
      </right>
      <top style="thin">
        <color rgb="FFD3D3D3"/>
      </top>
      <bottom/>
      <diagonal/>
    </border>
    <border>
      <left/>
      <right style="medium">
        <color auto="1"/>
      </right>
      <top style="medium">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diagonal/>
    </border>
    <border>
      <left style="thin">
        <color auto="1"/>
      </left>
      <right style="thick">
        <color auto="1"/>
      </right>
      <top/>
      <bottom style="thin">
        <color auto="1"/>
      </bottom>
      <diagonal/>
    </border>
    <border>
      <left style="thin">
        <color auto="1"/>
      </left>
      <right style="thin">
        <color auto="1"/>
      </right>
      <top/>
      <bottom/>
      <diagonal/>
    </border>
    <border>
      <left/>
      <right style="thick">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thin">
        <color rgb="FFD3D3D3"/>
      </right>
      <top/>
      <bottom/>
      <diagonal/>
    </border>
    <border>
      <left/>
      <right/>
      <top style="thin">
        <color rgb="FFD3D3D3"/>
      </top>
      <bottom/>
      <diagonal/>
    </border>
    <border>
      <left style="medium">
        <color auto="1"/>
      </left>
      <right/>
      <top/>
      <bottom/>
      <diagonal/>
    </border>
    <border>
      <left/>
      <right style="medium">
        <color auto="1"/>
      </right>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thick">
        <color auto="1"/>
      </right>
      <top/>
      <bottom/>
      <diagonal/>
    </border>
  </borders>
  <cellStyleXfs count="78">
    <xf numFmtId="0" fontId="0" fillId="0" borderId="0"/>
    <xf numFmtId="44" fontId="1" fillId="0" borderId="0" applyFont="0" applyFill="0" applyBorder="0" applyAlignment="0" applyProtection="0"/>
    <xf numFmtId="0" fontId="3" fillId="2" borderId="0" applyNumberFormat="0" applyBorder="0" applyAlignment="0" applyProtection="0"/>
    <xf numFmtId="0" fontId="5" fillId="0" borderId="0" applyNumberFormat="0" applyFill="0" applyBorder="0" applyAlignment="0" applyProtection="0"/>
    <xf numFmtId="0" fontId="11" fillId="0" borderId="0"/>
    <xf numFmtId="0" fontId="11" fillId="0" borderId="0"/>
    <xf numFmtId="0" fontId="14" fillId="0" borderId="0"/>
    <xf numFmtId="43" fontId="14"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7" fontId="14" fillId="0" borderId="0" applyFont="0" applyFill="0" applyBorder="0" applyAlignment="0" applyProtection="0"/>
    <xf numFmtId="166" fontId="14" fillId="0" borderId="0" applyFont="0" applyFill="0" applyBorder="0" applyAlignment="0" applyProtection="0"/>
    <xf numFmtId="44" fontId="14"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166" fontId="1" fillId="0" borderId="0" applyFont="0" applyFill="0" applyBorder="0" applyAlignment="0" applyProtection="0"/>
    <xf numFmtId="44" fontId="1" fillId="0" borderId="0" applyFont="0" applyFill="0" applyBorder="0" applyAlignment="0" applyProtection="0"/>
  </cellStyleXfs>
  <cellXfs count="1015">
    <xf numFmtId="0" fontId="0" fillId="0" borderId="0" xfId="0"/>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0" xfId="0" applyFont="1"/>
    <xf numFmtId="0" fontId="4" fillId="0" borderId="0" xfId="0" applyFont="1"/>
    <xf numFmtId="0" fontId="0" fillId="0" borderId="0" xfId="0" applyFont="1" applyFill="1"/>
    <xf numFmtId="0" fontId="0" fillId="0" borderId="0" xfId="0" applyFont="1" applyBorder="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2" xfId="0" applyFont="1" applyBorder="1" applyAlignment="1">
      <alignment horizontal="center" vertical="center" wrapText="1"/>
    </xf>
    <xf numFmtId="0" fontId="0" fillId="0" borderId="0" xfId="0" applyFont="1" applyFill="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Border="1" applyAlignment="1">
      <alignment horizontal="right" vertical="center" wrapText="1"/>
    </xf>
    <xf numFmtId="0" fontId="0" fillId="0" borderId="0" xfId="0" applyFont="1" applyFill="1" applyAlignment="1">
      <alignment horizontal="right" vertical="center" wrapText="1"/>
    </xf>
    <xf numFmtId="0" fontId="6"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5" fillId="0" borderId="0" xfId="6" applyFont="1" applyFill="1" applyBorder="1"/>
    <xf numFmtId="39" fontId="15" fillId="0" borderId="0" xfId="6" applyNumberFormat="1" applyFont="1" applyFill="1" applyBorder="1"/>
    <xf numFmtId="39" fontId="15" fillId="0" borderId="1" xfId="6" applyNumberFormat="1" applyFont="1" applyFill="1" applyBorder="1"/>
    <xf numFmtId="0" fontId="17" fillId="0" borderId="0" xfId="6" applyFont="1" applyFill="1" applyBorder="1"/>
    <xf numFmtId="0" fontId="15" fillId="0" borderId="1" xfId="6" applyFont="1" applyFill="1" applyBorder="1"/>
    <xf numFmtId="0" fontId="18" fillId="4" borderId="0" xfId="6" applyFont="1" applyFill="1" applyBorder="1" applyAlignment="1">
      <alignment horizontal="center" vertical="center"/>
    </xf>
    <xf numFmtId="39" fontId="16" fillId="0" borderId="1" xfId="6" applyNumberFormat="1" applyFont="1" applyFill="1" applyBorder="1"/>
    <xf numFmtId="0" fontId="15" fillId="3" borderId="0" xfId="6" applyFont="1" applyFill="1" applyBorder="1"/>
    <xf numFmtId="0" fontId="15" fillId="0" borderId="9" xfId="6" applyFont="1" applyFill="1" applyBorder="1"/>
    <xf numFmtId="44" fontId="0" fillId="0" borderId="0" xfId="0" applyNumberFormat="1" applyFont="1" applyAlignment="1">
      <alignment vertical="center" wrapText="1"/>
    </xf>
    <xf numFmtId="0" fontId="15" fillId="0" borderId="1" xfId="6" applyFont="1" applyFill="1" applyBorder="1" applyAlignment="1">
      <alignment horizontal="center" vertical="center" wrapText="1"/>
    </xf>
    <xf numFmtId="39" fontId="16" fillId="0" borderId="0" xfId="6" applyNumberFormat="1" applyFont="1" applyFill="1" applyBorder="1"/>
    <xf numFmtId="0" fontId="16" fillId="0" borderId="0" xfId="6" applyFont="1" applyFill="1" applyBorder="1"/>
    <xf numFmtId="0" fontId="16" fillId="7" borderId="0" xfId="6" applyFont="1" applyFill="1" applyBorder="1"/>
    <xf numFmtId="39" fontId="16" fillId="3" borderId="0" xfId="6" applyNumberFormat="1" applyFont="1" applyFill="1" applyBorder="1"/>
    <xf numFmtId="0" fontId="16" fillId="3" borderId="0" xfId="6" applyFont="1" applyFill="1" applyBorder="1" applyAlignment="1">
      <alignment horizontal="center" vertical="center"/>
    </xf>
    <xf numFmtId="0" fontId="16" fillId="3" borderId="0" xfId="6" applyFont="1" applyFill="1" applyBorder="1"/>
    <xf numFmtId="0" fontId="15" fillId="0" borderId="0" xfId="6" applyFont="1" applyFill="1" applyBorder="1" applyAlignment="1">
      <alignment horizontal="center"/>
    </xf>
    <xf numFmtId="0" fontId="0" fillId="0" borderId="0" xfId="0" quotePrefix="1" applyFont="1" applyBorder="1" applyAlignment="1">
      <alignment horizontal="center" vertical="center" wrapText="1"/>
    </xf>
    <xf numFmtId="0" fontId="5" fillId="0" borderId="0" xfId="3" quotePrefix="1" applyFont="1" applyBorder="1" applyAlignment="1">
      <alignment horizontal="center" vertical="center" wrapText="1"/>
    </xf>
    <xf numFmtId="168" fontId="0" fillId="0" borderId="0" xfId="0" applyNumberFormat="1" applyFont="1" applyFill="1" applyBorder="1" applyAlignment="1">
      <alignment horizontal="center" vertical="center" wrapText="1"/>
    </xf>
    <xf numFmtId="169" fontId="0" fillId="0" borderId="0" xfId="0" applyNumberFormat="1" applyFont="1" applyFill="1" applyBorder="1" applyAlignment="1">
      <alignment horizontal="right" vertical="center" wrapText="1"/>
    </xf>
    <xf numFmtId="0" fontId="16" fillId="0" borderId="1" xfId="6" applyFont="1" applyFill="1" applyBorder="1" applyAlignment="1">
      <alignment horizontal="center" vertical="center" wrapText="1"/>
    </xf>
    <xf numFmtId="39" fontId="16" fillId="8" borderId="1" xfId="6" applyNumberFormat="1" applyFont="1" applyFill="1" applyBorder="1" applyAlignment="1">
      <alignment wrapText="1"/>
    </xf>
    <xf numFmtId="172" fontId="0" fillId="0" borderId="0" xfId="0" applyNumberFormat="1" applyFont="1" applyFill="1" applyBorder="1" applyAlignment="1">
      <alignment horizontal="center" vertical="center" wrapText="1"/>
    </xf>
    <xf numFmtId="172" fontId="0" fillId="0" borderId="0" xfId="0" applyNumberFormat="1" applyFont="1" applyAlignment="1">
      <alignment vertical="center" wrapText="1"/>
    </xf>
    <xf numFmtId="172" fontId="0" fillId="0" borderId="0" xfId="0" applyNumberFormat="1" applyFont="1" applyAlignment="1">
      <alignment horizontal="right" vertical="center" wrapText="1"/>
    </xf>
    <xf numFmtId="172" fontId="0" fillId="0" borderId="0" xfId="0" applyNumberFormat="1" applyFont="1"/>
    <xf numFmtId="14" fontId="12" fillId="3" borderId="0" xfId="0" applyNumberFormat="1" applyFont="1" applyFill="1" applyBorder="1" applyAlignment="1">
      <alignment horizontal="right" vertical="center" wrapText="1"/>
    </xf>
    <xf numFmtId="170" fontId="16" fillId="3" borderId="0" xfId="6" applyNumberFormat="1" applyFont="1" applyFill="1" applyBorder="1"/>
    <xf numFmtId="172" fontId="0" fillId="0" borderId="0" xfId="0" applyNumberFormat="1" applyFont="1" applyAlignment="1">
      <alignment horizontal="center" vertical="center" wrapText="1"/>
    </xf>
    <xf numFmtId="0" fontId="35" fillId="3" borderId="0" xfId="0" applyFont="1" applyFill="1" applyBorder="1" applyAlignment="1">
      <alignment horizontal="center" vertical="center" wrapText="1"/>
    </xf>
    <xf numFmtId="44" fontId="3" fillId="13" borderId="0" xfId="0" applyNumberFormat="1" applyFont="1" applyFill="1"/>
    <xf numFmtId="0" fontId="7" fillId="0" borderId="0" xfId="0" applyFont="1" applyBorder="1" applyAlignment="1">
      <alignment vertical="center" wrapText="1"/>
    </xf>
    <xf numFmtId="0" fontId="0" fillId="0" borderId="35" xfId="0" applyFont="1" applyBorder="1"/>
    <xf numFmtId="0" fontId="7" fillId="0" borderId="0" xfId="0" applyFont="1" applyBorder="1" applyAlignment="1">
      <alignment horizontal="left" vertical="center" wrapText="1"/>
    </xf>
    <xf numFmtId="14" fontId="7" fillId="0" borderId="0" xfId="0" applyNumberFormat="1" applyFont="1" applyBorder="1" applyAlignment="1">
      <alignment horizontal="center" vertical="center" wrapText="1"/>
    </xf>
    <xf numFmtId="0" fontId="8" fillId="0" borderId="0" xfId="0" applyFont="1" applyBorder="1" applyAlignment="1">
      <alignment horizontal="left" vertical="center" wrapText="1"/>
    </xf>
    <xf numFmtId="0" fontId="15" fillId="0" borderId="0" xfId="6" applyFont="1" applyFill="1" applyBorder="1" applyAlignment="1"/>
    <xf numFmtId="0" fontId="40" fillId="0" borderId="0" xfId="6" applyNumberFormat="1" applyFont="1" applyFill="1" applyBorder="1" applyAlignment="1">
      <alignment horizontal="center" vertical="center" wrapText="1" readingOrder="1"/>
    </xf>
    <xf numFmtId="0" fontId="36" fillId="0" borderId="1" xfId="6" applyNumberFormat="1" applyFont="1" applyFill="1" applyBorder="1" applyAlignment="1">
      <alignment horizontal="center" vertical="center" wrapText="1" readingOrder="1"/>
    </xf>
    <xf numFmtId="0" fontId="36" fillId="3" borderId="1" xfId="6" applyNumberFormat="1" applyFont="1" applyFill="1" applyBorder="1" applyAlignment="1">
      <alignment horizontal="center" vertical="center" wrapText="1" readingOrder="1"/>
    </xf>
    <xf numFmtId="0" fontId="15" fillId="16" borderId="0" xfId="6" applyFont="1" applyFill="1" applyBorder="1"/>
    <xf numFmtId="0" fontId="36" fillId="12" borderId="18" xfId="6" applyNumberFormat="1" applyFont="1" applyFill="1" applyBorder="1" applyAlignment="1">
      <alignment horizontal="center" vertical="center" wrapText="1" readingOrder="1"/>
    </xf>
    <xf numFmtId="39" fontId="20" fillId="3" borderId="1" xfId="6" applyNumberFormat="1" applyFont="1" applyFill="1" applyBorder="1" applyAlignment="1">
      <alignment horizontal="right" vertical="center" wrapText="1" readingOrder="1"/>
    </xf>
    <xf numFmtId="0" fontId="36" fillId="6" borderId="21" xfId="6" applyNumberFormat="1" applyFont="1" applyFill="1" applyBorder="1" applyAlignment="1">
      <alignment horizontal="center" vertical="center" wrapText="1" readingOrder="1"/>
    </xf>
    <xf numFmtId="0" fontId="16" fillId="16" borderId="1" xfId="6" applyFont="1" applyFill="1" applyBorder="1" applyAlignment="1">
      <alignment horizontal="center" vertical="center" wrapText="1"/>
    </xf>
    <xf numFmtId="0" fontId="17" fillId="16" borderId="0" xfId="6" applyFont="1" applyFill="1" applyBorder="1"/>
    <xf numFmtId="39" fontId="16" fillId="10" borderId="0" xfId="6" applyNumberFormat="1" applyFont="1" applyFill="1" applyBorder="1"/>
    <xf numFmtId="39" fontId="28" fillId="3" borderId="1" xfId="6" applyNumberFormat="1" applyFont="1" applyFill="1" applyBorder="1" applyAlignment="1">
      <alignment horizontal="right" vertical="center" wrapText="1" readingOrder="1"/>
    </xf>
    <xf numFmtId="0" fontId="36" fillId="14" borderId="1" xfId="6" applyNumberFormat="1" applyFont="1" applyFill="1" applyBorder="1" applyAlignment="1">
      <alignment horizontal="center" vertical="center" wrapText="1" readingOrder="1"/>
    </xf>
    <xf numFmtId="0" fontId="16" fillId="4" borderId="8" xfId="6" applyFont="1" applyFill="1" applyBorder="1" applyAlignment="1">
      <alignment horizontal="center" vertical="center" wrapText="1"/>
    </xf>
    <xf numFmtId="0" fontId="36" fillId="0" borderId="21" xfId="6" applyNumberFormat="1" applyFont="1" applyFill="1" applyBorder="1" applyAlignment="1">
      <alignment horizontal="center" vertical="center" wrapText="1" readingOrder="1"/>
    </xf>
    <xf numFmtId="0" fontId="36" fillId="12" borderId="20" xfId="6" applyNumberFormat="1" applyFont="1" applyFill="1" applyBorder="1" applyAlignment="1">
      <alignment horizontal="center" vertical="center" wrapText="1" readingOrder="1"/>
    </xf>
    <xf numFmtId="39" fontId="19" fillId="12" borderId="20" xfId="6" applyNumberFormat="1" applyFont="1" applyFill="1" applyBorder="1" applyAlignment="1">
      <alignment horizontal="right" vertical="center" wrapText="1" readingOrder="1"/>
    </xf>
    <xf numFmtId="39" fontId="19" fillId="12" borderId="28" xfId="6" applyNumberFormat="1" applyFont="1" applyFill="1" applyBorder="1" applyAlignment="1">
      <alignment horizontal="right" vertical="center" wrapText="1" readingOrder="1"/>
    </xf>
    <xf numFmtId="39" fontId="19" fillId="7" borderId="1" xfId="6" applyNumberFormat="1" applyFont="1" applyFill="1" applyBorder="1" applyAlignment="1">
      <alignment horizontal="right" vertical="center" wrapText="1" readingOrder="1"/>
    </xf>
    <xf numFmtId="0" fontId="26" fillId="16" borderId="21" xfId="6" applyNumberFormat="1" applyFont="1" applyFill="1" applyBorder="1" applyAlignment="1">
      <alignment horizontal="center" vertical="center" wrapText="1" readingOrder="1"/>
    </xf>
    <xf numFmtId="0" fontId="44" fillId="0" borderId="21" xfId="6" applyNumberFormat="1" applyFont="1" applyFill="1" applyBorder="1" applyAlignment="1">
      <alignment horizontal="center" vertical="center" wrapText="1" readingOrder="1"/>
    </xf>
    <xf numFmtId="0" fontId="36" fillId="12" borderId="19" xfId="6" applyNumberFormat="1" applyFont="1" applyFill="1" applyBorder="1" applyAlignment="1">
      <alignment horizontal="center" vertical="center" wrapText="1" readingOrder="1"/>
    </xf>
    <xf numFmtId="39" fontId="19" fillId="12" borderId="19" xfId="6" applyNumberFormat="1" applyFont="1" applyFill="1" applyBorder="1" applyAlignment="1">
      <alignment horizontal="right" vertical="center" wrapText="1" readingOrder="1"/>
    </xf>
    <xf numFmtId="39" fontId="19" fillId="12" borderId="29" xfId="6" applyNumberFormat="1" applyFont="1" applyFill="1" applyBorder="1" applyAlignment="1">
      <alignment horizontal="right" vertical="center" wrapText="1" readingOrder="1"/>
    </xf>
    <xf numFmtId="39" fontId="28" fillId="3" borderId="1" xfId="6" applyNumberFormat="1" applyFont="1" applyFill="1" applyBorder="1" applyAlignment="1">
      <alignment horizontal="right" vertical="center" wrapText="1"/>
    </xf>
    <xf numFmtId="0" fontId="26" fillId="16" borderId="1" xfId="6" applyNumberFormat="1" applyFont="1" applyFill="1" applyBorder="1" applyAlignment="1">
      <alignment horizontal="center" vertical="center" wrapText="1" readingOrder="1"/>
    </xf>
    <xf numFmtId="39" fontId="20" fillId="16" borderId="1" xfId="6" applyNumberFormat="1" applyFont="1" applyFill="1" applyBorder="1" applyAlignment="1">
      <alignment horizontal="right" vertical="center" wrapText="1" readingOrder="1"/>
    </xf>
    <xf numFmtId="39" fontId="28" fillId="16" borderId="1" xfId="6" applyNumberFormat="1" applyFont="1" applyFill="1" applyBorder="1" applyAlignment="1">
      <alignment horizontal="right" vertical="center" wrapText="1" readingOrder="1"/>
    </xf>
    <xf numFmtId="39" fontId="28" fillId="16" borderId="1" xfId="6" applyNumberFormat="1" applyFont="1" applyFill="1" applyBorder="1" applyAlignment="1">
      <alignment horizontal="right" vertical="center" wrapText="1"/>
    </xf>
    <xf numFmtId="39" fontId="19" fillId="0" borderId="1" xfId="6" applyNumberFormat="1" applyFont="1" applyFill="1" applyBorder="1" applyAlignment="1">
      <alignment horizontal="right" vertical="center" wrapText="1" readingOrder="1"/>
    </xf>
    <xf numFmtId="169" fontId="26" fillId="16" borderId="1" xfId="6" applyNumberFormat="1" applyFont="1" applyFill="1" applyBorder="1" applyAlignment="1">
      <alignment horizontal="center" vertical="center" wrapText="1" readingOrder="1"/>
    </xf>
    <xf numFmtId="39" fontId="19" fillId="14" borderId="1" xfId="6" applyNumberFormat="1" applyFont="1" applyFill="1" applyBorder="1" applyAlignment="1">
      <alignment horizontal="right" vertical="center" wrapText="1" readingOrder="1"/>
    </xf>
    <xf numFmtId="0" fontId="44" fillId="0" borderId="1" xfId="6" applyNumberFormat="1" applyFont="1" applyFill="1" applyBorder="1" applyAlignment="1">
      <alignment horizontal="center" vertical="center" wrapText="1" readingOrder="1"/>
    </xf>
    <xf numFmtId="39" fontId="29" fillId="10" borderId="1" xfId="6" applyNumberFormat="1" applyFont="1" applyFill="1" applyBorder="1" applyAlignment="1">
      <alignment horizontal="right"/>
    </xf>
    <xf numFmtId="0" fontId="19" fillId="3" borderId="1" xfId="6" applyNumberFormat="1" applyFont="1" applyFill="1" applyBorder="1" applyAlignment="1">
      <alignment vertical="center" wrapText="1" readingOrder="1"/>
    </xf>
    <xf numFmtId="0" fontId="19" fillId="6" borderId="1" xfId="6" applyNumberFormat="1" applyFont="1" applyFill="1" applyBorder="1" applyAlignment="1">
      <alignment horizontal="center" vertical="center" wrapText="1" readingOrder="1"/>
    </xf>
    <xf numFmtId="39" fontId="45" fillId="12" borderId="1" xfId="6" applyNumberFormat="1" applyFont="1" applyFill="1" applyBorder="1" applyAlignment="1">
      <alignment horizontal="right"/>
    </xf>
    <xf numFmtId="0" fontId="45" fillId="12" borderId="1" xfId="6" applyFont="1" applyFill="1" applyBorder="1" applyAlignment="1">
      <alignment horizontal="center" vertical="center" wrapText="1"/>
    </xf>
    <xf numFmtId="0" fontId="45" fillId="12" borderId="1" xfId="6" applyFont="1" applyFill="1" applyBorder="1" applyAlignment="1">
      <alignment horizontal="right"/>
    </xf>
    <xf numFmtId="0" fontId="19" fillId="3" borderId="21" xfId="6" applyNumberFormat="1" applyFont="1" applyFill="1" applyBorder="1" applyAlignment="1">
      <alignment horizontal="center" vertical="center" wrapText="1" readingOrder="1"/>
    </xf>
    <xf numFmtId="0" fontId="45" fillId="3" borderId="0" xfId="6" applyFont="1" applyFill="1" applyBorder="1"/>
    <xf numFmtId="0" fontId="19" fillId="6" borderId="21" xfId="6" applyNumberFormat="1" applyFont="1" applyFill="1" applyBorder="1" applyAlignment="1">
      <alignment horizontal="center" vertical="center" wrapText="1" readingOrder="1"/>
    </xf>
    <xf numFmtId="0" fontId="45" fillId="0" borderId="0" xfId="6" applyFont="1" applyFill="1" applyBorder="1"/>
    <xf numFmtId="0" fontId="20" fillId="3" borderId="21" xfId="6" applyNumberFormat="1" applyFont="1" applyFill="1" applyBorder="1" applyAlignment="1">
      <alignment horizontal="center" vertical="center" wrapText="1" readingOrder="1"/>
    </xf>
    <xf numFmtId="0" fontId="19" fillId="0" borderId="21" xfId="6" applyNumberFormat="1" applyFont="1" applyFill="1" applyBorder="1" applyAlignment="1">
      <alignment horizontal="center" vertical="center" wrapText="1" readingOrder="1"/>
    </xf>
    <xf numFmtId="0" fontId="19" fillId="0" borderId="1" xfId="6" applyNumberFormat="1" applyFont="1" applyFill="1" applyBorder="1" applyAlignment="1">
      <alignment horizontal="center" vertical="center" wrapText="1" readingOrder="1"/>
    </xf>
    <xf numFmtId="0" fontId="45" fillId="6" borderId="0" xfId="6" applyFont="1" applyFill="1" applyBorder="1"/>
    <xf numFmtId="0" fontId="19" fillId="0" borderId="21" xfId="0" applyNumberFormat="1" applyFont="1" applyFill="1" applyBorder="1" applyAlignment="1">
      <alignment horizontal="center" vertical="center" wrapText="1" readingOrder="1"/>
    </xf>
    <xf numFmtId="0" fontId="19" fillId="12" borderId="21" xfId="6" applyNumberFormat="1" applyFont="1" applyFill="1" applyBorder="1" applyAlignment="1">
      <alignment horizontal="center" vertical="center" wrapText="1" readingOrder="1"/>
    </xf>
    <xf numFmtId="0" fontId="19" fillId="17" borderId="21" xfId="6" applyNumberFormat="1" applyFont="1" applyFill="1" applyBorder="1" applyAlignment="1">
      <alignment horizontal="center" vertical="center" wrapText="1" readingOrder="1"/>
    </xf>
    <xf numFmtId="0" fontId="46" fillId="12" borderId="21" xfId="6" applyNumberFormat="1" applyFont="1" applyFill="1" applyBorder="1" applyAlignment="1">
      <alignment horizontal="center" vertical="center" wrapText="1" readingOrder="1"/>
    </xf>
    <xf numFmtId="0" fontId="46" fillId="12" borderId="1" xfId="6" applyNumberFormat="1" applyFont="1" applyFill="1" applyBorder="1" applyAlignment="1">
      <alignment horizontal="center" vertical="center" wrapText="1" readingOrder="1"/>
    </xf>
    <xf numFmtId="0" fontId="46" fillId="12" borderId="1" xfId="6" applyNumberFormat="1" applyFont="1" applyFill="1" applyBorder="1" applyAlignment="1">
      <alignment vertical="center" wrapText="1" readingOrder="1"/>
    </xf>
    <xf numFmtId="39" fontId="46" fillId="12" borderId="1" xfId="6" applyNumberFormat="1" applyFont="1" applyFill="1" applyBorder="1" applyAlignment="1">
      <alignment horizontal="right" vertical="center" wrapText="1" readingOrder="1"/>
    </xf>
    <xf numFmtId="0" fontId="47" fillId="12" borderId="0" xfId="6" applyFont="1" applyFill="1" applyBorder="1"/>
    <xf numFmtId="0" fontId="19" fillId="15" borderId="21" xfId="6" applyNumberFormat="1" applyFont="1" applyFill="1" applyBorder="1" applyAlignment="1">
      <alignment horizontal="center" vertical="center" wrapText="1" readingOrder="1"/>
    </xf>
    <xf numFmtId="0" fontId="45" fillId="15" borderId="0" xfId="6" applyFont="1" applyFill="1" applyBorder="1"/>
    <xf numFmtId="39" fontId="45" fillId="3" borderId="6" xfId="6" applyNumberFormat="1" applyFont="1" applyFill="1" applyBorder="1" applyAlignment="1">
      <alignment horizontal="right" vertical="center"/>
    </xf>
    <xf numFmtId="39" fontId="39" fillId="3" borderId="6" xfId="6" applyNumberFormat="1" applyFont="1" applyFill="1" applyBorder="1" applyAlignment="1">
      <alignment horizontal="right" vertical="center"/>
    </xf>
    <xf numFmtId="0" fontId="17" fillId="0" borderId="6" xfId="6" applyFont="1" applyFill="1" applyBorder="1"/>
    <xf numFmtId="0" fontId="19" fillId="3" borderId="1" xfId="0" applyNumberFormat="1" applyFont="1" applyFill="1" applyBorder="1" applyAlignment="1">
      <alignment horizontal="center" vertical="center" wrapText="1" readingOrder="1"/>
    </xf>
    <xf numFmtId="39" fontId="19" fillId="3" borderId="1" xfId="6" applyNumberFormat="1" applyFont="1" applyFill="1" applyBorder="1" applyAlignment="1">
      <alignment vertical="center" wrapText="1" readingOrder="1"/>
    </xf>
    <xf numFmtId="0" fontId="15" fillId="0" borderId="0" xfId="6" applyFont="1" applyFill="1" applyBorder="1" applyAlignment="1">
      <alignment horizontal="center" vertical="center"/>
    </xf>
    <xf numFmtId="0" fontId="45" fillId="12" borderId="1" xfId="6" applyFont="1" applyFill="1" applyBorder="1" applyAlignment="1">
      <alignment horizontal="center" vertical="center"/>
    </xf>
    <xf numFmtId="39" fontId="28" fillId="16" borderId="1" xfId="6" applyNumberFormat="1" applyFont="1" applyFill="1" applyBorder="1" applyAlignment="1">
      <alignment horizontal="center" vertical="center" wrapText="1"/>
    </xf>
    <xf numFmtId="39" fontId="28" fillId="3" borderId="1" xfId="6" applyNumberFormat="1" applyFont="1" applyFill="1" applyBorder="1" applyAlignment="1">
      <alignment horizontal="center" vertical="center" wrapText="1"/>
    </xf>
    <xf numFmtId="39" fontId="16" fillId="10" borderId="0" xfId="6" applyNumberFormat="1" applyFont="1" applyFill="1" applyBorder="1" applyAlignment="1">
      <alignment horizontal="center" vertical="center"/>
    </xf>
    <xf numFmtId="0" fontId="15" fillId="0" borderId="1" xfId="6" applyFont="1" applyFill="1" applyBorder="1" applyAlignment="1">
      <alignment horizontal="center" vertical="center"/>
    </xf>
    <xf numFmtId="0" fontId="15" fillId="16" borderId="1" xfId="6" applyFont="1" applyFill="1" applyBorder="1" applyAlignment="1">
      <alignment horizontal="center" vertical="center"/>
    </xf>
    <xf numFmtId="0" fontId="17" fillId="0" borderId="1" xfId="6" applyFont="1" applyFill="1" applyBorder="1" applyAlignment="1">
      <alignment horizontal="center" vertical="center"/>
    </xf>
    <xf numFmtId="0" fontId="17" fillId="0" borderId="0" xfId="6" applyFont="1" applyFill="1" applyBorder="1" applyAlignment="1">
      <alignment horizontal="center" vertical="center"/>
    </xf>
    <xf numFmtId="0" fontId="46" fillId="21" borderId="1" xfId="6" applyNumberFormat="1" applyFont="1" applyFill="1" applyBorder="1" applyAlignment="1">
      <alignment horizontal="center" vertical="center" wrapText="1" readingOrder="1"/>
    </xf>
    <xf numFmtId="39" fontId="46" fillId="21" borderId="1" xfId="6" applyNumberFormat="1" applyFont="1" applyFill="1" applyBorder="1" applyAlignment="1">
      <alignment horizontal="right" vertical="center" wrapText="1" readingOrder="1"/>
    </xf>
    <xf numFmtId="39" fontId="27" fillId="21" borderId="1" xfId="6" applyNumberFormat="1" applyFont="1" applyFill="1" applyBorder="1" applyAlignment="1">
      <alignment horizontal="right" vertical="center" wrapText="1" readingOrder="1"/>
    </xf>
    <xf numFmtId="0" fontId="27" fillId="21" borderId="1" xfId="6" applyNumberFormat="1" applyFont="1" applyFill="1" applyBorder="1" applyAlignment="1">
      <alignment horizontal="center" vertical="center" wrapText="1" readingOrder="1"/>
    </xf>
    <xf numFmtId="0" fontId="30" fillId="21" borderId="1" xfId="6" applyNumberFormat="1" applyFont="1" applyFill="1" applyBorder="1" applyAlignment="1">
      <alignment horizontal="left" vertical="center" wrapText="1" readingOrder="1"/>
    </xf>
    <xf numFmtId="0" fontId="6" fillId="0" borderId="1" xfId="6" applyNumberFormat="1" applyFont="1" applyFill="1" applyBorder="1" applyAlignment="1">
      <alignment horizontal="left" vertical="center" wrapText="1" readingOrder="1"/>
    </xf>
    <xf numFmtId="0" fontId="6" fillId="12" borderId="20" xfId="6" applyNumberFormat="1" applyFont="1" applyFill="1" applyBorder="1" applyAlignment="1">
      <alignment horizontal="left" vertical="center" wrapText="1" readingOrder="1"/>
    </xf>
    <xf numFmtId="0" fontId="6" fillId="12" borderId="19" xfId="6" applyNumberFormat="1" applyFont="1" applyFill="1" applyBorder="1" applyAlignment="1">
      <alignment horizontal="left" vertical="center" wrapText="1" readingOrder="1"/>
    </xf>
    <xf numFmtId="0" fontId="33" fillId="12" borderId="1" xfId="6" applyNumberFormat="1" applyFont="1" applyFill="1" applyBorder="1" applyAlignment="1">
      <alignment horizontal="left" vertical="center" wrapText="1" readingOrder="1"/>
    </xf>
    <xf numFmtId="0" fontId="28" fillId="3" borderId="1" xfId="6" applyNumberFormat="1" applyFont="1" applyFill="1" applyBorder="1" applyAlignment="1">
      <alignment horizontal="left" vertical="center" wrapText="1" readingOrder="1"/>
    </xf>
    <xf numFmtId="0" fontId="28" fillId="16" borderId="1" xfId="6" applyNumberFormat="1" applyFont="1" applyFill="1" applyBorder="1" applyAlignment="1">
      <alignment horizontal="left" vertical="center" wrapText="1" readingOrder="1"/>
    </xf>
    <xf numFmtId="4" fontId="28" fillId="0" borderId="1" xfId="6" applyNumberFormat="1" applyFont="1" applyFill="1" applyBorder="1" applyAlignment="1" applyProtection="1">
      <alignment horizontal="center" vertical="center"/>
    </xf>
    <xf numFmtId="4" fontId="6" fillId="0" borderId="0" xfId="6" applyNumberFormat="1" applyFont="1" applyFill="1" applyBorder="1" applyAlignment="1" applyProtection="1">
      <alignment horizontal="center"/>
    </xf>
    <xf numFmtId="0" fontId="28" fillId="23" borderId="24" xfId="6" applyNumberFormat="1" applyFont="1" applyFill="1" applyBorder="1" applyAlignment="1">
      <alignment horizontal="center" vertical="center" wrapText="1" readingOrder="1"/>
    </xf>
    <xf numFmtId="0" fontId="42" fillId="4" borderId="24" xfId="0" applyFont="1" applyFill="1" applyBorder="1" applyAlignment="1">
      <alignment horizontal="center" vertical="center" wrapText="1"/>
    </xf>
    <xf numFmtId="39" fontId="6" fillId="18" borderId="1" xfId="6" applyNumberFormat="1" applyFont="1" applyFill="1" applyBorder="1" applyAlignment="1">
      <alignment horizontal="right" vertical="center" wrapText="1" readingOrder="1"/>
    </xf>
    <xf numFmtId="39" fontId="33" fillId="12" borderId="1" xfId="6" applyNumberFormat="1" applyFont="1" applyFill="1" applyBorder="1" applyAlignment="1">
      <alignment horizontal="right" vertical="center" wrapText="1" readingOrder="1"/>
    </xf>
    <xf numFmtId="39" fontId="33" fillId="18" borderId="1" xfId="6" applyNumberFormat="1" applyFont="1" applyFill="1" applyBorder="1" applyAlignment="1">
      <alignment horizontal="right" vertical="center" wrapText="1" readingOrder="1"/>
    </xf>
    <xf numFmtId="39" fontId="30" fillId="22" borderId="1" xfId="6" applyNumberFormat="1" applyFont="1" applyFill="1" applyBorder="1" applyAlignment="1">
      <alignment horizontal="right" vertical="center" wrapText="1" readingOrder="1"/>
    </xf>
    <xf numFmtId="39" fontId="6" fillId="12" borderId="1" xfId="6" applyNumberFormat="1" applyFont="1" applyFill="1" applyBorder="1" applyAlignment="1">
      <alignment horizontal="right" vertical="center" wrapText="1" readingOrder="1"/>
    </xf>
    <xf numFmtId="39" fontId="15" fillId="12" borderId="1" xfId="6" applyNumberFormat="1" applyFont="1" applyFill="1" applyBorder="1" applyAlignment="1">
      <alignment horizontal="center" vertical="center"/>
    </xf>
    <xf numFmtId="0" fontId="15" fillId="12" borderId="1" xfId="6" applyFont="1" applyFill="1" applyBorder="1" applyAlignment="1">
      <alignment horizontal="center" vertical="center"/>
    </xf>
    <xf numFmtId="39" fontId="28" fillId="0" borderId="1" xfId="6" applyNumberFormat="1" applyFont="1" applyFill="1" applyBorder="1" applyAlignment="1">
      <alignment horizontal="right" vertical="center" wrapText="1" readingOrder="1"/>
    </xf>
    <xf numFmtId="39" fontId="16" fillId="10" borderId="1" xfId="6" applyNumberFormat="1" applyFont="1" applyFill="1" applyBorder="1"/>
    <xf numFmtId="39" fontId="28" fillId="10" borderId="1" xfId="6" applyNumberFormat="1" applyFont="1" applyFill="1" applyBorder="1" applyAlignment="1">
      <alignment horizontal="right" vertical="center" wrapText="1"/>
    </xf>
    <xf numFmtId="39" fontId="16" fillId="10" borderId="1" xfId="6" applyNumberFormat="1" applyFont="1" applyFill="1" applyBorder="1" applyAlignment="1">
      <alignment horizontal="right"/>
    </xf>
    <xf numFmtId="39" fontId="16" fillId="10" borderId="1" xfId="6" applyNumberFormat="1" applyFont="1" applyFill="1" applyBorder="1" applyAlignment="1">
      <alignment horizontal="center" vertical="center"/>
    </xf>
    <xf numFmtId="171" fontId="6" fillId="0" borderId="1" xfId="0" applyNumberFormat="1" applyFont="1" applyFill="1" applyBorder="1" applyAlignment="1">
      <alignment horizontal="center" vertical="center" wrapText="1"/>
    </xf>
    <xf numFmtId="39" fontId="19" fillId="3" borderId="1" xfId="6" applyNumberFormat="1" applyFont="1" applyFill="1" applyBorder="1" applyAlignment="1">
      <alignment horizontal="center" vertical="center" wrapText="1" readingOrder="1"/>
    </xf>
    <xf numFmtId="39" fontId="48" fillId="3" borderId="1" xfId="6" applyNumberFormat="1" applyFont="1" applyFill="1" applyBorder="1" applyAlignment="1">
      <alignment horizontal="right" vertical="center"/>
    </xf>
    <xf numFmtId="10" fontId="15" fillId="0" borderId="1" xfId="6" applyNumberFormat="1" applyFont="1" applyFill="1" applyBorder="1" applyAlignment="1">
      <alignment horizontal="center" vertical="center" wrapText="1"/>
    </xf>
    <xf numFmtId="10" fontId="45" fillId="3" borderId="1" xfId="10" applyNumberFormat="1" applyFont="1" applyFill="1" applyBorder="1" applyAlignment="1">
      <alignment horizontal="center" vertical="center" wrapText="1"/>
    </xf>
    <xf numFmtId="0" fontId="45" fillId="3" borderId="1" xfId="6" applyFont="1" applyFill="1" applyBorder="1" applyAlignment="1">
      <alignment horizontal="center" vertical="center" wrapText="1"/>
    </xf>
    <xf numFmtId="0" fontId="47" fillId="12" borderId="1" xfId="6" applyFont="1" applyFill="1" applyBorder="1" applyAlignment="1">
      <alignment horizontal="center" vertical="center" wrapText="1"/>
    </xf>
    <xf numFmtId="39" fontId="45" fillId="12" borderId="1" xfId="6" applyNumberFormat="1" applyFont="1" applyFill="1" applyBorder="1" applyAlignment="1">
      <alignment horizontal="center" vertical="center" wrapText="1"/>
    </xf>
    <xf numFmtId="0" fontId="15" fillId="16" borderId="1" xfId="6" applyFont="1" applyFill="1" applyBorder="1" applyAlignment="1">
      <alignment horizontal="center" vertical="center" wrapText="1"/>
    </xf>
    <xf numFmtId="0" fontId="17" fillId="16" borderId="1" xfId="6" applyFont="1" applyFill="1" applyBorder="1" applyAlignment="1">
      <alignment horizontal="center" vertical="center" wrapText="1"/>
    </xf>
    <xf numFmtId="0" fontId="19" fillId="3" borderId="1" xfId="6" applyNumberFormat="1" applyFont="1" applyFill="1" applyBorder="1" applyAlignment="1">
      <alignment horizontal="center" vertical="center" wrapText="1" readingOrder="1"/>
    </xf>
    <xf numFmtId="0" fontId="26" fillId="3" borderId="21" xfId="6" applyNumberFormat="1" applyFont="1" applyFill="1" applyBorder="1" applyAlignment="1">
      <alignment horizontal="center" vertical="center" wrapText="1" readingOrder="1"/>
    </xf>
    <xf numFmtId="39" fontId="16" fillId="3" borderId="1" xfId="6" applyNumberFormat="1" applyFont="1" applyFill="1" applyBorder="1" applyAlignment="1">
      <alignment horizontal="center" vertical="center" wrapText="1"/>
    </xf>
    <xf numFmtId="0" fontId="15" fillId="3" borderId="1" xfId="6" applyFont="1" applyFill="1" applyBorder="1" applyAlignment="1">
      <alignment horizontal="center" vertical="center"/>
    </xf>
    <xf numFmtId="0" fontId="15" fillId="3" borderId="1" xfId="6" applyFont="1" applyFill="1" applyBorder="1" applyAlignment="1">
      <alignment horizontal="center" vertical="center" wrapText="1"/>
    </xf>
    <xf numFmtId="0" fontId="49" fillId="3" borderId="0" xfId="6" applyNumberFormat="1" applyFont="1" applyFill="1" applyBorder="1" applyAlignment="1">
      <alignment horizontal="center" vertical="center" wrapText="1" readingOrder="1"/>
    </xf>
    <xf numFmtId="10" fontId="50" fillId="3" borderId="1" xfId="10" applyNumberFormat="1" applyFont="1" applyFill="1" applyBorder="1" applyAlignment="1">
      <alignment horizontal="center" vertical="center"/>
    </xf>
    <xf numFmtId="39" fontId="50" fillId="15" borderId="1" xfId="6" applyNumberFormat="1" applyFont="1" applyFill="1" applyBorder="1" applyAlignment="1">
      <alignment horizontal="right" vertical="center"/>
    </xf>
    <xf numFmtId="39" fontId="50" fillId="15" borderId="1" xfId="6" applyNumberFormat="1" applyFont="1" applyFill="1" applyBorder="1" applyAlignment="1">
      <alignment horizontal="center" vertical="center" wrapText="1"/>
    </xf>
    <xf numFmtId="39" fontId="50" fillId="3" borderId="6" xfId="6" applyNumberFormat="1" applyFont="1" applyFill="1" applyBorder="1" applyAlignment="1">
      <alignment horizontal="right" vertical="center"/>
    </xf>
    <xf numFmtId="10" fontId="50" fillId="0" borderId="1" xfId="6" applyNumberFormat="1" applyFont="1" applyFill="1" applyBorder="1" applyAlignment="1">
      <alignment horizontal="center" vertical="center"/>
    </xf>
    <xf numFmtId="10" fontId="52" fillId="11" borderId="1" xfId="6" applyNumberFormat="1" applyFont="1" applyFill="1" applyBorder="1" applyAlignment="1">
      <alignment horizontal="center" vertical="center"/>
    </xf>
    <xf numFmtId="39" fontId="57" fillId="12" borderId="1" xfId="6" applyNumberFormat="1" applyFont="1" applyFill="1" applyBorder="1" applyAlignment="1">
      <alignment horizontal="right" vertical="center" wrapText="1" readingOrder="1"/>
    </xf>
    <xf numFmtId="39" fontId="52" fillId="3" borderId="6" xfId="6" applyNumberFormat="1" applyFont="1" applyFill="1" applyBorder="1" applyAlignment="1">
      <alignment horizontal="right" vertical="center"/>
    </xf>
    <xf numFmtId="10" fontId="52" fillId="22" borderId="1" xfId="10" applyNumberFormat="1" applyFont="1" applyFill="1" applyBorder="1" applyAlignment="1">
      <alignment horizontal="center" vertical="center"/>
    </xf>
    <xf numFmtId="10" fontId="11" fillId="3" borderId="1" xfId="10" applyNumberFormat="1" applyFont="1" applyFill="1" applyBorder="1" applyAlignment="1">
      <alignment horizontal="center" vertical="center" wrapText="1"/>
    </xf>
    <xf numFmtId="0" fontId="15" fillId="3" borderId="0" xfId="6" applyFont="1" applyFill="1" applyBorder="1" applyAlignment="1">
      <alignment horizontal="center" vertical="center"/>
    </xf>
    <xf numFmtId="0" fontId="28" fillId="4" borderId="17" xfId="6" applyNumberFormat="1" applyFont="1" applyFill="1" applyBorder="1" applyAlignment="1">
      <alignment vertical="center" wrapText="1" readingOrder="1"/>
    </xf>
    <xf numFmtId="0" fontId="41" fillId="3" borderId="24" xfId="0" applyFont="1" applyFill="1" applyBorder="1" applyAlignment="1">
      <alignment horizontal="center" vertical="center" wrapText="1"/>
    </xf>
    <xf numFmtId="0" fontId="16" fillId="4" borderId="1" xfId="6" applyFont="1" applyFill="1" applyBorder="1" applyAlignment="1">
      <alignment horizontal="center" vertical="center" wrapText="1"/>
    </xf>
    <xf numFmtId="10" fontId="50" fillId="3" borderId="0" xfId="6" applyNumberFormat="1" applyFont="1" applyFill="1" applyBorder="1" applyAlignment="1">
      <alignment horizontal="center" vertical="center"/>
    </xf>
    <xf numFmtId="10" fontId="50" fillId="3" borderId="0" xfId="10" applyNumberFormat="1" applyFont="1" applyFill="1" applyBorder="1" applyAlignment="1">
      <alignment horizontal="center" vertical="center"/>
    </xf>
    <xf numFmtId="10" fontId="55" fillId="3" borderId="0" xfId="6" applyNumberFormat="1" applyFont="1" applyFill="1" applyBorder="1" applyAlignment="1">
      <alignment horizontal="center" vertical="center"/>
    </xf>
    <xf numFmtId="10" fontId="52" fillId="3" borderId="0" xfId="6" applyNumberFormat="1" applyFont="1" applyFill="1" applyBorder="1" applyAlignment="1">
      <alignment horizontal="center" vertical="center"/>
    </xf>
    <xf numFmtId="0" fontId="50" fillId="3" borderId="0" xfId="6" applyFont="1" applyFill="1" applyBorder="1" applyAlignment="1">
      <alignment horizontal="center" vertical="center"/>
    </xf>
    <xf numFmtId="39" fontId="56" fillId="3" borderId="0" xfId="6" applyNumberFormat="1" applyFont="1" applyFill="1" applyBorder="1" applyAlignment="1">
      <alignment horizontal="center" vertical="center" wrapText="1"/>
    </xf>
    <xf numFmtId="10" fontId="51" fillId="3" borderId="0" xfId="6" applyNumberFormat="1" applyFont="1" applyFill="1" applyBorder="1" applyAlignment="1">
      <alignment horizontal="center" vertical="center"/>
    </xf>
    <xf numFmtId="10" fontId="52" fillId="3" borderId="0" xfId="10" applyNumberFormat="1" applyFont="1" applyFill="1" applyBorder="1" applyAlignment="1">
      <alignment horizontal="center" vertical="center"/>
    </xf>
    <xf numFmtId="10" fontId="53" fillId="3" borderId="0" xfId="6" applyNumberFormat="1" applyFont="1" applyFill="1" applyBorder="1" applyAlignment="1">
      <alignment horizontal="center" vertical="center"/>
    </xf>
    <xf numFmtId="0" fontId="45" fillId="3" borderId="0" xfId="6" applyFont="1" applyFill="1" applyBorder="1" applyAlignment="1">
      <alignment horizontal="center" vertical="center"/>
    </xf>
    <xf numFmtId="10" fontId="50" fillId="16" borderId="1" xfId="10" applyNumberFormat="1" applyFont="1" applyFill="1" applyBorder="1" applyAlignment="1">
      <alignment horizontal="center" vertical="center"/>
    </xf>
    <xf numFmtId="39" fontId="50" fillId="16" borderId="1" xfId="6" applyNumberFormat="1" applyFont="1" applyFill="1" applyBorder="1" applyAlignment="1">
      <alignment horizontal="right" vertical="center"/>
    </xf>
    <xf numFmtId="39" fontId="50" fillId="16" borderId="1" xfId="6" applyNumberFormat="1" applyFont="1" applyFill="1" applyBorder="1" applyAlignment="1">
      <alignment horizontal="center" vertical="center" wrapText="1"/>
    </xf>
    <xf numFmtId="39" fontId="50" fillId="16" borderId="6" xfId="6" applyNumberFormat="1" applyFont="1" applyFill="1" applyBorder="1" applyAlignment="1">
      <alignment horizontal="right" vertical="center"/>
    </xf>
    <xf numFmtId="10" fontId="50" fillId="16" borderId="1" xfId="6" applyNumberFormat="1" applyFont="1" applyFill="1" applyBorder="1" applyAlignment="1">
      <alignment horizontal="center" vertical="center"/>
    </xf>
    <xf numFmtId="10" fontId="43" fillId="3" borderId="0" xfId="6" applyNumberFormat="1" applyFont="1" applyFill="1" applyBorder="1" applyAlignment="1">
      <alignment horizontal="center" vertical="center"/>
    </xf>
    <xf numFmtId="177" fontId="43" fillId="3" borderId="0" xfId="6" applyNumberFormat="1" applyFont="1" applyFill="1" applyBorder="1" applyAlignment="1">
      <alignment horizontal="center" vertical="center"/>
    </xf>
    <xf numFmtId="0" fontId="17" fillId="3" borderId="0" xfId="6" applyFont="1" applyFill="1" applyBorder="1" applyAlignment="1">
      <alignment horizontal="center" vertical="center"/>
    </xf>
    <xf numFmtId="10" fontId="15" fillId="0" borderId="25" xfId="6" applyNumberFormat="1" applyFont="1" applyFill="1" applyBorder="1" applyAlignment="1">
      <alignment horizontal="center" vertical="center" wrapText="1"/>
    </xf>
    <xf numFmtId="10" fontId="56" fillId="24" borderId="1" xfId="10" applyNumberFormat="1" applyFont="1" applyFill="1" applyBorder="1" applyAlignment="1">
      <alignment horizontal="center" vertical="center"/>
    </xf>
    <xf numFmtId="39" fontId="56" fillId="24" borderId="1" xfId="6" applyNumberFormat="1" applyFont="1" applyFill="1" applyBorder="1" applyAlignment="1">
      <alignment horizontal="right" vertical="center"/>
    </xf>
    <xf numFmtId="39" fontId="56" fillId="24" borderId="1" xfId="6" applyNumberFormat="1" applyFont="1" applyFill="1" applyBorder="1" applyAlignment="1">
      <alignment horizontal="center" vertical="center" wrapText="1"/>
    </xf>
    <xf numFmtId="39" fontId="56" fillId="24" borderId="6" xfId="6" applyNumberFormat="1" applyFont="1" applyFill="1" applyBorder="1" applyAlignment="1">
      <alignment horizontal="right" vertical="center"/>
    </xf>
    <xf numFmtId="10" fontId="56" fillId="24" borderId="1" xfId="6" applyNumberFormat="1" applyFont="1" applyFill="1" applyBorder="1" applyAlignment="1">
      <alignment horizontal="center" vertical="center"/>
    </xf>
    <xf numFmtId="10" fontId="16" fillId="3" borderId="0" xfId="6" applyNumberFormat="1" applyFont="1" applyFill="1" applyBorder="1" applyAlignment="1">
      <alignment horizontal="center" vertical="center"/>
    </xf>
    <xf numFmtId="39" fontId="15" fillId="12" borderId="1" xfId="6" applyNumberFormat="1" applyFont="1" applyFill="1" applyBorder="1" applyAlignment="1">
      <alignment horizontal="right"/>
    </xf>
    <xf numFmtId="0" fontId="15" fillId="12" borderId="1" xfId="6" applyFont="1" applyFill="1" applyBorder="1" applyAlignment="1">
      <alignment horizontal="right"/>
    </xf>
    <xf numFmtId="170" fontId="15" fillId="0" borderId="0" xfId="6" applyNumberFormat="1" applyFont="1" applyFill="1" applyBorder="1"/>
    <xf numFmtId="0" fontId="2" fillId="0" borderId="0" xfId="0" applyFont="1" applyBorder="1" applyAlignment="1">
      <alignment horizontal="center" vertical="center" wrapText="1"/>
    </xf>
    <xf numFmtId="39" fontId="50" fillId="5" borderId="1" xfId="6" applyNumberFormat="1" applyFont="1" applyFill="1" applyBorder="1" applyAlignment="1">
      <alignment horizontal="right" vertical="center"/>
    </xf>
    <xf numFmtId="39" fontId="50" fillId="5" borderId="1" xfId="6" applyNumberFormat="1" applyFont="1" applyFill="1" applyBorder="1" applyAlignment="1">
      <alignment horizontal="center" vertical="center" wrapText="1"/>
    </xf>
    <xf numFmtId="39" fontId="50" fillId="5" borderId="6" xfId="6" applyNumberFormat="1" applyFont="1" applyFill="1" applyBorder="1" applyAlignment="1">
      <alignment horizontal="right" vertical="center"/>
    </xf>
    <xf numFmtId="10" fontId="50" fillId="5" borderId="1" xfId="6" applyNumberFormat="1" applyFont="1" applyFill="1" applyBorder="1" applyAlignment="1">
      <alignment horizontal="center" vertical="center"/>
    </xf>
    <xf numFmtId="0" fontId="6" fillId="0" borderId="25" xfId="0" applyFont="1" applyFill="1" applyBorder="1" applyAlignment="1">
      <alignment vertical="center" wrapText="1"/>
    </xf>
    <xf numFmtId="0" fontId="16" fillId="0" borderId="8" xfId="6" applyFont="1" applyFill="1" applyBorder="1"/>
    <xf numFmtId="0" fontId="16" fillId="0" borderId="8" xfId="6" applyFont="1" applyFill="1" applyBorder="1" applyAlignment="1">
      <alignment horizontal="center" vertical="center"/>
    </xf>
    <xf numFmtId="0" fontId="16" fillId="0" borderId="34" xfId="6" applyFont="1" applyFill="1" applyBorder="1" applyAlignment="1">
      <alignment horizontal="center" vertical="center" wrapText="1"/>
    </xf>
    <xf numFmtId="39" fontId="16" fillId="4" borderId="34" xfId="6" applyNumberFormat="1" applyFont="1" applyFill="1" applyBorder="1" applyAlignment="1">
      <alignment horizontal="center" vertical="center" wrapText="1"/>
    </xf>
    <xf numFmtId="0" fontId="28" fillId="4" borderId="34" xfId="6" applyNumberFormat="1" applyFont="1" applyFill="1" applyBorder="1" applyAlignment="1">
      <alignment horizontal="center" vertical="center" wrapText="1" readingOrder="1"/>
    </xf>
    <xf numFmtId="0" fontId="28" fillId="4" borderId="8" xfId="6" applyNumberFormat="1" applyFont="1" applyFill="1" applyBorder="1" applyAlignment="1">
      <alignment horizontal="center" vertical="center" wrapText="1" readingOrder="1"/>
    </xf>
    <xf numFmtId="39" fontId="16" fillId="4" borderId="8" xfId="6" applyNumberFormat="1" applyFont="1" applyFill="1" applyBorder="1" applyAlignment="1">
      <alignment horizontal="center" vertical="center" wrapText="1"/>
    </xf>
    <xf numFmtId="0" fontId="43" fillId="3" borderId="0" xfId="6" applyFont="1" applyFill="1" applyBorder="1" applyAlignment="1">
      <alignment horizontal="center" vertical="center"/>
    </xf>
    <xf numFmtId="0" fontId="16" fillId="0" borderId="24" xfId="6" applyFont="1" applyFill="1" applyBorder="1" applyAlignment="1">
      <alignment horizontal="center" vertical="center" wrapText="1"/>
    </xf>
    <xf numFmtId="0" fontId="15" fillId="0" borderId="25" xfId="6" applyFont="1" applyFill="1" applyBorder="1" applyAlignment="1">
      <alignment horizontal="center" vertical="center" wrapText="1"/>
    </xf>
    <xf numFmtId="0" fontId="15" fillId="3" borderId="0" xfId="6" applyFont="1" applyFill="1" applyBorder="1" applyAlignment="1">
      <alignment horizontal="center" vertical="center" wrapText="1"/>
    </xf>
    <xf numFmtId="0" fontId="16" fillId="3" borderId="0" xfId="6" applyFont="1" applyFill="1" applyBorder="1" applyAlignment="1">
      <alignment horizontal="left" vertical="center" wrapText="1"/>
    </xf>
    <xf numFmtId="0" fontId="16" fillId="3" borderId="0" xfId="6" applyFont="1" applyFill="1" applyBorder="1" applyAlignment="1">
      <alignment horizontal="center" vertical="center" wrapText="1"/>
    </xf>
    <xf numFmtId="0" fontId="42" fillId="3" borderId="0" xfId="0" applyFont="1" applyFill="1" applyBorder="1" applyAlignment="1">
      <alignment horizontal="center" vertical="center" wrapText="1"/>
    </xf>
    <xf numFmtId="0" fontId="16" fillId="3" borderId="0" xfId="6" applyFont="1" applyFill="1" applyBorder="1" applyAlignment="1">
      <alignment wrapText="1"/>
    </xf>
    <xf numFmtId="39" fontId="16" fillId="3" borderId="0" xfId="6" applyNumberFormat="1" applyFont="1" applyFill="1" applyBorder="1" applyAlignment="1">
      <alignment horizontal="center" vertical="center"/>
    </xf>
    <xf numFmtId="39" fontId="28" fillId="3" borderId="0" xfId="6" applyNumberFormat="1" applyFont="1" applyFill="1" applyBorder="1" applyAlignment="1">
      <alignment horizontal="center" vertical="center" wrapText="1"/>
    </xf>
    <xf numFmtId="10" fontId="56" fillId="3" borderId="0" xfId="10" applyNumberFormat="1" applyFont="1" applyFill="1" applyBorder="1" applyAlignment="1">
      <alignment horizontal="center" vertical="center"/>
    </xf>
    <xf numFmtId="39" fontId="56" fillId="3" borderId="0" xfId="6" applyNumberFormat="1" applyFont="1" applyFill="1" applyBorder="1" applyAlignment="1">
      <alignment horizontal="right" vertical="center"/>
    </xf>
    <xf numFmtId="10" fontId="56" fillId="3" borderId="0" xfId="6" applyNumberFormat="1" applyFont="1" applyFill="1" applyBorder="1" applyAlignment="1">
      <alignment horizontal="center" vertical="center"/>
    </xf>
    <xf numFmtId="39" fontId="16" fillId="3" borderId="0" xfId="6" applyNumberFormat="1" applyFont="1" applyFill="1" applyBorder="1" applyAlignment="1">
      <alignment horizontal="left" vertical="center" wrapText="1"/>
    </xf>
    <xf numFmtId="0" fontId="0" fillId="0" borderId="0" xfId="0" applyFont="1" applyFill="1" applyBorder="1" applyAlignment="1">
      <alignment horizontal="right" vertical="center" wrapText="1"/>
    </xf>
    <xf numFmtId="0" fontId="9" fillId="3" borderId="1" xfId="6" applyNumberFormat="1" applyFont="1" applyFill="1" applyBorder="1" applyAlignment="1">
      <alignment horizontal="left" vertical="center" wrapText="1" readingOrder="1"/>
    </xf>
    <xf numFmtId="0" fontId="18" fillId="3" borderId="0" xfId="6" applyFont="1" applyFill="1" applyBorder="1"/>
    <xf numFmtId="39" fontId="45" fillId="3" borderId="1" xfId="6" applyNumberFormat="1" applyFont="1" applyFill="1" applyBorder="1" applyAlignment="1">
      <alignment horizontal="right"/>
    </xf>
    <xf numFmtId="0" fontId="45" fillId="3" borderId="1" xfId="6" applyFont="1" applyFill="1" applyBorder="1" applyAlignment="1">
      <alignment horizontal="right"/>
    </xf>
    <xf numFmtId="39" fontId="20" fillId="3" borderId="1" xfId="6" applyNumberFormat="1" applyFont="1" applyFill="1" applyBorder="1" applyAlignment="1">
      <alignment horizontal="right" vertical="center" wrapText="1"/>
    </xf>
    <xf numFmtId="39" fontId="18" fillId="3" borderId="1" xfId="6" applyNumberFormat="1" applyFont="1" applyFill="1" applyBorder="1" applyAlignment="1">
      <alignment horizontal="right"/>
    </xf>
    <xf numFmtId="0" fontId="18" fillId="3" borderId="8" xfId="6" applyFont="1" applyFill="1" applyBorder="1"/>
    <xf numFmtId="39" fontId="18" fillId="3" borderId="0" xfId="6" applyNumberFormat="1" applyFont="1" applyFill="1" applyBorder="1"/>
    <xf numFmtId="0" fontId="18" fillId="3" borderId="0" xfId="6" applyFont="1" applyFill="1" applyBorder="1" applyAlignment="1">
      <alignment horizontal="center" vertical="center" wrapText="1"/>
    </xf>
    <xf numFmtId="39" fontId="18" fillId="3" borderId="0" xfId="6" applyNumberFormat="1" applyFont="1" applyFill="1" applyBorder="1" applyAlignment="1">
      <alignment horizontal="right" vertical="center"/>
    </xf>
    <xf numFmtId="171" fontId="6" fillId="0" borderId="0" xfId="0" applyNumberFormat="1" applyFont="1" applyFill="1" applyBorder="1" applyAlignment="1">
      <alignment horizontal="center" vertical="center" wrapText="1"/>
    </xf>
    <xf numFmtId="0" fontId="12" fillId="0" borderId="0" xfId="0" applyFont="1" applyFill="1"/>
    <xf numFmtId="0" fontId="12" fillId="0" borderId="1" xfId="0" applyFont="1" applyFill="1" applyBorder="1"/>
    <xf numFmtId="0" fontId="12" fillId="0" borderId="35" xfId="0" applyFont="1" applyFill="1" applyBorder="1"/>
    <xf numFmtId="0" fontId="49" fillId="0" borderId="12" xfId="0" applyFont="1" applyFill="1" applyBorder="1" applyAlignment="1">
      <alignment vertical="center" wrapText="1"/>
    </xf>
    <xf numFmtId="0" fontId="58" fillId="0" borderId="0" xfId="0" applyFont="1" applyFill="1" applyAlignment="1">
      <alignment horizontal="center" vertical="center"/>
    </xf>
    <xf numFmtId="0" fontId="12" fillId="0" borderId="0" xfId="0" applyFont="1" applyFill="1" applyAlignment="1">
      <alignment horizontal="center" vertical="center"/>
    </xf>
    <xf numFmtId="0" fontId="10" fillId="0" borderId="0" xfId="0" applyFont="1" applyFill="1" applyAlignment="1">
      <alignment wrapText="1"/>
    </xf>
    <xf numFmtId="0" fontId="12" fillId="0" borderId="0" xfId="0" applyFont="1" applyFill="1" applyAlignment="1">
      <alignment horizontal="center"/>
    </xf>
    <xf numFmtId="0" fontId="12" fillId="0" borderId="0" xfId="0" applyFont="1" applyFill="1" applyAlignment="1">
      <alignment horizontal="right"/>
    </xf>
    <xf numFmtId="170" fontId="15" fillId="3" borderId="0" xfId="6" applyNumberFormat="1" applyFont="1" applyFill="1" applyBorder="1" applyAlignment="1">
      <alignment horizontal="center" vertical="center"/>
    </xf>
    <xf numFmtId="0" fontId="63" fillId="0" borderId="2" xfId="0" applyFont="1" applyBorder="1" applyAlignment="1">
      <alignment horizontal="center" vertical="center" wrapText="1"/>
    </xf>
    <xf numFmtId="0" fontId="63" fillId="0" borderId="10" xfId="0" applyFont="1" applyBorder="1" applyAlignment="1">
      <alignment horizontal="center" vertical="center" wrapText="1"/>
    </xf>
    <xf numFmtId="39" fontId="65" fillId="3" borderId="1" xfId="6" applyNumberFormat="1" applyFont="1" applyFill="1" applyBorder="1" applyAlignment="1">
      <alignment horizontal="right" vertical="center" wrapText="1" readingOrder="1"/>
    </xf>
    <xf numFmtId="39" fontId="65" fillId="3" borderId="1" xfId="6" applyNumberFormat="1" applyFont="1" applyFill="1" applyBorder="1" applyAlignment="1">
      <alignment horizontal="center" vertical="center" wrapText="1" readingOrder="1"/>
    </xf>
    <xf numFmtId="39" fontId="65" fillId="3" borderId="1" xfId="6" applyNumberFormat="1" applyFont="1" applyFill="1" applyBorder="1" applyAlignment="1">
      <alignment horizontal="right" vertical="center"/>
    </xf>
    <xf numFmtId="10" fontId="65" fillId="3" borderId="1" xfId="10" applyNumberFormat="1" applyFont="1" applyFill="1" applyBorder="1" applyAlignment="1">
      <alignment horizontal="center" vertical="center"/>
    </xf>
    <xf numFmtId="39" fontId="65" fillId="15" borderId="1" xfId="6" applyNumberFormat="1" applyFont="1" applyFill="1" applyBorder="1" applyAlignment="1">
      <alignment horizontal="right" vertical="center"/>
    </xf>
    <xf numFmtId="39" fontId="65" fillId="15" borderId="1" xfId="6" applyNumberFormat="1" applyFont="1" applyFill="1" applyBorder="1" applyAlignment="1">
      <alignment horizontal="center" vertical="center" wrapText="1"/>
    </xf>
    <xf numFmtId="39" fontId="65" fillId="3" borderId="6" xfId="6" applyNumberFormat="1" applyFont="1" applyFill="1" applyBorder="1" applyAlignment="1">
      <alignment horizontal="right" vertical="center"/>
    </xf>
    <xf numFmtId="10" fontId="65" fillId="0" borderId="1" xfId="6" applyNumberFormat="1" applyFont="1" applyFill="1" applyBorder="1" applyAlignment="1">
      <alignment horizontal="center" vertical="center"/>
    </xf>
    <xf numFmtId="10" fontId="49" fillId="3" borderId="1" xfId="10" applyNumberFormat="1" applyFont="1" applyFill="1" applyBorder="1" applyAlignment="1">
      <alignment horizontal="center" vertical="center"/>
    </xf>
    <xf numFmtId="39" fontId="66" fillId="21" borderId="1" xfId="6" applyNumberFormat="1" applyFont="1" applyFill="1" applyBorder="1" applyAlignment="1">
      <alignment horizontal="right" vertical="center" wrapText="1" readingOrder="1"/>
    </xf>
    <xf numFmtId="39" fontId="66" fillId="21" borderId="1" xfId="6" applyNumberFormat="1" applyFont="1" applyFill="1" applyBorder="1" applyAlignment="1">
      <alignment horizontal="right" vertical="top" wrapText="1" readingOrder="1"/>
    </xf>
    <xf numFmtId="39" fontId="65" fillId="21" borderId="1" xfId="6" applyNumberFormat="1" applyFont="1" applyFill="1" applyBorder="1" applyAlignment="1">
      <alignment horizontal="right" vertical="center" wrapText="1" readingOrder="1"/>
    </xf>
    <xf numFmtId="10" fontId="66" fillId="11" borderId="1" xfId="10" applyNumberFormat="1" applyFont="1" applyFill="1" applyBorder="1" applyAlignment="1">
      <alignment horizontal="center" vertical="center"/>
    </xf>
    <xf numFmtId="39" fontId="66" fillId="11" borderId="1" xfId="6" applyNumberFormat="1" applyFont="1" applyFill="1" applyBorder="1" applyAlignment="1">
      <alignment horizontal="right" vertical="center"/>
    </xf>
    <xf numFmtId="39" fontId="66" fillId="11" borderId="1" xfId="6" applyNumberFormat="1" applyFont="1" applyFill="1" applyBorder="1" applyAlignment="1">
      <alignment horizontal="center" vertical="center" wrapText="1"/>
    </xf>
    <xf numFmtId="39" fontId="66" fillId="11" borderId="6" xfId="6" applyNumberFormat="1" applyFont="1" applyFill="1" applyBorder="1" applyAlignment="1">
      <alignment horizontal="right" vertical="center"/>
    </xf>
    <xf numFmtId="10" fontId="66" fillId="11" borderId="1" xfId="6" applyNumberFormat="1" applyFont="1" applyFill="1" applyBorder="1" applyAlignment="1">
      <alignment horizontal="center" vertical="center"/>
    </xf>
    <xf numFmtId="39" fontId="65" fillId="21" borderId="1" xfId="6" applyNumberFormat="1" applyFont="1" applyFill="1" applyBorder="1" applyAlignment="1">
      <alignment horizontal="right" vertical="center"/>
    </xf>
    <xf numFmtId="39" fontId="65" fillId="0" borderId="1" xfId="6" applyNumberFormat="1" applyFont="1" applyFill="1" applyBorder="1" applyAlignment="1">
      <alignment horizontal="right" vertical="center" wrapText="1" readingOrder="1"/>
    </xf>
    <xf numFmtId="39" fontId="65" fillId="3" borderId="1" xfId="6" applyNumberFormat="1" applyFont="1" applyFill="1" applyBorder="1" applyAlignment="1">
      <alignment horizontal="right" vertical="top" wrapText="1" readingOrder="1"/>
    </xf>
    <xf numFmtId="10" fontId="66" fillId="21" borderId="1" xfId="10" applyNumberFormat="1" applyFont="1" applyFill="1" applyBorder="1" applyAlignment="1">
      <alignment horizontal="center" vertical="center"/>
    </xf>
    <xf numFmtId="39" fontId="64" fillId="21" borderId="7" xfId="6" applyNumberFormat="1" applyFont="1" applyFill="1" applyBorder="1" applyAlignment="1">
      <alignment horizontal="right" vertical="center"/>
    </xf>
    <xf numFmtId="39" fontId="64" fillId="21" borderId="1" xfId="6" applyNumberFormat="1" applyFont="1" applyFill="1" applyBorder="1" applyAlignment="1">
      <alignment horizontal="center" vertical="center" wrapText="1"/>
    </xf>
    <xf numFmtId="39" fontId="66" fillId="21" borderId="0" xfId="6" applyNumberFormat="1" applyFont="1" applyFill="1" applyBorder="1" applyAlignment="1">
      <alignment horizontal="right" vertical="center"/>
    </xf>
    <xf numFmtId="39" fontId="65" fillId="3" borderId="1" xfId="6" applyNumberFormat="1" applyFont="1" applyFill="1" applyBorder="1" applyAlignment="1">
      <alignment horizontal="center" vertical="center"/>
    </xf>
    <xf numFmtId="39" fontId="49" fillId="3" borderId="3" xfId="6" applyNumberFormat="1" applyFont="1" applyFill="1" applyBorder="1" applyAlignment="1">
      <alignment horizontal="right" vertical="center"/>
    </xf>
    <xf numFmtId="39" fontId="49" fillId="6" borderId="1" xfId="6" applyNumberFormat="1" applyFont="1" applyFill="1" applyBorder="1" applyAlignment="1">
      <alignment horizontal="center" vertical="center" wrapText="1"/>
    </xf>
    <xf numFmtId="39" fontId="65" fillId="3" borderId="0" xfId="6" applyNumberFormat="1" applyFont="1" applyFill="1" applyBorder="1" applyAlignment="1">
      <alignment horizontal="right" vertical="center"/>
    </xf>
    <xf numFmtId="0" fontId="65" fillId="0" borderId="1" xfId="6" applyFont="1" applyFill="1" applyBorder="1" applyAlignment="1">
      <alignment horizontal="center" vertical="center"/>
    </xf>
    <xf numFmtId="39" fontId="49" fillId="12" borderId="20" xfId="6" applyNumberFormat="1" applyFont="1" applyFill="1" applyBorder="1" applyAlignment="1">
      <alignment horizontal="right" vertical="center" wrapText="1" readingOrder="1"/>
    </xf>
    <xf numFmtId="39" fontId="49" fillId="12" borderId="26" xfId="6" applyNumberFormat="1" applyFont="1" applyFill="1" applyBorder="1" applyAlignment="1">
      <alignment horizontal="right" vertical="center" wrapText="1" readingOrder="1"/>
    </xf>
    <xf numFmtId="39" fontId="49" fillId="12" borderId="26" xfId="6" applyNumberFormat="1" applyFont="1" applyFill="1" applyBorder="1" applyAlignment="1">
      <alignment horizontal="center" vertical="center" wrapText="1"/>
    </xf>
    <xf numFmtId="39" fontId="49" fillId="12" borderId="23" xfId="6" applyNumberFormat="1" applyFont="1" applyFill="1" applyBorder="1" applyAlignment="1">
      <alignment horizontal="right" vertical="center" wrapText="1" readingOrder="1"/>
    </xf>
    <xf numFmtId="39" fontId="49" fillId="12" borderId="22" xfId="6" applyNumberFormat="1" applyFont="1" applyFill="1" applyBorder="1" applyAlignment="1">
      <alignment horizontal="right" vertical="center" wrapText="1" readingOrder="1"/>
    </xf>
    <xf numFmtId="39" fontId="49" fillId="12" borderId="19" xfId="6" applyNumberFormat="1" applyFont="1" applyFill="1" applyBorder="1" applyAlignment="1">
      <alignment horizontal="right" vertical="center" wrapText="1" readingOrder="1"/>
    </xf>
    <xf numFmtId="39" fontId="49" fillId="12" borderId="27" xfId="6" applyNumberFormat="1" applyFont="1" applyFill="1" applyBorder="1" applyAlignment="1">
      <alignment horizontal="right" vertical="center" wrapText="1" readingOrder="1"/>
    </xf>
    <xf numFmtId="39" fontId="49" fillId="12" borderId="27" xfId="6" applyNumberFormat="1" applyFont="1" applyFill="1" applyBorder="1" applyAlignment="1">
      <alignment horizontal="center" vertical="center" wrapText="1"/>
    </xf>
    <xf numFmtId="39" fontId="49" fillId="12" borderId="39" xfId="6" applyNumberFormat="1" applyFont="1" applyFill="1" applyBorder="1" applyAlignment="1">
      <alignment horizontal="right" vertical="center" wrapText="1" readingOrder="1"/>
    </xf>
    <xf numFmtId="39" fontId="65" fillId="3" borderId="1" xfId="6" applyNumberFormat="1" applyFont="1" applyFill="1" applyBorder="1" applyAlignment="1">
      <alignment vertical="center" wrapText="1" readingOrder="1"/>
    </xf>
    <xf numFmtId="39" fontId="65" fillId="3" borderId="6" xfId="6" applyNumberFormat="1" applyFont="1" applyFill="1" applyBorder="1" applyAlignment="1">
      <alignment vertical="center" wrapText="1" readingOrder="1"/>
    </xf>
    <xf numFmtId="0" fontId="65" fillId="3" borderId="1" xfId="6" applyFont="1" applyFill="1" applyBorder="1" applyAlignment="1">
      <alignment horizontal="center" vertical="center"/>
    </xf>
    <xf numFmtId="39" fontId="65" fillId="18" borderId="1" xfId="6" applyNumberFormat="1" applyFont="1" applyFill="1" applyBorder="1" applyAlignment="1">
      <alignment horizontal="right" vertical="center" wrapText="1" readingOrder="1"/>
    </xf>
    <xf numFmtId="39" fontId="65" fillId="18" borderId="1" xfId="6" applyNumberFormat="1" applyFont="1" applyFill="1" applyBorder="1" applyAlignment="1">
      <alignment horizontal="right" vertical="top" wrapText="1" readingOrder="1"/>
    </xf>
    <xf numFmtId="39" fontId="67" fillId="3" borderId="1" xfId="6" applyNumberFormat="1" applyFont="1" applyFill="1" applyBorder="1" applyAlignment="1">
      <alignment horizontal="right" vertical="center" wrapText="1" readingOrder="1"/>
    </xf>
    <xf numFmtId="39" fontId="68" fillId="3" borderId="1" xfId="6" applyNumberFormat="1" applyFont="1" applyFill="1" applyBorder="1" applyAlignment="1">
      <alignment horizontal="right" vertical="center" wrapText="1" readingOrder="1"/>
    </xf>
    <xf numFmtId="39" fontId="66" fillId="12" borderId="1" xfId="6" applyNumberFormat="1" applyFont="1" applyFill="1" applyBorder="1" applyAlignment="1">
      <alignment horizontal="right" vertical="center" wrapText="1" readingOrder="1"/>
    </xf>
    <xf numFmtId="39" fontId="66" fillId="19" borderId="1" xfId="6" applyNumberFormat="1" applyFont="1" applyFill="1" applyBorder="1" applyAlignment="1">
      <alignment horizontal="right" vertical="center" wrapText="1" readingOrder="1"/>
    </xf>
    <xf numFmtId="39" fontId="66" fillId="18" borderId="1" xfId="6" applyNumberFormat="1" applyFont="1" applyFill="1" applyBorder="1" applyAlignment="1">
      <alignment horizontal="right" vertical="center" wrapText="1" readingOrder="1"/>
    </xf>
    <xf numFmtId="39" fontId="65" fillId="12" borderId="1" xfId="6" applyNumberFormat="1" applyFont="1" applyFill="1" applyBorder="1" applyAlignment="1">
      <alignment horizontal="right" vertical="center"/>
    </xf>
    <xf numFmtId="39" fontId="66" fillId="12" borderId="1" xfId="6" applyNumberFormat="1" applyFont="1" applyFill="1" applyBorder="1" applyAlignment="1">
      <alignment horizontal="right" vertical="center"/>
    </xf>
    <xf numFmtId="39" fontId="66" fillId="3" borderId="6" xfId="6" applyNumberFormat="1" applyFont="1" applyFill="1" applyBorder="1" applyAlignment="1">
      <alignment horizontal="right" vertical="center"/>
    </xf>
    <xf numFmtId="10" fontId="66" fillId="22" borderId="1" xfId="10" applyNumberFormat="1" applyFont="1" applyFill="1" applyBorder="1" applyAlignment="1">
      <alignment horizontal="center" vertical="center"/>
    </xf>
    <xf numFmtId="0" fontId="65" fillId="3" borderId="1" xfId="6" applyNumberFormat="1" applyFont="1" applyFill="1" applyBorder="1" applyAlignment="1">
      <alignment vertical="center" wrapText="1" readingOrder="1"/>
    </xf>
    <xf numFmtId="0" fontId="65" fillId="15" borderId="1" xfId="6" applyNumberFormat="1" applyFont="1" applyFill="1" applyBorder="1" applyAlignment="1">
      <alignment vertical="center" wrapText="1" readingOrder="1"/>
    </xf>
    <xf numFmtId="0" fontId="65" fillId="6" borderId="1" xfId="6" applyFont="1" applyFill="1" applyBorder="1" applyAlignment="1">
      <alignment horizontal="center" vertical="center"/>
    </xf>
    <xf numFmtId="39" fontId="68" fillId="18" borderId="1" xfId="6" applyNumberFormat="1" applyFont="1" applyFill="1" applyBorder="1" applyAlignment="1">
      <alignment horizontal="right" vertical="center" wrapText="1" readingOrder="1"/>
    </xf>
    <xf numFmtId="10" fontId="66" fillId="12" borderId="1" xfId="10" applyNumberFormat="1" applyFont="1" applyFill="1" applyBorder="1" applyAlignment="1">
      <alignment horizontal="center" vertical="center"/>
    </xf>
    <xf numFmtId="0" fontId="65" fillId="3" borderId="1" xfId="6" applyNumberFormat="1" applyFont="1" applyFill="1" applyBorder="1" applyAlignment="1">
      <alignment horizontal="left" vertical="center" wrapText="1" readingOrder="1"/>
    </xf>
    <xf numFmtId="0" fontId="65" fillId="15" borderId="1" xfId="6" applyNumberFormat="1" applyFont="1" applyFill="1" applyBorder="1" applyAlignment="1">
      <alignment horizontal="left" vertical="center" wrapText="1" readingOrder="1"/>
    </xf>
    <xf numFmtId="39" fontId="65" fillId="18" borderId="1" xfId="6" applyNumberFormat="1" applyFont="1" applyFill="1" applyBorder="1" applyAlignment="1">
      <alignment horizontal="right" vertical="center" readingOrder="1"/>
    </xf>
    <xf numFmtId="39" fontId="66" fillId="12" borderId="1" xfId="6" applyNumberFormat="1" applyFont="1" applyFill="1" applyBorder="1" applyAlignment="1">
      <alignment horizontal="left" vertical="center" wrapText="1" readingOrder="1"/>
    </xf>
    <xf numFmtId="39" fontId="65" fillId="20" borderId="1" xfId="6" applyNumberFormat="1" applyFont="1" applyFill="1" applyBorder="1" applyAlignment="1">
      <alignment horizontal="right" vertical="center"/>
    </xf>
    <xf numFmtId="39" fontId="65" fillId="12" borderId="1" xfId="6" applyNumberFormat="1" applyFont="1" applyFill="1" applyBorder="1" applyAlignment="1">
      <alignment horizontal="right" vertical="center" wrapText="1" readingOrder="1"/>
    </xf>
    <xf numFmtId="39" fontId="66" fillId="12" borderId="1" xfId="6" applyNumberFormat="1" applyFont="1" applyFill="1" applyBorder="1" applyAlignment="1">
      <alignment horizontal="center" vertical="center" wrapText="1" readingOrder="1"/>
    </xf>
    <xf numFmtId="39" fontId="65" fillId="3" borderId="1" xfId="6" applyNumberFormat="1" applyFont="1" applyFill="1" applyBorder="1" applyAlignment="1">
      <alignment horizontal="center" vertical="center" wrapText="1"/>
    </xf>
    <xf numFmtId="39" fontId="65" fillId="3" borderId="1" xfId="6" applyNumberFormat="1" applyFont="1" applyFill="1" applyBorder="1" applyAlignment="1">
      <alignment horizontal="right" vertical="center" wrapText="1"/>
    </xf>
    <xf numFmtId="10" fontId="50" fillId="3" borderId="0" xfId="6" applyNumberFormat="1" applyFont="1" applyFill="1" applyBorder="1" applyAlignment="1">
      <alignment horizontal="center" vertical="center" wrapText="1"/>
    </xf>
    <xf numFmtId="0" fontId="49" fillId="3" borderId="6" xfId="6" applyNumberFormat="1" applyFont="1" applyFill="1" applyBorder="1" applyAlignment="1">
      <alignment vertical="center" wrapText="1" readingOrder="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73" fontId="6" fillId="0" borderId="1" xfId="0" applyNumberFormat="1" applyFont="1" applyFill="1" applyBorder="1" applyAlignment="1">
      <alignment horizontal="center" vertical="center" wrapText="1"/>
    </xf>
    <xf numFmtId="44" fontId="0" fillId="0" borderId="0" xfId="0" applyNumberFormat="1" applyFont="1"/>
    <xf numFmtId="178" fontId="50" fillId="0" borderId="0" xfId="11" applyNumberFormat="1" applyFont="1" applyFill="1" applyBorder="1" applyAlignment="1">
      <alignment horizontal="center" vertical="center"/>
    </xf>
    <xf numFmtId="178" fontId="50" fillId="4" borderId="0" xfId="11" applyNumberFormat="1" applyFont="1" applyFill="1" applyBorder="1" applyAlignment="1">
      <alignment horizontal="center" vertical="center"/>
    </xf>
    <xf numFmtId="178" fontId="50" fillId="0" borderId="1" xfId="11" applyNumberFormat="1" applyFont="1" applyFill="1" applyBorder="1" applyAlignment="1">
      <alignment horizontal="center" vertical="center"/>
    </xf>
    <xf numFmtId="0" fontId="70" fillId="0" borderId="1" xfId="6" applyFont="1" applyFill="1" applyBorder="1"/>
    <xf numFmtId="0" fontId="70" fillId="3" borderId="1" xfId="6" applyFont="1" applyFill="1" applyBorder="1"/>
    <xf numFmtId="0" fontId="70" fillId="6" borderId="1" xfId="6" applyFont="1" applyFill="1" applyBorder="1"/>
    <xf numFmtId="0" fontId="71" fillId="12" borderId="1" xfId="6" applyFont="1" applyFill="1" applyBorder="1"/>
    <xf numFmtId="176" fontId="72" fillId="21" borderId="1" xfId="6" applyNumberFormat="1" applyFont="1" applyFill="1" applyBorder="1" applyAlignment="1">
      <alignment horizontal="right" vertical="center" wrapText="1" readingOrder="1"/>
    </xf>
    <xf numFmtId="176" fontId="71" fillId="12" borderId="1" xfId="6" applyNumberFormat="1" applyFont="1" applyFill="1" applyBorder="1"/>
    <xf numFmtId="0" fontId="70" fillId="16" borderId="1" xfId="6" applyFont="1" applyFill="1" applyBorder="1"/>
    <xf numFmtId="178" fontId="54" fillId="3" borderId="1" xfId="11" applyNumberFormat="1" applyFont="1" applyFill="1" applyBorder="1" applyAlignment="1">
      <alignment horizontal="center" vertical="center"/>
    </xf>
    <xf numFmtId="178" fontId="54" fillId="0" borderId="1" xfId="11" applyNumberFormat="1" applyFont="1" applyFill="1" applyBorder="1" applyAlignment="1">
      <alignment horizontal="center" vertical="center"/>
    </xf>
    <xf numFmtId="178" fontId="54" fillId="6" borderId="1" xfId="11" applyNumberFormat="1" applyFont="1" applyFill="1" applyBorder="1" applyAlignment="1">
      <alignment horizontal="center" vertical="center"/>
    </xf>
    <xf numFmtId="178" fontId="73" fillId="12" borderId="1" xfId="11" applyNumberFormat="1" applyFont="1" applyFill="1" applyBorder="1" applyAlignment="1">
      <alignment horizontal="center" vertical="center"/>
    </xf>
    <xf numFmtId="178" fontId="54" fillId="16" borderId="1" xfId="11" applyNumberFormat="1" applyFont="1" applyFill="1" applyBorder="1" applyAlignment="1">
      <alignment horizontal="center" vertical="center"/>
    </xf>
    <xf numFmtId="178" fontId="73" fillId="3" borderId="1" xfId="11" applyNumberFormat="1" applyFont="1" applyFill="1" applyBorder="1" applyAlignment="1">
      <alignment horizontal="center" vertical="center"/>
    </xf>
    <xf numFmtId="39" fontId="65" fillId="4" borderId="1" xfId="6" applyNumberFormat="1" applyFont="1" applyFill="1" applyBorder="1" applyAlignment="1">
      <alignment horizontal="right" vertical="center"/>
    </xf>
    <xf numFmtId="39" fontId="66" fillId="4" borderId="1" xfId="6" applyNumberFormat="1" applyFont="1" applyFill="1" applyBorder="1" applyAlignment="1">
      <alignment horizontal="right" vertical="center" wrapText="1" readingOrder="1"/>
    </xf>
    <xf numFmtId="39" fontId="66" fillId="4" borderId="1" xfId="6" applyNumberFormat="1" applyFont="1" applyFill="1" applyBorder="1" applyAlignment="1">
      <alignment horizontal="right" vertical="center"/>
    </xf>
    <xf numFmtId="39" fontId="49" fillId="4" borderId="38" xfId="6" applyNumberFormat="1" applyFont="1" applyFill="1" applyBorder="1" applyAlignment="1">
      <alignment horizontal="right" vertical="center" wrapText="1" readingOrder="1"/>
    </xf>
    <xf numFmtId="39" fontId="65" fillId="4" borderId="1" xfId="6" applyNumberFormat="1" applyFont="1" applyFill="1" applyBorder="1" applyAlignment="1">
      <alignment vertical="center" wrapText="1" readingOrder="1"/>
    </xf>
    <xf numFmtId="0" fontId="65" fillId="4" borderId="1" xfId="6" applyNumberFormat="1" applyFont="1" applyFill="1" applyBorder="1" applyAlignment="1">
      <alignment horizontal="left" vertical="center" wrapText="1" readingOrder="1"/>
    </xf>
    <xf numFmtId="39" fontId="65" fillId="4" borderId="1" xfId="6" applyNumberFormat="1" applyFont="1" applyFill="1" applyBorder="1" applyAlignment="1">
      <alignment horizontal="right" vertical="center" wrapText="1"/>
    </xf>
    <xf numFmtId="39" fontId="46" fillId="4" borderId="1" xfId="6" applyNumberFormat="1" applyFont="1" applyFill="1" applyBorder="1" applyAlignment="1">
      <alignment horizontal="right" vertical="center" wrapText="1" readingOrder="1"/>
    </xf>
    <xf numFmtId="39" fontId="45" fillId="4" borderId="1" xfId="6" applyNumberFormat="1" applyFont="1" applyFill="1" applyBorder="1" applyAlignment="1">
      <alignment horizontal="right" vertical="center"/>
    </xf>
    <xf numFmtId="178" fontId="50" fillId="0" borderId="0" xfId="6" applyNumberFormat="1" applyFont="1" applyFill="1" applyBorder="1"/>
    <xf numFmtId="0" fontId="0" fillId="0" borderId="1" xfId="0" applyFont="1" applyBorder="1" applyAlignment="1">
      <alignment horizontal="center" vertical="center" wrapText="1"/>
    </xf>
    <xf numFmtId="10" fontId="15" fillId="3" borderId="1" xfId="6" applyNumberFormat="1" applyFont="1" applyFill="1" applyBorder="1" applyAlignment="1">
      <alignment horizontal="center" vertical="center" wrapText="1"/>
    </xf>
    <xf numFmtId="0" fontId="63" fillId="3" borderId="0" xfId="0" applyFont="1" applyFill="1" applyBorder="1" applyAlignment="1">
      <alignment horizontal="center" vertical="center" wrapText="1"/>
    </xf>
    <xf numFmtId="0" fontId="63" fillId="3" borderId="0" xfId="0" applyFont="1" applyFill="1" applyAlignment="1">
      <alignment vertical="center" wrapText="1"/>
    </xf>
    <xf numFmtId="0" fontId="24" fillId="0" borderId="0" xfId="0" applyFont="1" applyFill="1" applyBorder="1" applyAlignment="1">
      <alignment horizontal="center" vertical="center" wrapText="1"/>
    </xf>
    <xf numFmtId="0" fontId="75" fillId="0" borderId="0" xfId="0" applyFont="1" applyFill="1" applyAlignment="1">
      <alignment horizontal="center" vertical="center"/>
    </xf>
    <xf numFmtId="0" fontId="12" fillId="0" borderId="7" xfId="0" applyFont="1" applyFill="1" applyBorder="1"/>
    <xf numFmtId="178" fontId="74" fillId="3" borderId="1" xfId="11" applyNumberFormat="1" applyFont="1" applyFill="1" applyBorder="1" applyAlignment="1">
      <alignment horizontal="center" vertical="center"/>
    </xf>
    <xf numFmtId="10" fontId="15" fillId="3" borderId="25" xfId="6" applyNumberFormat="1" applyFont="1" applyFill="1" applyBorder="1" applyAlignment="1">
      <alignment horizontal="center" vertical="center" wrapText="1"/>
    </xf>
    <xf numFmtId="39" fontId="65" fillId="9" borderId="1" xfId="6" applyNumberFormat="1" applyFont="1" applyFill="1" applyBorder="1" applyAlignment="1">
      <alignment horizontal="right" vertical="center"/>
    </xf>
    <xf numFmtId="0" fontId="4" fillId="0" borderId="0" xfId="0" applyFont="1" applyAlignment="1">
      <alignment horizontal="center" vertical="center"/>
    </xf>
    <xf numFmtId="172" fontId="4" fillId="0" borderId="0" xfId="0" applyNumberFormat="1" applyFont="1" applyAlignment="1">
      <alignment horizontal="center" vertical="center"/>
    </xf>
    <xf numFmtId="170" fontId="45" fillId="3" borderId="0" xfId="6" applyNumberFormat="1" applyFont="1" applyFill="1" applyBorder="1"/>
    <xf numFmtId="0" fontId="6" fillId="0" borderId="25" xfId="0" applyFont="1" applyFill="1" applyBorder="1" applyAlignment="1">
      <alignment horizontal="center" vertical="center" wrapText="1"/>
    </xf>
    <xf numFmtId="39" fontId="68" fillId="18" borderId="1" xfId="6" applyNumberFormat="1" applyFont="1" applyFill="1" applyBorder="1" applyAlignment="1">
      <alignment vertical="center" wrapText="1" readingOrder="1"/>
    </xf>
    <xf numFmtId="178" fontId="74" fillId="3" borderId="25" xfId="11" applyNumberFormat="1" applyFont="1" applyFill="1" applyBorder="1" applyAlignment="1">
      <alignment horizontal="center" vertical="center"/>
    </xf>
    <xf numFmtId="0" fontId="50" fillId="0" borderId="0" xfId="6" applyFont="1" applyFill="1" applyBorder="1"/>
    <xf numFmtId="0" fontId="50" fillId="3" borderId="0" xfId="6" applyFont="1" applyFill="1" applyBorder="1"/>
    <xf numFmtId="0" fontId="50" fillId="6" borderId="0" xfId="6" applyFont="1" applyFill="1" applyBorder="1"/>
    <xf numFmtId="0" fontId="52" fillId="12" borderId="0" xfId="6" applyFont="1" applyFill="1" applyBorder="1"/>
    <xf numFmtId="0" fontId="50" fillId="15" borderId="0" xfId="6" applyFont="1" applyFill="1" applyBorder="1"/>
    <xf numFmtId="170" fontId="50" fillId="0" borderId="0" xfId="6" applyNumberFormat="1" applyFont="1" applyFill="1" applyBorder="1"/>
    <xf numFmtId="167" fontId="50" fillId="0" borderId="0" xfId="6" applyNumberFormat="1" applyFont="1" applyFill="1" applyBorder="1"/>
    <xf numFmtId="166" fontId="50" fillId="16" borderId="0" xfId="6" applyNumberFormat="1" applyFont="1" applyFill="1" applyBorder="1"/>
    <xf numFmtId="0" fontId="50" fillId="16" borderId="0" xfId="6" applyFont="1" applyFill="1" applyBorder="1"/>
    <xf numFmtId="178" fontId="76" fillId="9" borderId="0" xfId="6" applyNumberFormat="1" applyFont="1" applyFill="1" applyBorder="1"/>
    <xf numFmtId="0" fontId="76" fillId="9" borderId="0" xfId="6" applyFont="1" applyFill="1" applyBorder="1"/>
    <xf numFmtId="0" fontId="51" fillId="6" borderId="0" xfId="6" applyFont="1" applyFill="1" applyBorder="1"/>
    <xf numFmtId="167" fontId="50" fillId="6" borderId="0" xfId="6" applyNumberFormat="1" applyFont="1" applyFill="1" applyBorder="1"/>
    <xf numFmtId="165" fontId="77" fillId="0" borderId="0" xfId="0" applyNumberFormat="1" applyFont="1" applyAlignment="1">
      <alignment vertical="center"/>
    </xf>
    <xf numFmtId="0" fontId="28" fillId="0" borderId="1" xfId="6" applyNumberFormat="1" applyFont="1" applyFill="1" applyBorder="1" applyAlignment="1">
      <alignment horizontal="left" vertical="center" wrapText="1" readingOrder="1"/>
    </xf>
    <xf numFmtId="178" fontId="50" fillId="6" borderId="0" xfId="6" applyNumberFormat="1" applyFont="1" applyFill="1" applyBorder="1"/>
    <xf numFmtId="0" fontId="61" fillId="4" borderId="1" xfId="6" applyFont="1" applyFill="1" applyBorder="1" applyAlignment="1">
      <alignment vertical="center"/>
    </xf>
    <xf numFmtId="0" fontId="61" fillId="4" borderId="7" xfId="6" applyFont="1" applyFill="1" applyBorder="1" applyAlignment="1">
      <alignment vertical="center"/>
    </xf>
    <xf numFmtId="0" fontId="23" fillId="0" borderId="1" xfId="0" applyFont="1" applyFill="1" applyBorder="1" applyAlignment="1">
      <alignment horizontal="center" vertical="center" wrapText="1"/>
    </xf>
    <xf numFmtId="0" fontId="16" fillId="0" borderId="0" xfId="6" applyFont="1" applyFill="1" applyBorder="1" applyAlignment="1">
      <alignment horizontal="center"/>
    </xf>
    <xf numFmtId="39" fontId="19" fillId="3" borderId="1" xfId="6" applyNumberFormat="1" applyFont="1" applyFill="1" applyBorder="1" applyAlignment="1">
      <alignment horizontal="right" vertical="center" wrapText="1" readingOrder="1"/>
    </xf>
    <xf numFmtId="0" fontId="28" fillId="3" borderId="0" xfId="6" applyNumberFormat="1" applyFont="1" applyFill="1" applyBorder="1" applyAlignment="1">
      <alignment horizontal="center" vertical="center" wrapText="1" readingOrder="1"/>
    </xf>
    <xf numFmtId="39" fontId="23" fillId="3" borderId="1" xfId="6" applyNumberFormat="1" applyFont="1" applyFill="1" applyBorder="1" applyAlignment="1">
      <alignment horizontal="right" vertical="center"/>
    </xf>
    <xf numFmtId="39" fontId="23" fillId="3" borderId="1" xfId="6" applyNumberFormat="1" applyFont="1" applyFill="1" applyBorder="1" applyAlignment="1">
      <alignment horizontal="right" vertical="center" wrapText="1" readingOrder="1"/>
    </xf>
    <xf numFmtId="39" fontId="23" fillId="3" borderId="1" xfId="6" applyNumberFormat="1" applyFont="1" applyFill="1" applyBorder="1" applyAlignment="1">
      <alignment horizontal="center" vertical="center" wrapText="1" readingOrder="1"/>
    </xf>
    <xf numFmtId="0" fontId="15" fillId="3" borderId="1" xfId="6" applyFont="1" applyFill="1" applyBorder="1"/>
    <xf numFmtId="178" fontId="54" fillId="3" borderId="25" xfId="11" applyNumberFormat="1" applyFont="1" applyFill="1" applyBorder="1" applyAlignment="1">
      <alignment horizontal="center" vertical="center"/>
    </xf>
    <xf numFmtId="176" fontId="69" fillId="3" borderId="1" xfId="6" applyNumberFormat="1" applyFont="1" applyFill="1" applyBorder="1" applyAlignment="1">
      <alignment horizontal="right" vertical="center" wrapText="1" readingOrder="1"/>
    </xf>
    <xf numFmtId="39" fontId="34" fillId="21" borderId="1" xfId="6" applyNumberFormat="1" applyFont="1" applyFill="1" applyBorder="1" applyAlignment="1">
      <alignment horizontal="right" vertical="center" wrapText="1" readingOrder="1"/>
    </xf>
    <xf numFmtId="0" fontId="70" fillId="11" borderId="1" xfId="6" applyFont="1" applyFill="1" applyBorder="1"/>
    <xf numFmtId="10" fontId="45" fillId="11" borderId="1" xfId="10" applyNumberFormat="1" applyFont="1" applyFill="1" applyBorder="1" applyAlignment="1">
      <alignment horizontal="center" vertical="center" wrapText="1"/>
    </xf>
    <xf numFmtId="178" fontId="54" fillId="11" borderId="1" xfId="11" applyNumberFormat="1" applyFont="1" applyFill="1" applyBorder="1" applyAlignment="1">
      <alignment horizontal="center" vertical="center"/>
    </xf>
    <xf numFmtId="39" fontId="34" fillId="21" borderId="1" xfId="6" applyNumberFormat="1" applyFont="1" applyFill="1" applyBorder="1" applyAlignment="1">
      <alignment horizontal="right" vertical="center"/>
    </xf>
    <xf numFmtId="0" fontId="23" fillId="3" borderId="1" xfId="6" applyNumberFormat="1" applyFont="1" applyFill="1" applyBorder="1" applyAlignment="1">
      <alignment horizontal="right" vertical="center" wrapText="1" readingOrder="1"/>
    </xf>
    <xf numFmtId="0" fontId="34" fillId="21" borderId="1" xfId="6" applyNumberFormat="1" applyFont="1" applyFill="1" applyBorder="1" applyAlignment="1">
      <alignment horizontal="right" vertical="center" wrapText="1" readingOrder="1"/>
    </xf>
    <xf numFmtId="0" fontId="47" fillId="11" borderId="1" xfId="6" applyFont="1" applyFill="1" applyBorder="1" applyAlignment="1">
      <alignment horizontal="center" vertical="center" wrapText="1"/>
    </xf>
    <xf numFmtId="39" fontId="24" fillId="12" borderId="26" xfId="6" applyNumberFormat="1" applyFont="1" applyFill="1" applyBorder="1" applyAlignment="1">
      <alignment horizontal="right" vertical="center" wrapText="1" readingOrder="1"/>
    </xf>
    <xf numFmtId="0" fontId="15" fillId="11" borderId="1" xfId="6" applyFont="1" applyFill="1" applyBorder="1" applyAlignment="1">
      <alignment horizontal="center" vertical="center" wrapText="1"/>
    </xf>
    <xf numFmtId="39" fontId="24" fillId="12" borderId="27" xfId="6" applyNumberFormat="1" applyFont="1" applyFill="1" applyBorder="1" applyAlignment="1">
      <alignment horizontal="right" vertical="center" wrapText="1" readingOrder="1"/>
    </xf>
    <xf numFmtId="39" fontId="23" fillId="3" borderId="1" xfId="6" applyNumberFormat="1" applyFont="1" applyFill="1" applyBorder="1" applyAlignment="1">
      <alignment vertical="center" wrapText="1" readingOrder="1"/>
    </xf>
    <xf numFmtId="39" fontId="34" fillId="12" borderId="1" xfId="6" applyNumberFormat="1" applyFont="1" applyFill="1" applyBorder="1" applyAlignment="1">
      <alignment horizontal="right" vertical="center"/>
    </xf>
    <xf numFmtId="39" fontId="34" fillId="12" borderId="1" xfId="6" applyNumberFormat="1" applyFont="1" applyFill="1" applyBorder="1" applyAlignment="1">
      <alignment horizontal="right" vertical="center" wrapText="1" readingOrder="1"/>
    </xf>
    <xf numFmtId="0" fontId="23" fillId="3" borderId="1" xfId="6" applyNumberFormat="1" applyFont="1" applyFill="1" applyBorder="1" applyAlignment="1">
      <alignment vertical="center" wrapText="1" readingOrder="1"/>
    </xf>
    <xf numFmtId="39" fontId="80" fillId="3" borderId="1" xfId="6" applyNumberFormat="1" applyFont="1" applyFill="1" applyBorder="1" applyAlignment="1">
      <alignment horizontal="right" vertical="center"/>
    </xf>
    <xf numFmtId="39" fontId="24" fillId="3" borderId="1" xfId="6" applyNumberFormat="1" applyFont="1" applyFill="1" applyBorder="1" applyAlignment="1">
      <alignment horizontal="right" vertical="center"/>
    </xf>
    <xf numFmtId="44" fontId="25" fillId="3" borderId="0" xfId="1" applyFont="1" applyFill="1" applyAlignment="1">
      <alignment horizontal="right" vertical="center" wrapText="1"/>
    </xf>
    <xf numFmtId="0" fontId="23" fillId="3" borderId="1" xfId="6" applyFont="1" applyFill="1" applyBorder="1"/>
    <xf numFmtId="170" fontId="23" fillId="3" borderId="1" xfId="6" applyNumberFormat="1" applyFont="1" applyFill="1" applyBorder="1" applyAlignment="1">
      <alignment vertical="center" wrapText="1" readingOrder="1"/>
    </xf>
    <xf numFmtId="39" fontId="23" fillId="3" borderId="1" xfId="6" applyNumberFormat="1" applyFont="1" applyFill="1" applyBorder="1" applyAlignment="1">
      <alignment horizontal="right" vertical="center" wrapText="1"/>
    </xf>
    <xf numFmtId="39" fontId="24" fillId="3" borderId="1" xfId="6" applyNumberFormat="1" applyFont="1" applyFill="1" applyBorder="1" applyAlignment="1">
      <alignment horizontal="right" vertical="center" wrapText="1" readingOrder="1"/>
    </xf>
    <xf numFmtId="39" fontId="82" fillId="12" borderId="1" xfId="6" applyNumberFormat="1" applyFont="1" applyFill="1" applyBorder="1" applyAlignment="1">
      <alignment horizontal="right"/>
    </xf>
    <xf numFmtId="39" fontId="23" fillId="12" borderId="1" xfId="6" applyNumberFormat="1" applyFont="1" applyFill="1" applyBorder="1" applyAlignment="1">
      <alignment horizontal="right" vertical="center" wrapText="1" readingOrder="1"/>
    </xf>
    <xf numFmtId="0" fontId="70" fillId="12" borderId="1" xfId="6" applyFont="1" applyFill="1" applyBorder="1"/>
    <xf numFmtId="178" fontId="54" fillId="12" borderId="1" xfId="11" applyNumberFormat="1" applyFont="1" applyFill="1" applyBorder="1" applyAlignment="1">
      <alignment horizontal="center" vertical="center"/>
    </xf>
    <xf numFmtId="0" fontId="82" fillId="12" borderId="1" xfId="6" applyFont="1" applyFill="1" applyBorder="1" applyAlignment="1">
      <alignment horizontal="right"/>
    </xf>
    <xf numFmtId="170" fontId="82" fillId="12" borderId="1" xfId="6" applyNumberFormat="1" applyFont="1" applyFill="1" applyBorder="1" applyAlignment="1">
      <alignment horizontal="right"/>
    </xf>
    <xf numFmtId="39" fontId="24" fillId="16" borderId="1" xfId="6" applyNumberFormat="1" applyFont="1" applyFill="1" applyBorder="1" applyAlignment="1">
      <alignment horizontal="right" vertical="center" wrapText="1" readingOrder="1"/>
    </xf>
    <xf numFmtId="39" fontId="24" fillId="16" borderId="1" xfId="6" applyNumberFormat="1" applyFont="1" applyFill="1" applyBorder="1" applyAlignment="1">
      <alignment horizontal="right" vertical="center" wrapText="1"/>
    </xf>
    <xf numFmtId="39" fontId="24" fillId="3" borderId="1" xfId="6" applyNumberFormat="1" applyFont="1" applyFill="1" applyBorder="1" applyAlignment="1">
      <alignment horizontal="right" vertical="center" wrapText="1"/>
    </xf>
    <xf numFmtId="39" fontId="24" fillId="4" borderId="1" xfId="6" applyNumberFormat="1" applyFont="1" applyFill="1" applyBorder="1" applyAlignment="1">
      <alignment horizontal="right" vertical="center" wrapText="1" readingOrder="1"/>
    </xf>
    <xf numFmtId="39" fontId="24" fillId="25" borderId="1" xfId="6" applyNumberFormat="1" applyFont="1" applyFill="1" applyBorder="1" applyAlignment="1">
      <alignment horizontal="right" vertical="center" wrapText="1" readingOrder="1"/>
    </xf>
    <xf numFmtId="39" fontId="83" fillId="3" borderId="1" xfId="6" applyNumberFormat="1" applyFont="1" applyFill="1" applyBorder="1" applyAlignment="1">
      <alignment horizontal="right" vertical="center"/>
    </xf>
    <xf numFmtId="177" fontId="16" fillId="3" borderId="1" xfId="6" applyNumberFormat="1" applyFont="1" applyFill="1" applyBorder="1" applyAlignment="1">
      <alignment horizontal="center" vertical="center" wrapText="1"/>
    </xf>
    <xf numFmtId="0" fontId="6" fillId="3" borderId="1" xfId="6" applyNumberFormat="1" applyFont="1" applyFill="1" applyBorder="1" applyAlignment="1">
      <alignment horizontal="left" vertical="center" wrapText="1" readingOrder="1"/>
    </xf>
    <xf numFmtId="10" fontId="16" fillId="3" borderId="1" xfId="6" applyNumberFormat="1" applyFont="1" applyFill="1" applyBorder="1" applyAlignment="1">
      <alignment horizontal="center" vertical="center" wrapText="1"/>
    </xf>
    <xf numFmtId="170" fontId="70" fillId="3" borderId="1" xfId="6" applyNumberFormat="1" applyFont="1" applyFill="1" applyBorder="1"/>
    <xf numFmtId="0" fontId="84" fillId="26" borderId="0" xfId="6" applyNumberFormat="1" applyFont="1" applyFill="1" applyBorder="1" applyAlignment="1">
      <alignment horizontal="center" vertical="center" wrapText="1" readingOrder="1"/>
    </xf>
    <xf numFmtId="0" fontId="85" fillId="26" borderId="7" xfId="6" applyNumberFormat="1" applyFont="1" applyFill="1" applyBorder="1" applyAlignment="1">
      <alignment horizontal="center" vertical="center" wrapText="1" readingOrder="1"/>
    </xf>
    <xf numFmtId="0" fontId="85" fillId="26" borderId="0" xfId="6" applyNumberFormat="1" applyFont="1" applyFill="1" applyBorder="1" applyAlignment="1">
      <alignment horizontal="center" vertical="center" wrapText="1" readingOrder="1"/>
    </xf>
    <xf numFmtId="0" fontId="30" fillId="26" borderId="17" xfId="6" applyNumberFormat="1" applyFont="1" applyFill="1" applyBorder="1" applyAlignment="1">
      <alignment vertical="center" wrapText="1" readingOrder="1"/>
    </xf>
    <xf numFmtId="0" fontId="31" fillId="26" borderId="24" xfId="6" applyNumberFormat="1" applyFont="1" applyFill="1" applyBorder="1" applyAlignment="1">
      <alignment horizontal="center" vertical="center" wrapText="1" readingOrder="1"/>
    </xf>
    <xf numFmtId="0" fontId="30" fillId="26" borderId="24" xfId="6" applyNumberFormat="1" applyFont="1" applyFill="1" applyBorder="1" applyAlignment="1">
      <alignment horizontal="center" vertical="center" wrapText="1" readingOrder="1"/>
    </xf>
    <xf numFmtId="0" fontId="30" fillId="26" borderId="3" xfId="6" applyNumberFormat="1" applyFont="1" applyFill="1" applyBorder="1" applyAlignment="1">
      <alignment horizontal="center" vertical="center" wrapText="1" readingOrder="1"/>
    </xf>
    <xf numFmtId="0" fontId="86" fillId="26" borderId="0" xfId="6" applyFont="1" applyFill="1" applyBorder="1" applyAlignment="1">
      <alignment vertical="center" wrapText="1"/>
    </xf>
    <xf numFmtId="0" fontId="30" fillId="26" borderId="7" xfId="6" applyNumberFormat="1" applyFont="1" applyFill="1" applyBorder="1" applyAlignment="1">
      <alignment vertical="center" wrapText="1" readingOrder="1"/>
    </xf>
    <xf numFmtId="0" fontId="86" fillId="26" borderId="0" xfId="6" applyFont="1" applyFill="1" applyBorder="1"/>
    <xf numFmtId="0" fontId="86" fillId="26" borderId="0" xfId="6" applyFont="1" applyFill="1" applyBorder="1" applyAlignment="1">
      <alignment horizontal="center" vertical="center"/>
    </xf>
    <xf numFmtId="0" fontId="37" fillId="26" borderId="0" xfId="6" applyFont="1" applyFill="1" applyBorder="1"/>
    <xf numFmtId="0" fontId="37" fillId="26" borderId="1" xfId="6" applyFont="1" applyFill="1" applyBorder="1" applyAlignment="1">
      <alignment horizontal="center" vertical="center" wrapText="1"/>
    </xf>
    <xf numFmtId="0" fontId="86" fillId="26" borderId="1" xfId="6" applyFont="1" applyFill="1" applyBorder="1" applyAlignment="1">
      <alignment vertical="center" wrapText="1"/>
    </xf>
    <xf numFmtId="0" fontId="55" fillId="26" borderId="1" xfId="6" applyFont="1" applyFill="1" applyBorder="1" applyAlignment="1">
      <alignment horizontal="center" vertical="center" wrapText="1"/>
    </xf>
    <xf numFmtId="0" fontId="32" fillId="26" borderId="24" xfId="0" applyFont="1" applyFill="1" applyBorder="1" applyAlignment="1">
      <alignment horizontal="center" vertical="center" wrapText="1"/>
    </xf>
    <xf numFmtId="0" fontId="32" fillId="26" borderId="1" xfId="0" applyFont="1" applyFill="1" applyBorder="1" applyAlignment="1">
      <alignment horizontal="center" vertical="center" wrapText="1"/>
    </xf>
    <xf numFmtId="0" fontId="87" fillId="26" borderId="0" xfId="6" applyFont="1" applyFill="1" applyBorder="1" applyAlignment="1">
      <alignment horizontal="center" vertical="center"/>
    </xf>
    <xf numFmtId="0" fontId="89" fillId="27" borderId="0" xfId="6" applyFont="1" applyFill="1" applyBorder="1"/>
    <xf numFmtId="0" fontId="88" fillId="27" borderId="24" xfId="6" applyNumberFormat="1" applyFont="1" applyFill="1" applyBorder="1" applyAlignment="1">
      <alignment horizontal="center" vertical="center" wrapText="1" readingOrder="1"/>
    </xf>
    <xf numFmtId="0" fontId="88" fillId="27" borderId="3" xfId="6" applyNumberFormat="1" applyFont="1" applyFill="1" applyBorder="1" applyAlignment="1">
      <alignment horizontal="center" vertical="center" wrapText="1" readingOrder="1"/>
    </xf>
    <xf numFmtId="0" fontId="89" fillId="27" borderId="3" xfId="6" applyFont="1" applyFill="1" applyBorder="1" applyAlignment="1">
      <alignment horizontal="center" vertical="center" wrapText="1"/>
    </xf>
    <xf numFmtId="39" fontId="90" fillId="0" borderId="0" xfId="6" applyNumberFormat="1" applyFont="1" applyFill="1" applyBorder="1" applyAlignment="1"/>
    <xf numFmtId="179" fontId="15" fillId="0" borderId="0" xfId="6" applyNumberFormat="1" applyFont="1" applyFill="1" applyBorder="1" applyAlignment="1"/>
    <xf numFmtId="39" fontId="81" fillId="3" borderId="1" xfId="6" applyNumberFormat="1" applyFont="1" applyFill="1" applyBorder="1" applyAlignment="1">
      <alignment horizontal="right" vertical="center"/>
    </xf>
    <xf numFmtId="39" fontId="91" fillId="0" borderId="0" xfId="6" applyNumberFormat="1" applyFont="1" applyFill="1" applyBorder="1" applyAlignment="1"/>
    <xf numFmtId="0" fontId="9" fillId="3" borderId="1" xfId="6" applyNumberFormat="1" applyFont="1" applyFill="1" applyBorder="1" applyAlignment="1">
      <alignment vertical="center" wrapText="1" readingOrder="1"/>
    </xf>
    <xf numFmtId="0" fontId="6" fillId="0" borderId="0" xfId="0" applyFont="1" applyFill="1" applyBorder="1" applyAlignment="1">
      <alignment vertical="center" wrapText="1"/>
    </xf>
    <xf numFmtId="0" fontId="9" fillId="4" borderId="1" xfId="6" applyNumberFormat="1" applyFont="1" applyFill="1" applyBorder="1" applyAlignment="1">
      <alignment horizontal="left" vertical="center" wrapText="1" readingOrder="1"/>
    </xf>
    <xf numFmtId="0" fontId="31" fillId="26" borderId="24" xfId="6" applyNumberFormat="1" applyFont="1" applyFill="1" applyBorder="1" applyAlignment="1">
      <alignment horizontal="center" vertical="center" wrapText="1" readingOrder="1"/>
    </xf>
    <xf numFmtId="39" fontId="19" fillId="3" borderId="1" xfId="6" applyNumberFormat="1" applyFont="1" applyFill="1" applyBorder="1" applyAlignment="1">
      <alignment horizontal="right" vertical="center" wrapText="1" readingOrder="1"/>
    </xf>
    <xf numFmtId="39" fontId="93" fillId="3" borderId="1" xfId="6" applyNumberFormat="1" applyFont="1" applyFill="1" applyBorder="1" applyAlignment="1">
      <alignment horizontal="right" vertical="center" wrapText="1" readingOrder="1"/>
    </xf>
    <xf numFmtId="0" fontId="93" fillId="3" borderId="1" xfId="6" applyNumberFormat="1" applyFont="1" applyFill="1" applyBorder="1" applyAlignment="1">
      <alignment vertical="center" wrapText="1" readingOrder="1"/>
    </xf>
    <xf numFmtId="39" fontId="93" fillId="3" borderId="1" xfId="6" applyNumberFormat="1" applyFont="1" applyFill="1" applyBorder="1" applyAlignment="1">
      <alignment horizontal="center" vertical="center" wrapText="1" readingOrder="1"/>
    </xf>
    <xf numFmtId="39" fontId="93" fillId="3" borderId="1" xfId="6" applyNumberFormat="1" applyFont="1" applyFill="1" applyBorder="1" applyAlignment="1">
      <alignment vertical="center" wrapText="1" readingOrder="1"/>
    </xf>
    <xf numFmtId="39" fontId="66" fillId="13" borderId="1" xfId="6" applyNumberFormat="1" applyFont="1" applyFill="1" applyBorder="1" applyAlignment="1">
      <alignment horizontal="right" vertical="center" wrapText="1" readingOrder="1"/>
    </xf>
    <xf numFmtId="39" fontId="65" fillId="3" borderId="1" xfId="6" applyNumberFormat="1" applyFont="1" applyFill="1" applyBorder="1" applyAlignment="1">
      <alignment horizontal="right" vertical="center" readingOrder="1"/>
    </xf>
    <xf numFmtId="39" fontId="68" fillId="3" borderId="1" xfId="6" applyNumberFormat="1" applyFont="1" applyFill="1" applyBorder="1" applyAlignment="1">
      <alignment vertical="center" wrapText="1" readingOrder="1"/>
    </xf>
    <xf numFmtId="0" fontId="28" fillId="23" borderId="5" xfId="6" applyNumberFormat="1" applyFont="1" applyFill="1" applyBorder="1" applyAlignment="1">
      <alignment horizontal="center" vertical="center" wrapText="1" readingOrder="1"/>
    </xf>
    <xf numFmtId="39" fontId="95" fillId="3" borderId="1" xfId="6" applyNumberFormat="1" applyFont="1" applyFill="1" applyBorder="1" applyAlignment="1">
      <alignment horizontal="right" vertical="center" wrapText="1" readingOrder="1"/>
    </xf>
    <xf numFmtId="166" fontId="96" fillId="4" borderId="0" xfId="11" applyFont="1" applyFill="1" applyBorder="1" applyAlignment="1"/>
    <xf numFmtId="0" fontId="99" fillId="5" borderId="0" xfId="0" applyFont="1" applyFill="1" applyBorder="1" applyAlignment="1">
      <alignment vertical="center" wrapText="1"/>
    </xf>
    <xf numFmtId="0" fontId="97" fillId="0" borderId="0" xfId="0" applyFont="1" applyFill="1" applyBorder="1" applyAlignment="1">
      <alignment vertical="center" wrapText="1"/>
    </xf>
    <xf numFmtId="0" fontId="49" fillId="0" borderId="0" xfId="0" applyFont="1" applyFill="1" applyBorder="1" applyAlignment="1">
      <alignment horizontal="center" vertical="center" wrapText="1"/>
    </xf>
    <xf numFmtId="0" fontId="49" fillId="0" borderId="0" xfId="0" applyFont="1" applyFill="1" applyBorder="1" applyAlignment="1">
      <alignment vertical="center" wrapText="1"/>
    </xf>
    <xf numFmtId="0" fontId="101" fillId="0" borderId="0" xfId="0" applyFont="1" applyFill="1" applyBorder="1" applyAlignment="1">
      <alignment horizontal="center" vertical="center"/>
    </xf>
    <xf numFmtId="0" fontId="12" fillId="0" borderId="0" xfId="0" applyFont="1" applyFill="1" applyAlignment="1">
      <alignment vertical="center"/>
    </xf>
    <xf numFmtId="0" fontId="0" fillId="30" borderId="0" xfId="0" applyFont="1" applyFill="1" applyAlignment="1">
      <alignment vertical="center" wrapText="1"/>
    </xf>
    <xf numFmtId="0" fontId="100" fillId="30" borderId="3" xfId="0" applyFont="1" applyFill="1" applyBorder="1" applyAlignment="1">
      <alignment vertical="center" wrapText="1"/>
    </xf>
    <xf numFmtId="0" fontId="100" fillId="30" borderId="6" xfId="0" applyFont="1" applyFill="1" applyBorder="1" applyAlignment="1">
      <alignment vertical="center" wrapText="1"/>
    </xf>
    <xf numFmtId="0" fontId="97" fillId="30" borderId="0" xfId="0" applyFont="1" applyFill="1" applyBorder="1" applyAlignment="1">
      <alignment vertical="center" wrapText="1"/>
    </xf>
    <xf numFmtId="0" fontId="109" fillId="30" borderId="0" xfId="0" applyFont="1" applyFill="1" applyBorder="1" applyAlignment="1">
      <alignment horizontal="center" wrapText="1"/>
    </xf>
    <xf numFmtId="170" fontId="28" fillId="3" borderId="0" xfId="6" applyNumberFormat="1" applyFont="1" applyFill="1" applyBorder="1" applyAlignment="1">
      <alignment horizontal="center" vertical="center" wrapText="1" readingOrder="1"/>
    </xf>
    <xf numFmtId="166" fontId="23" fillId="3" borderId="1" xfId="11" applyFont="1" applyFill="1" applyBorder="1" applyAlignment="1">
      <alignment horizontal="right" vertical="center" wrapText="1" readingOrder="1"/>
    </xf>
    <xf numFmtId="166" fontId="23" fillId="3" borderId="1" xfId="11" applyFont="1" applyFill="1" applyBorder="1" applyAlignment="1">
      <alignment horizontal="right" vertical="center"/>
    </xf>
    <xf numFmtId="170" fontId="16" fillId="3" borderId="0" xfId="6" applyNumberFormat="1" applyFont="1" applyFill="1" applyBorder="1" applyAlignment="1">
      <alignment horizontal="center" vertical="center" wrapText="1"/>
    </xf>
    <xf numFmtId="39" fontId="16" fillId="15" borderId="40" xfId="6" applyNumberFormat="1" applyFont="1" applyFill="1" applyBorder="1"/>
    <xf numFmtId="39" fontId="16" fillId="15" borderId="0" xfId="6" applyNumberFormat="1" applyFont="1" applyFill="1" applyBorder="1"/>
    <xf numFmtId="39" fontId="16" fillId="15" borderId="41" xfId="6" applyNumberFormat="1" applyFont="1" applyFill="1" applyBorder="1"/>
    <xf numFmtId="39" fontId="16" fillId="15" borderId="36" xfId="6" applyNumberFormat="1" applyFont="1" applyFill="1" applyBorder="1"/>
    <xf numFmtId="39" fontId="16" fillId="15" borderId="14" xfId="6" applyNumberFormat="1" applyFont="1" applyFill="1" applyBorder="1"/>
    <xf numFmtId="39" fontId="16" fillId="15" borderId="37" xfId="6" applyNumberFormat="1" applyFont="1" applyFill="1" applyBorder="1"/>
    <xf numFmtId="39" fontId="20" fillId="16" borderId="1" xfId="6" applyNumberFormat="1" applyFont="1" applyFill="1" applyBorder="1" applyAlignment="1">
      <alignment horizontal="right" vertical="center" wrapText="1"/>
    </xf>
    <xf numFmtId="0" fontId="11" fillId="14" borderId="1" xfId="6" applyNumberFormat="1" applyFont="1" applyFill="1" applyBorder="1" applyAlignment="1">
      <alignment horizontal="center" vertical="center" wrapText="1" readingOrder="1"/>
    </xf>
    <xf numFmtId="49" fontId="11" fillId="14" borderId="1" xfId="6" applyNumberFormat="1" applyFont="1" applyFill="1" applyBorder="1" applyAlignment="1">
      <alignment horizontal="center" vertical="center" wrapText="1" readingOrder="1"/>
    </xf>
    <xf numFmtId="0" fontId="110" fillId="3" borderId="1" xfId="0" applyFont="1" applyFill="1" applyBorder="1" applyAlignment="1">
      <alignment horizontal="left" vertical="center" wrapText="1"/>
    </xf>
    <xf numFmtId="173" fontId="110" fillId="3" borderId="1" xfId="0" applyNumberFormat="1" applyFont="1" applyFill="1" applyBorder="1" applyAlignment="1">
      <alignment horizontal="center" vertical="center" wrapText="1"/>
    </xf>
    <xf numFmtId="14" fontId="110" fillId="3" borderId="1" xfId="0" applyNumberFormat="1" applyFont="1" applyFill="1" applyBorder="1" applyAlignment="1">
      <alignment horizontal="center" vertical="center" wrapText="1"/>
    </xf>
    <xf numFmtId="0" fontId="112" fillId="3" borderId="16" xfId="0" applyFont="1" applyFill="1" applyBorder="1" applyAlignment="1">
      <alignment vertical="center" wrapText="1"/>
    </xf>
    <xf numFmtId="0" fontId="112" fillId="3" borderId="1" xfId="0" applyFont="1" applyFill="1" applyBorder="1" applyAlignment="1">
      <alignment horizontal="center" vertical="center" wrapText="1"/>
    </xf>
    <xf numFmtId="0" fontId="111" fillId="3" borderId="7" xfId="0" applyFont="1" applyFill="1" applyBorder="1" applyAlignment="1">
      <alignment vertical="center" wrapText="1"/>
    </xf>
    <xf numFmtId="171" fontId="110" fillId="3" borderId="1" xfId="0" applyNumberFormat="1" applyFont="1" applyFill="1" applyBorder="1" applyAlignment="1">
      <alignment horizontal="center" vertical="center" wrapText="1"/>
    </xf>
    <xf numFmtId="39" fontId="24" fillId="32" borderId="1" xfId="6" applyNumberFormat="1" applyFont="1" applyFill="1" applyBorder="1" applyAlignment="1">
      <alignment horizontal="right" vertical="center" wrapText="1" readingOrder="1"/>
    </xf>
    <xf numFmtId="178" fontId="39" fillId="3" borderId="1" xfId="11" applyNumberFormat="1" applyFont="1" applyFill="1" applyBorder="1" applyAlignment="1">
      <alignment horizontal="center" vertical="center"/>
    </xf>
    <xf numFmtId="0" fontId="28" fillId="4" borderId="1" xfId="6" applyNumberFormat="1" applyFont="1" applyFill="1" applyBorder="1" applyAlignment="1">
      <alignment horizontal="left" vertical="center" wrapText="1" readingOrder="1"/>
    </xf>
    <xf numFmtId="39" fontId="65" fillId="4" borderId="1" xfId="6" applyNumberFormat="1" applyFont="1" applyFill="1" applyBorder="1" applyAlignment="1">
      <alignment horizontal="right" vertical="center" wrapText="1" readingOrder="1"/>
    </xf>
    <xf numFmtId="0" fontId="117" fillId="3" borderId="1" xfId="6" applyNumberFormat="1" applyFont="1" applyFill="1" applyBorder="1" applyAlignment="1">
      <alignment horizontal="center" vertical="center" wrapText="1" readingOrder="1"/>
    </xf>
    <xf numFmtId="178" fontId="39" fillId="3" borderId="1" xfId="11" applyNumberFormat="1" applyFont="1" applyFill="1" applyBorder="1" applyAlignment="1">
      <alignment horizontal="center" vertical="center" wrapText="1"/>
    </xf>
    <xf numFmtId="178" fontId="54" fillId="3" borderId="1" xfId="11" applyNumberFormat="1" applyFont="1" applyFill="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179" fontId="0" fillId="0" borderId="1" xfId="11" applyNumberFormat="1" applyFont="1" applyBorder="1" applyAlignment="1">
      <alignment horizontal="right" vertical="center" wrapText="1"/>
    </xf>
    <xf numFmtId="179" fontId="63" fillId="0" borderId="1" xfId="11" applyNumberFormat="1" applyFont="1" applyBorder="1" applyAlignment="1">
      <alignment horizontal="right" vertical="center" wrapText="1"/>
    </xf>
    <xf numFmtId="0" fontId="39" fillId="3" borderId="1" xfId="11" applyNumberFormat="1" applyFont="1" applyFill="1" applyBorder="1" applyAlignment="1">
      <alignment horizontal="center" vertical="center" wrapText="1"/>
    </xf>
    <xf numFmtId="0" fontId="118" fillId="27" borderId="1" xfId="2" applyFont="1" applyFill="1" applyBorder="1" applyAlignment="1">
      <alignment horizontal="center" vertical="center" wrapText="1"/>
    </xf>
    <xf numFmtId="0" fontId="107" fillId="27" borderId="1" xfId="0" applyFont="1" applyFill="1" applyBorder="1" applyAlignment="1">
      <alignment horizontal="center" vertical="center" wrapText="1"/>
    </xf>
    <xf numFmtId="14" fontId="107" fillId="27" borderId="1" xfId="0" applyNumberFormat="1" applyFont="1" applyFill="1" applyBorder="1" applyAlignment="1">
      <alignment horizontal="center" vertical="center" wrapText="1"/>
    </xf>
    <xf numFmtId="0" fontId="107" fillId="27" borderId="31" xfId="0" applyFont="1" applyFill="1" applyBorder="1" applyAlignment="1">
      <alignment horizontal="center" vertical="center" wrapText="1"/>
    </xf>
    <xf numFmtId="0" fontId="105" fillId="27" borderId="30" xfId="2" applyFont="1" applyFill="1" applyBorder="1" applyAlignment="1">
      <alignment horizontal="center" vertical="center" wrapText="1"/>
    </xf>
    <xf numFmtId="0" fontId="105" fillId="27" borderId="15" xfId="2" applyFont="1" applyFill="1" applyBorder="1" applyAlignment="1">
      <alignment horizontal="center" vertical="center" wrapText="1"/>
    </xf>
    <xf numFmtId="0" fontId="105" fillId="27" borderId="0" xfId="0" applyFont="1" applyFill="1" applyAlignment="1">
      <alignment horizontal="center" vertical="center" wrapText="1"/>
    </xf>
    <xf numFmtId="0" fontId="28" fillId="3" borderId="0" xfId="6" applyNumberFormat="1" applyFont="1" applyFill="1" applyBorder="1" applyAlignment="1">
      <alignment horizontal="center" vertical="center" wrapText="1" readingOrder="1"/>
    </xf>
    <xf numFmtId="39" fontId="51" fillId="3" borderId="1" xfId="6" applyNumberFormat="1" applyFont="1" applyFill="1" applyBorder="1" applyAlignment="1">
      <alignment horizontal="center" vertical="center"/>
    </xf>
    <xf numFmtId="39" fontId="51" fillId="5" borderId="1" xfId="6" applyNumberFormat="1" applyFont="1" applyFill="1" applyBorder="1" applyAlignment="1">
      <alignment horizontal="center" vertical="center"/>
    </xf>
    <xf numFmtId="39" fontId="56" fillId="3" borderId="1" xfId="6" applyNumberFormat="1" applyFont="1" applyFill="1" applyBorder="1" applyAlignment="1">
      <alignment horizontal="center" vertical="center" wrapText="1"/>
    </xf>
    <xf numFmtId="10" fontId="124" fillId="24" borderId="1" xfId="10" applyNumberFormat="1" applyFont="1" applyFill="1" applyBorder="1" applyAlignment="1">
      <alignment horizontal="center" vertical="center"/>
    </xf>
    <xf numFmtId="4" fontId="6" fillId="3" borderId="0" xfId="6" applyNumberFormat="1" applyFont="1" applyFill="1" applyBorder="1" applyAlignment="1" applyProtection="1">
      <alignment horizontal="center"/>
    </xf>
    <xf numFmtId="39" fontId="15" fillId="0" borderId="6" xfId="6" applyNumberFormat="1" applyFont="1" applyFill="1" applyBorder="1"/>
    <xf numFmtId="39" fontId="16" fillId="0" borderId="6" xfId="6" applyNumberFormat="1" applyFont="1" applyFill="1" applyBorder="1"/>
    <xf numFmtId="0" fontId="15" fillId="0" borderId="6" xfId="6" applyFont="1" applyFill="1" applyBorder="1"/>
    <xf numFmtId="39" fontId="16" fillId="3" borderId="0" xfId="6" applyNumberFormat="1" applyFont="1" applyFill="1" applyBorder="1" applyAlignment="1">
      <alignment vertical="center"/>
    </xf>
    <xf numFmtId="0" fontId="16" fillId="3" borderId="0" xfId="6" applyFont="1" applyFill="1" applyBorder="1" applyAlignment="1">
      <alignment vertical="center"/>
    </xf>
    <xf numFmtId="39" fontId="15" fillId="3" borderId="0" xfId="6" applyNumberFormat="1" applyFont="1" applyFill="1" applyBorder="1"/>
    <xf numFmtId="39" fontId="15" fillId="0" borderId="7" xfId="6" applyNumberFormat="1" applyFont="1" applyFill="1" applyBorder="1"/>
    <xf numFmtId="39" fontId="16" fillId="0" borderId="7" xfId="6" applyNumberFormat="1" applyFont="1" applyFill="1" applyBorder="1"/>
    <xf numFmtId="0" fontId="15" fillId="0" borderId="7" xfId="6" applyFont="1" applyFill="1" applyBorder="1"/>
    <xf numFmtId="4" fontId="28" fillId="3" borderId="0" xfId="6" applyNumberFormat="1" applyFont="1" applyFill="1" applyBorder="1" applyAlignment="1" applyProtection="1">
      <alignment horizontal="center" vertical="center"/>
    </xf>
    <xf numFmtId="4" fontId="6" fillId="3" borderId="0" xfId="6" applyNumberFormat="1" applyFont="1" applyFill="1" applyBorder="1" applyAlignment="1" applyProtection="1">
      <alignment horizontal="left" vertical="center" wrapText="1"/>
    </xf>
    <xf numFmtId="4" fontId="6" fillId="3" borderId="0" xfId="6" applyNumberFormat="1" applyFont="1" applyFill="1" applyBorder="1" applyAlignment="1" applyProtection="1">
      <alignment horizontal="left" vertical="center"/>
    </xf>
    <xf numFmtId="4" fontId="28" fillId="3" borderId="0" xfId="6" applyNumberFormat="1" applyFont="1" applyFill="1" applyBorder="1" applyAlignment="1" applyProtection="1">
      <alignment horizontal="left" vertical="center"/>
    </xf>
    <xf numFmtId="49" fontId="19" fillId="0" borderId="1" xfId="6" applyNumberFormat="1" applyFont="1" applyFill="1" applyBorder="1" applyAlignment="1">
      <alignment horizontal="center" vertical="center" wrapText="1" readingOrder="1"/>
    </xf>
    <xf numFmtId="49" fontId="46" fillId="21" borderId="1" xfId="6" applyNumberFormat="1" applyFont="1" applyFill="1" applyBorder="1" applyAlignment="1">
      <alignment horizontal="center" vertical="center" wrapText="1" readingOrder="1"/>
    </xf>
    <xf numFmtId="1" fontId="11" fillId="14" borderId="1" xfId="6" applyNumberFormat="1" applyFont="1" applyFill="1" applyBorder="1" applyAlignment="1">
      <alignment horizontal="center" vertical="center" wrapText="1" readingOrder="1"/>
    </xf>
    <xf numFmtId="0" fontId="101" fillId="0" borderId="0" xfId="0" applyFont="1" applyFill="1" applyBorder="1" applyAlignment="1">
      <alignment horizontal="center"/>
    </xf>
    <xf numFmtId="0" fontId="35" fillId="0" borderId="0" xfId="0" applyFont="1" applyFill="1" applyAlignment="1">
      <alignment horizontal="center"/>
    </xf>
    <xf numFmtId="0" fontId="35" fillId="3" borderId="0" xfId="0" applyFont="1" applyFill="1" applyAlignment="1">
      <alignment horizontal="center" vertical="center" wrapText="1"/>
    </xf>
    <xf numFmtId="0" fontId="97" fillId="0" borderId="0" xfId="0" applyFont="1" applyFill="1" applyBorder="1" applyAlignment="1">
      <alignment horizontal="center" vertical="center" wrapText="1"/>
    </xf>
    <xf numFmtId="0" fontId="101" fillId="0" borderId="0" xfId="0" applyFont="1" applyFill="1" applyBorder="1" applyAlignment="1"/>
    <xf numFmtId="0" fontId="12" fillId="0" borderId="0" xfId="0" applyFont="1" applyFill="1" applyBorder="1" applyAlignment="1"/>
    <xf numFmtId="0" fontId="102" fillId="3" borderId="1" xfId="0" applyFont="1" applyFill="1" applyBorder="1" applyAlignment="1">
      <alignment horizontal="center" vertical="center" wrapText="1"/>
    </xf>
    <xf numFmtId="0" fontId="99" fillId="3" borderId="1" xfId="0" applyFont="1" applyFill="1" applyBorder="1" applyAlignment="1">
      <alignment vertical="center" wrapText="1"/>
    </xf>
    <xf numFmtId="14" fontId="99" fillId="3" borderId="1" xfId="0" applyNumberFormat="1" applyFont="1" applyFill="1" applyBorder="1" applyAlignment="1">
      <alignment horizontal="center" vertical="center" wrapText="1"/>
    </xf>
    <xf numFmtId="0" fontId="12" fillId="0" borderId="1" xfId="0" applyFont="1" applyFill="1" applyBorder="1" applyAlignment="1"/>
    <xf numFmtId="0" fontId="101" fillId="0" borderId="1" xfId="0" applyFont="1" applyFill="1" applyBorder="1" applyAlignment="1"/>
    <xf numFmtId="0" fontId="101" fillId="0" borderId="1" xfId="0" applyFont="1" applyFill="1" applyBorder="1" applyAlignment="1">
      <alignment horizontal="center"/>
    </xf>
    <xf numFmtId="14" fontId="99" fillId="3" borderId="24" xfId="0" applyNumberFormat="1" applyFont="1" applyFill="1" applyBorder="1" applyAlignment="1">
      <alignment horizontal="center" vertical="center" wrapText="1"/>
    </xf>
    <xf numFmtId="0" fontId="99" fillId="3" borderId="4" xfId="0" applyFont="1" applyFill="1" applyBorder="1" applyAlignment="1">
      <alignment vertical="center" wrapText="1"/>
    </xf>
    <xf numFmtId="0" fontId="103" fillId="3" borderId="24" xfId="0" applyFont="1" applyFill="1" applyBorder="1" applyAlignment="1">
      <alignment horizontal="center" vertical="center" wrapText="1"/>
    </xf>
    <xf numFmtId="0" fontId="100" fillId="3" borderId="24" xfId="0" applyFont="1" applyFill="1" applyBorder="1" applyAlignment="1">
      <alignment horizontal="center" vertical="center" wrapText="1"/>
    </xf>
    <xf numFmtId="0" fontId="0" fillId="3" borderId="0" xfId="0" applyFill="1" applyAlignment="1">
      <alignment vertical="center" wrapText="1"/>
    </xf>
    <xf numFmtId="0" fontId="99" fillId="3" borderId="1" xfId="0" applyFont="1" applyFill="1" applyBorder="1" applyAlignment="1">
      <alignment horizontal="left" vertical="center" wrapText="1"/>
    </xf>
    <xf numFmtId="0" fontId="99" fillId="3" borderId="7" xfId="0" applyFont="1" applyFill="1" applyBorder="1" applyAlignment="1">
      <alignment horizontal="center" vertical="center" wrapText="1"/>
    </xf>
    <xf numFmtId="0" fontId="99" fillId="3" borderId="6" xfId="0" applyFont="1" applyFill="1" applyBorder="1" applyAlignment="1">
      <alignment horizontal="center" vertical="center" wrapText="1"/>
    </xf>
    <xf numFmtId="0" fontId="0" fillId="3" borderId="0" xfId="0" applyFont="1" applyFill="1" applyAlignment="1">
      <alignment vertical="center" wrapText="1"/>
    </xf>
    <xf numFmtId="14" fontId="99" fillId="3" borderId="25" xfId="0" applyNumberFormat="1" applyFont="1" applyFill="1" applyBorder="1" applyAlignment="1">
      <alignment horizontal="center" vertical="center" wrapText="1"/>
    </xf>
    <xf numFmtId="0" fontId="99" fillId="3" borderId="25" xfId="0" applyFont="1" applyFill="1" applyBorder="1" applyAlignment="1">
      <alignment horizontal="left" vertical="center" wrapText="1"/>
    </xf>
    <xf numFmtId="0" fontId="99" fillId="3" borderId="31" xfId="0" applyFont="1" applyFill="1" applyBorder="1" applyAlignment="1">
      <alignment horizontal="center" vertical="center" wrapText="1"/>
    </xf>
    <xf numFmtId="0" fontId="102" fillId="3" borderId="1" xfId="0" applyFont="1" applyFill="1" applyBorder="1" applyAlignment="1">
      <alignment vertical="center" wrapText="1"/>
    </xf>
    <xf numFmtId="14" fontId="99" fillId="3" borderId="1" xfId="0" applyNumberFormat="1" applyFont="1" applyFill="1" applyBorder="1" applyAlignment="1">
      <alignment vertical="center" wrapText="1"/>
    </xf>
    <xf numFmtId="15" fontId="99" fillId="3" borderId="1" xfId="0" applyNumberFormat="1" applyFont="1" applyFill="1" applyBorder="1" applyAlignment="1">
      <alignment vertical="center" wrapText="1"/>
    </xf>
    <xf numFmtId="0" fontId="12" fillId="3" borderId="0" xfId="0" applyFont="1" applyFill="1" applyAlignment="1">
      <alignment vertical="center" wrapText="1"/>
    </xf>
    <xf numFmtId="0" fontId="118" fillId="30" borderId="1" xfId="2" applyFont="1" applyFill="1" applyBorder="1" applyAlignment="1">
      <alignment horizontal="center" vertical="center" wrapText="1"/>
    </xf>
    <xf numFmtId="0" fontId="101" fillId="3" borderId="0" xfId="0" applyFont="1" applyFill="1" applyBorder="1" applyAlignment="1"/>
    <xf numFmtId="9" fontId="61" fillId="3" borderId="1" xfId="10" applyFont="1" applyFill="1" applyBorder="1" applyAlignment="1">
      <alignment horizontal="center" vertical="center"/>
    </xf>
    <xf numFmtId="0" fontId="61" fillId="3" borderId="1" xfId="6" applyFont="1" applyFill="1" applyBorder="1" applyAlignment="1">
      <alignment horizontal="center" vertical="center"/>
    </xf>
    <xf numFmtId="39" fontId="24" fillId="0" borderId="1" xfId="6" applyNumberFormat="1" applyFont="1" applyFill="1" applyBorder="1" applyAlignment="1">
      <alignment horizontal="right" vertical="center" wrapText="1" readingOrder="1"/>
    </xf>
    <xf numFmtId="164" fontId="0" fillId="0" borderId="0" xfId="16" applyFont="1" applyBorder="1" applyAlignment="1">
      <alignment horizontal="right" vertical="center" wrapText="1"/>
    </xf>
    <xf numFmtId="0" fontId="13" fillId="0" borderId="0" xfId="16" applyNumberFormat="1" applyFont="1" applyAlignment="1">
      <alignment wrapText="1"/>
    </xf>
    <xf numFmtId="164" fontId="0" fillId="0" borderId="0" xfId="16" applyFont="1" applyFill="1" applyAlignment="1">
      <alignment horizontal="right" vertical="center" wrapText="1"/>
    </xf>
    <xf numFmtId="164" fontId="0" fillId="0" borderId="0" xfId="16" applyFont="1" applyFill="1" applyBorder="1" applyAlignment="1">
      <alignment horizontal="right" vertical="center" wrapText="1"/>
    </xf>
    <xf numFmtId="164" fontId="0" fillId="0" borderId="0" xfId="16" applyFont="1" applyAlignment="1">
      <alignment horizontal="right" vertical="center" wrapText="1"/>
    </xf>
    <xf numFmtId="44" fontId="79" fillId="0" borderId="0" xfId="77" applyFont="1" applyFill="1" applyAlignment="1">
      <alignment horizontal="right" vertical="center" wrapText="1"/>
    </xf>
    <xf numFmtId="44" fontId="58" fillId="3" borderId="0" xfId="77" applyNumberFormat="1" applyFont="1" applyFill="1" applyAlignment="1">
      <alignment horizontal="right" vertical="center" wrapText="1"/>
    </xf>
    <xf numFmtId="44" fontId="79" fillId="3" borderId="1" xfId="77" applyNumberFormat="1" applyFont="1" applyFill="1" applyBorder="1" applyAlignment="1">
      <alignment horizontal="right" vertical="center" wrapText="1"/>
    </xf>
    <xf numFmtId="44" fontId="21" fillId="3" borderId="0" xfId="77" applyFont="1" applyFill="1" applyAlignment="1">
      <alignment horizontal="right" vertical="center" wrapText="1"/>
    </xf>
    <xf numFmtId="164" fontId="118" fillId="27" borderId="1" xfId="16" applyFont="1" applyFill="1" applyBorder="1" applyAlignment="1">
      <alignment horizontal="center" vertical="center" wrapText="1"/>
    </xf>
    <xf numFmtId="168" fontId="107" fillId="27" borderId="1" xfId="77" applyNumberFormat="1" applyFont="1" applyFill="1" applyBorder="1" applyAlignment="1">
      <alignment horizontal="center" vertical="center" wrapText="1"/>
    </xf>
    <xf numFmtId="44" fontId="107" fillId="27" borderId="1" xfId="77" applyNumberFormat="1" applyFont="1" applyFill="1" applyBorder="1" applyAlignment="1">
      <alignment horizontal="center" vertical="center" wrapText="1"/>
    </xf>
    <xf numFmtId="169" fontId="110" fillId="3" borderId="1" xfId="16" applyNumberFormat="1" applyFont="1" applyFill="1" applyBorder="1" applyAlignment="1">
      <alignment horizontal="right" vertical="center" wrapText="1"/>
    </xf>
    <xf numFmtId="169" fontId="110" fillId="3" borderId="1" xfId="77" applyNumberFormat="1" applyFont="1" applyFill="1" applyBorder="1" applyAlignment="1">
      <alignment horizontal="right" vertical="center" wrapText="1"/>
    </xf>
    <xf numFmtId="168" fontId="99" fillId="3" borderId="24" xfId="77" applyNumberFormat="1" applyFont="1" applyFill="1" applyBorder="1" applyAlignment="1">
      <alignment horizontal="center" vertical="center" wrapText="1"/>
    </xf>
    <xf numFmtId="168" fontId="100" fillId="3" borderId="4" xfId="77" applyNumberFormat="1" applyFont="1" applyFill="1" applyBorder="1" applyAlignment="1">
      <alignment horizontal="center" vertical="center" wrapText="1"/>
    </xf>
    <xf numFmtId="168" fontId="100" fillId="3" borderId="24" xfId="77" applyNumberFormat="1" applyFont="1" applyFill="1" applyBorder="1" applyAlignment="1">
      <alignment horizontal="center" vertical="center" wrapText="1"/>
    </xf>
    <xf numFmtId="44" fontId="100" fillId="3" borderId="24" xfId="77" applyFont="1" applyFill="1" applyBorder="1" applyAlignment="1">
      <alignment horizontal="center" vertical="center" wrapText="1"/>
    </xf>
    <xf numFmtId="168" fontId="99" fillId="3" borderId="1" xfId="77" applyNumberFormat="1" applyFont="1" applyFill="1" applyBorder="1" applyAlignment="1">
      <alignment horizontal="center" vertical="center" wrapText="1"/>
    </xf>
    <xf numFmtId="168" fontId="99" fillId="3" borderId="1" xfId="77" applyNumberFormat="1" applyFont="1" applyFill="1" applyBorder="1" applyAlignment="1">
      <alignment horizontal="right" vertical="center" wrapText="1"/>
    </xf>
    <xf numFmtId="44" fontId="99" fillId="3" borderId="1" xfId="77" applyFont="1" applyFill="1" applyBorder="1" applyAlignment="1">
      <alignment horizontal="right" vertical="center" wrapText="1"/>
    </xf>
    <xf numFmtId="44" fontId="104" fillId="3" borderId="1" xfId="77" applyFont="1" applyFill="1" applyBorder="1" applyAlignment="1">
      <alignment vertical="center" wrapText="1"/>
    </xf>
    <xf numFmtId="168" fontId="104" fillId="3" borderId="1" xfId="77" applyNumberFormat="1" applyFont="1" applyFill="1" applyBorder="1" applyAlignment="1">
      <alignment horizontal="center" vertical="center" wrapText="1"/>
    </xf>
    <xf numFmtId="168" fontId="99" fillId="3" borderId="25" xfId="77" applyNumberFormat="1" applyFont="1" applyFill="1" applyBorder="1" applyAlignment="1">
      <alignment horizontal="center" vertical="center" wrapText="1"/>
    </xf>
    <xf numFmtId="168" fontId="99" fillId="3" borderId="13" xfId="77" applyNumberFormat="1" applyFont="1" applyFill="1" applyBorder="1" applyAlignment="1">
      <alignment horizontal="right" vertical="center" wrapText="1"/>
    </xf>
    <xf numFmtId="6" fontId="99" fillId="3" borderId="25" xfId="77" applyNumberFormat="1" applyFont="1" applyFill="1" applyBorder="1" applyAlignment="1">
      <alignment horizontal="right" vertical="center" wrapText="1"/>
    </xf>
    <xf numFmtId="44" fontId="104" fillId="3" borderId="25" xfId="77" applyFont="1" applyFill="1" applyBorder="1" applyAlignment="1">
      <alignment vertical="center" wrapText="1"/>
    </xf>
    <xf numFmtId="168" fontId="99" fillId="3" borderId="7" xfId="77" applyNumberFormat="1" applyFont="1" applyFill="1" applyBorder="1" applyAlignment="1">
      <alignment horizontal="center" vertical="center" wrapText="1"/>
    </xf>
    <xf numFmtId="168" fontId="99" fillId="3" borderId="7" xfId="77" applyNumberFormat="1" applyFont="1" applyFill="1" applyBorder="1" applyAlignment="1">
      <alignment horizontal="right" vertical="center" wrapText="1"/>
    </xf>
    <xf numFmtId="6" fontId="99" fillId="3" borderId="1" xfId="77" applyNumberFormat="1" applyFont="1" applyFill="1" applyBorder="1" applyAlignment="1">
      <alignment horizontal="right" vertical="center" wrapText="1"/>
    </xf>
    <xf numFmtId="169" fontId="6" fillId="0" borderId="25" xfId="16" applyNumberFormat="1" applyFont="1" applyFill="1" applyBorder="1" applyAlignment="1">
      <alignment horizontal="right" vertical="center" wrapText="1"/>
    </xf>
    <xf numFmtId="169" fontId="6" fillId="0" borderId="1" xfId="16" applyNumberFormat="1" applyFont="1" applyFill="1" applyBorder="1" applyAlignment="1">
      <alignment horizontal="right" vertical="center" wrapText="1"/>
    </xf>
    <xf numFmtId="164" fontId="12" fillId="0" borderId="0" xfId="16" applyFont="1" applyFill="1" applyAlignment="1">
      <alignment horizontal="right"/>
    </xf>
    <xf numFmtId="0" fontId="12" fillId="0" borderId="0" xfId="77" applyNumberFormat="1" applyFont="1" applyFill="1"/>
    <xf numFmtId="0" fontId="111" fillId="3" borderId="1" xfId="0" applyFont="1" applyFill="1" applyBorder="1" applyAlignment="1">
      <alignment vertical="center" wrapText="1"/>
    </xf>
    <xf numFmtId="0" fontId="112" fillId="3" borderId="1" xfId="0" applyFont="1" applyFill="1" applyBorder="1" applyAlignment="1">
      <alignment vertical="center" wrapText="1"/>
    </xf>
    <xf numFmtId="39" fontId="23" fillId="4" borderId="1" xfId="6" applyNumberFormat="1" applyFont="1" applyFill="1" applyBorder="1" applyAlignment="1">
      <alignment vertical="center" wrapText="1" readingOrder="1"/>
    </xf>
    <xf numFmtId="39" fontId="23" fillId="4" borderId="1" xfId="6" applyNumberFormat="1" applyFont="1" applyFill="1" applyBorder="1" applyAlignment="1">
      <alignment horizontal="right" vertical="center" wrapText="1" readingOrder="1"/>
    </xf>
    <xf numFmtId="39" fontId="25" fillId="4" borderId="1" xfId="6" applyNumberFormat="1" applyFont="1" applyFill="1" applyBorder="1" applyAlignment="1">
      <alignment vertical="center" wrapText="1" readingOrder="1"/>
    </xf>
    <xf numFmtId="44" fontId="113" fillId="4" borderId="0" xfId="1" applyFont="1" applyFill="1" applyAlignment="1">
      <alignment horizontal="right" vertical="center" wrapText="1"/>
    </xf>
    <xf numFmtId="15" fontId="99" fillId="3" borderId="24" xfId="0" applyNumberFormat="1" applyFont="1" applyFill="1" applyBorder="1" applyAlignment="1">
      <alignment horizontal="center" vertical="center" wrapText="1"/>
    </xf>
    <xf numFmtId="15" fontId="99" fillId="3" borderId="25" xfId="0" applyNumberFormat="1" applyFont="1" applyFill="1" applyBorder="1" applyAlignment="1">
      <alignment horizontal="center" vertical="center" wrapText="1"/>
    </xf>
    <xf numFmtId="0" fontId="99" fillId="3" borderId="24" xfId="0" applyFont="1" applyFill="1" applyBorder="1" applyAlignment="1">
      <alignment horizontal="center" vertical="center" wrapText="1"/>
    </xf>
    <xf numFmtId="0" fontId="99" fillId="3" borderId="25" xfId="0" applyFont="1" applyFill="1" applyBorder="1" applyAlignment="1">
      <alignment horizontal="center" vertical="center" wrapText="1"/>
    </xf>
    <xf numFmtId="0" fontId="99" fillId="3" borderId="32" xfId="0" applyFont="1" applyFill="1" applyBorder="1" applyAlignment="1">
      <alignment horizontal="center" vertical="center" wrapText="1"/>
    </xf>
    <xf numFmtId="0" fontId="99" fillId="3" borderId="3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62" fillId="0" borderId="0" xfId="0" applyFont="1" applyBorder="1" applyAlignment="1">
      <alignment horizontal="center" vertical="center" wrapText="1"/>
    </xf>
    <xf numFmtId="0" fontId="99" fillId="3" borderId="1" xfId="0" applyFont="1" applyFill="1" applyBorder="1" applyAlignment="1">
      <alignment horizontal="center" vertical="center" wrapText="1"/>
    </xf>
    <xf numFmtId="15" fontId="99" fillId="3" borderId="1" xfId="0" applyNumberFormat="1" applyFont="1" applyFill="1" applyBorder="1" applyAlignment="1">
      <alignment horizontal="center" vertical="center" wrapText="1"/>
    </xf>
    <xf numFmtId="0" fontId="110" fillId="3" borderId="24" xfId="0" applyFont="1" applyFill="1" applyBorder="1" applyAlignment="1">
      <alignment horizontal="center" vertical="center" wrapText="1"/>
    </xf>
    <xf numFmtId="0" fontId="102" fillId="3" borderId="24" xfId="0" applyFont="1" applyFill="1" applyBorder="1" applyAlignment="1">
      <alignment horizontal="center" vertical="center" wrapText="1"/>
    </xf>
    <xf numFmtId="0" fontId="102" fillId="3" borderId="25" xfId="0" applyFont="1" applyFill="1" applyBorder="1" applyAlignment="1">
      <alignment horizontal="center" vertical="center" wrapText="1"/>
    </xf>
    <xf numFmtId="0" fontId="115" fillId="3" borderId="1" xfId="0" applyFont="1" applyFill="1" applyBorder="1" applyAlignment="1">
      <alignment horizontal="center" vertical="center" wrapText="1"/>
    </xf>
    <xf numFmtId="0" fontId="110" fillId="3" borderId="1" xfId="0" applyFont="1" applyFill="1" applyBorder="1" applyAlignment="1">
      <alignment horizontal="center" vertical="center" wrapText="1"/>
    </xf>
    <xf numFmtId="0" fontId="109" fillId="0" borderId="0" xfId="0" applyFont="1" applyFill="1" applyBorder="1" applyAlignment="1">
      <alignment horizontal="center" vertical="center" wrapText="1"/>
    </xf>
    <xf numFmtId="0" fontId="12" fillId="0" borderId="5" xfId="0" applyFont="1" applyFill="1" applyBorder="1"/>
    <xf numFmtId="0" fontId="12" fillId="0" borderId="24" xfId="0" applyFont="1" applyFill="1" applyBorder="1"/>
    <xf numFmtId="0" fontId="12" fillId="0" borderId="13" xfId="0" applyFont="1" applyFill="1" applyBorder="1" applyAlignment="1">
      <alignment vertical="center"/>
    </xf>
    <xf numFmtId="0" fontId="12" fillId="0" borderId="25" xfId="0" applyFont="1" applyFill="1" applyBorder="1" applyAlignment="1">
      <alignment vertical="center"/>
    </xf>
    <xf numFmtId="0" fontId="115" fillId="3" borderId="0" xfId="0" applyFont="1" applyFill="1" applyBorder="1" applyAlignment="1">
      <alignment horizontal="center" vertical="center" wrapText="1"/>
    </xf>
    <xf numFmtId="0" fontId="110" fillId="3" borderId="0" xfId="0" applyFont="1" applyFill="1" applyBorder="1" applyAlignment="1">
      <alignment horizontal="left" vertical="center" wrapText="1"/>
    </xf>
    <xf numFmtId="0" fontId="110" fillId="3" borderId="0" xfId="0" applyFont="1" applyFill="1" applyBorder="1" applyAlignment="1">
      <alignment horizontal="center" vertical="center" wrapText="1"/>
    </xf>
    <xf numFmtId="0" fontId="111" fillId="3" borderId="0" xfId="0" applyFont="1" applyFill="1" applyBorder="1" applyAlignment="1">
      <alignment vertical="center" wrapText="1"/>
    </xf>
    <xf numFmtId="14" fontId="110" fillId="3" borderId="0" xfId="0" applyNumberFormat="1" applyFont="1" applyFill="1" applyBorder="1" applyAlignment="1">
      <alignment horizontal="center" vertical="center" wrapText="1"/>
    </xf>
    <xf numFmtId="171" fontId="110" fillId="3" borderId="0" xfId="0" applyNumberFormat="1" applyFont="1" applyFill="1" applyBorder="1" applyAlignment="1">
      <alignment horizontal="center" vertical="center" wrapText="1"/>
    </xf>
    <xf numFmtId="169" fontId="110" fillId="3" borderId="0" xfId="77" applyNumberFormat="1" applyFont="1" applyFill="1" applyBorder="1" applyAlignment="1">
      <alignment horizontal="center" vertical="center" wrapText="1"/>
    </xf>
    <xf numFmtId="0" fontId="112" fillId="3" borderId="0" xfId="0" applyFont="1" applyFill="1" applyBorder="1" applyAlignment="1">
      <alignment horizontal="center" vertical="center" wrapText="1"/>
    </xf>
    <xf numFmtId="0" fontId="112" fillId="3" borderId="0" xfId="0" applyFont="1" applyFill="1" applyBorder="1" applyAlignment="1">
      <alignment vertical="center" wrapText="1"/>
    </xf>
    <xf numFmtId="0" fontId="97" fillId="3" borderId="0" xfId="0" applyFont="1" applyFill="1" applyBorder="1" applyAlignment="1">
      <alignment vertical="center" wrapText="1"/>
    </xf>
    <xf numFmtId="0" fontId="12" fillId="3" borderId="0" xfId="0" applyFont="1" applyFill="1" applyBorder="1" applyAlignment="1"/>
    <xf numFmtId="0" fontId="101" fillId="3" borderId="0" xfId="0" applyFont="1" applyFill="1" applyBorder="1" applyAlignment="1">
      <alignment horizontal="center"/>
    </xf>
    <xf numFmtId="0" fontId="12" fillId="3" borderId="0" xfId="0" applyFont="1" applyFill="1" applyBorder="1"/>
    <xf numFmtId="169" fontId="110" fillId="3" borderId="1" xfId="77" applyNumberFormat="1" applyFont="1" applyFill="1" applyBorder="1" applyAlignment="1">
      <alignment horizontal="center" vertical="center" wrapText="1"/>
    </xf>
    <xf numFmtId="0" fontId="115" fillId="3" borderId="4" xfId="0" applyFont="1" applyFill="1" applyBorder="1" applyAlignment="1">
      <alignment horizontal="center" vertical="center" wrapText="1"/>
    </xf>
    <xf numFmtId="0" fontId="111" fillId="3" borderId="5" xfId="0" applyFont="1" applyFill="1" applyBorder="1" applyAlignment="1">
      <alignment vertical="center" wrapText="1"/>
    </xf>
    <xf numFmtId="14" fontId="110" fillId="3" borderId="24" xfId="0" applyNumberFormat="1" applyFont="1" applyFill="1" applyBorder="1" applyAlignment="1">
      <alignment horizontal="center" vertical="center" wrapText="1"/>
    </xf>
    <xf numFmtId="171" fontId="110" fillId="3" borderId="24" xfId="0" applyNumberFormat="1" applyFont="1" applyFill="1" applyBorder="1" applyAlignment="1">
      <alignment horizontal="center" vertical="center" wrapText="1"/>
    </xf>
    <xf numFmtId="169" fontId="110" fillId="3" borderId="24" xfId="16" applyNumberFormat="1" applyFont="1" applyFill="1" applyBorder="1" applyAlignment="1">
      <alignment horizontal="right" vertical="center" wrapText="1"/>
    </xf>
    <xf numFmtId="169" fontId="110" fillId="3" borderId="24" xfId="77" applyNumberFormat="1" applyFont="1" applyFill="1" applyBorder="1" applyAlignment="1">
      <alignment horizontal="right" vertical="center" wrapText="1"/>
    </xf>
    <xf numFmtId="0" fontId="112" fillId="3" borderId="24" xfId="0" applyFont="1" applyFill="1" applyBorder="1" applyAlignment="1">
      <alignment horizontal="center" vertical="center" wrapText="1"/>
    </xf>
    <xf numFmtId="0" fontId="112" fillId="3" borderId="42" xfId="0" applyFont="1" applyFill="1" applyBorder="1" applyAlignment="1">
      <alignment vertical="center" wrapText="1"/>
    </xf>
    <xf numFmtId="0" fontId="99" fillId="0" borderId="1" xfId="0" applyFont="1" applyFill="1" applyBorder="1" applyAlignment="1">
      <alignment vertical="center" wrapText="1"/>
    </xf>
    <xf numFmtId="0" fontId="99" fillId="0" borderId="0" xfId="0" applyFont="1" applyFill="1" applyBorder="1" applyAlignment="1">
      <alignment vertical="center" wrapText="1"/>
    </xf>
    <xf numFmtId="0" fontId="99" fillId="0" borderId="34" xfId="77" applyNumberFormat="1" applyFont="1" applyFill="1" applyBorder="1" applyAlignment="1">
      <alignment vertical="center" wrapText="1"/>
    </xf>
    <xf numFmtId="0" fontId="115" fillId="0" borderId="1" xfId="0" applyFont="1" applyFill="1" applyBorder="1" applyAlignment="1">
      <alignment horizontal="center" vertical="center" wrapText="1"/>
    </xf>
    <xf numFmtId="0" fontId="110" fillId="0" borderId="1" xfId="0" applyFont="1" applyFill="1" applyBorder="1" applyAlignment="1">
      <alignment horizontal="center" vertical="center" wrapText="1"/>
    </xf>
    <xf numFmtId="0" fontId="111" fillId="0" borderId="7" xfId="0" applyFont="1" applyFill="1" applyBorder="1" applyAlignment="1">
      <alignment vertical="center" wrapText="1"/>
    </xf>
    <xf numFmtId="14" fontId="110" fillId="0" borderId="1" xfId="0" applyNumberFormat="1" applyFont="1" applyFill="1" applyBorder="1" applyAlignment="1">
      <alignment horizontal="center" vertical="center" wrapText="1"/>
    </xf>
    <xf numFmtId="171" fontId="110" fillId="0" borderId="1" xfId="0" applyNumberFormat="1" applyFont="1" applyFill="1" applyBorder="1" applyAlignment="1">
      <alignment horizontal="center" vertical="center" wrapText="1"/>
    </xf>
    <xf numFmtId="169" fontId="110" fillId="0" borderId="1" xfId="77" applyNumberFormat="1" applyFont="1" applyFill="1" applyBorder="1" applyAlignment="1">
      <alignment horizontal="right" vertical="center" wrapText="1"/>
    </xf>
    <xf numFmtId="0" fontId="112" fillId="0" borderId="1" xfId="0" applyFont="1" applyFill="1" applyBorder="1" applyAlignment="1">
      <alignment horizontal="center" vertical="center" wrapText="1"/>
    </xf>
    <xf numFmtId="0" fontId="112" fillId="0" borderId="16" xfId="0" applyFont="1" applyFill="1" applyBorder="1" applyAlignment="1">
      <alignment vertical="center" wrapText="1"/>
    </xf>
    <xf numFmtId="0" fontId="100" fillId="0" borderId="0" xfId="0" applyFont="1" applyFill="1" applyBorder="1" applyAlignment="1">
      <alignment vertical="center" wrapText="1"/>
    </xf>
    <xf numFmtId="0" fontId="102" fillId="0" borderId="1" xfId="0" applyFont="1" applyFill="1" applyBorder="1" applyAlignment="1">
      <alignment horizontal="center" vertical="center" wrapText="1"/>
    </xf>
    <xf numFmtId="14" fontId="99" fillId="0" borderId="1" xfId="0" applyNumberFormat="1" applyFont="1" applyFill="1" applyBorder="1" applyAlignment="1">
      <alignment horizontal="center" vertical="center" wrapText="1"/>
    </xf>
    <xf numFmtId="0" fontId="99" fillId="0" borderId="1" xfId="0" applyFont="1" applyFill="1" applyBorder="1" applyAlignment="1">
      <alignment horizontal="center" vertical="center" wrapText="1"/>
    </xf>
    <xf numFmtId="168" fontId="99" fillId="0" borderId="1" xfId="77" applyNumberFormat="1" applyFont="1" applyFill="1" applyBorder="1" applyAlignment="1">
      <alignment horizontal="center" vertical="center" wrapText="1"/>
    </xf>
    <xf numFmtId="0" fontId="99" fillId="0" borderId="1" xfId="0" applyNumberFormat="1" applyFont="1" applyFill="1" applyBorder="1" applyAlignment="1">
      <alignment horizontal="center" vertical="center" wrapText="1"/>
    </xf>
    <xf numFmtId="15" fontId="99" fillId="0" borderId="1" xfId="0" applyNumberFormat="1" applyFont="1" applyFill="1" applyBorder="1" applyAlignment="1">
      <alignment horizontal="center" vertical="center" wrapText="1"/>
    </xf>
    <xf numFmtId="0" fontId="101" fillId="0" borderId="1" xfId="0" applyFont="1" applyFill="1" applyBorder="1" applyAlignment="1">
      <alignment horizontal="center" vertical="center"/>
    </xf>
    <xf numFmtId="44" fontId="101" fillId="0" borderId="1" xfId="77" applyFont="1" applyFill="1" applyBorder="1" applyAlignment="1">
      <alignment horizontal="center" vertical="center"/>
    </xf>
    <xf numFmtId="0" fontId="101" fillId="0" borderId="1" xfId="0" applyFont="1" applyFill="1" applyBorder="1"/>
    <xf numFmtId="0" fontId="0" fillId="0" borderId="0" xfId="0" applyFill="1"/>
    <xf numFmtId="0" fontId="22" fillId="0" borderId="0" xfId="0" applyFont="1" applyFill="1" applyAlignment="1">
      <alignment horizontal="center" vertical="center"/>
    </xf>
    <xf numFmtId="169" fontId="110" fillId="0" borderId="1" xfId="16" applyNumberFormat="1" applyFont="1" applyFill="1" applyBorder="1" applyAlignment="1">
      <alignment horizontal="right" vertical="center" wrapText="1"/>
    </xf>
    <xf numFmtId="0" fontId="100" fillId="0" borderId="11" xfId="0" applyFont="1" applyFill="1" applyBorder="1" applyAlignment="1">
      <alignment vertical="center" wrapText="1"/>
    </xf>
    <xf numFmtId="0" fontId="123" fillId="0" borderId="1" xfId="0" applyFont="1" applyFill="1" applyBorder="1" applyAlignment="1">
      <alignment horizontal="center" vertical="center" wrapText="1"/>
    </xf>
    <xf numFmtId="0" fontId="120" fillId="0" borderId="1" xfId="0" applyFont="1" applyFill="1" applyBorder="1" applyAlignment="1">
      <alignment horizontal="center" vertical="center" wrapText="1"/>
    </xf>
    <xf numFmtId="14" fontId="99" fillId="0" borderId="1" xfId="0" applyNumberFormat="1" applyFont="1" applyFill="1" applyBorder="1" applyAlignment="1">
      <alignment vertical="center" wrapText="1"/>
    </xf>
    <xf numFmtId="44" fontId="123" fillId="0" borderId="1" xfId="1" applyFont="1" applyFill="1" applyBorder="1" applyAlignment="1">
      <alignment vertical="center" wrapText="1"/>
    </xf>
    <xf numFmtId="44" fontId="121" fillId="0" borderId="1" xfId="77" applyFont="1" applyFill="1" applyBorder="1" applyAlignment="1">
      <alignment horizontal="center" vertical="center" wrapText="1"/>
    </xf>
    <xf numFmtId="15" fontId="99" fillId="0" borderId="1" xfId="0" applyNumberFormat="1" applyFont="1" applyFill="1" applyBorder="1" applyAlignment="1">
      <alignment vertical="center" wrapText="1"/>
    </xf>
    <xf numFmtId="6" fontId="100" fillId="0" borderId="1" xfId="77" applyNumberFormat="1" applyFont="1" applyFill="1" applyBorder="1" applyAlignment="1">
      <alignment horizontal="center" vertical="center" wrapText="1"/>
    </xf>
    <xf numFmtId="168" fontId="100" fillId="0" borderId="1" xfId="77" applyNumberFormat="1" applyFont="1" applyFill="1" applyBorder="1" applyAlignment="1">
      <alignment horizontal="center" vertical="center" wrapText="1"/>
    </xf>
    <xf numFmtId="0" fontId="12" fillId="0" borderId="0" xfId="0" applyFont="1" applyFill="1" applyAlignment="1">
      <alignment vertical="center" wrapText="1"/>
    </xf>
    <xf numFmtId="0" fontId="100" fillId="0" borderId="3" xfId="0" applyFont="1" applyFill="1" applyBorder="1" applyAlignment="1">
      <alignment vertical="center" wrapText="1"/>
    </xf>
    <xf numFmtId="0" fontId="102" fillId="0" borderId="24" xfId="0" applyFont="1" applyFill="1" applyBorder="1" applyAlignment="1">
      <alignment horizontal="center" vertical="center" wrapText="1"/>
    </xf>
    <xf numFmtId="14" fontId="99" fillId="0" borderId="24" xfId="0" applyNumberFormat="1" applyFont="1" applyFill="1" applyBorder="1" applyAlignment="1">
      <alignment horizontal="center" vertical="center" wrapText="1"/>
    </xf>
    <xf numFmtId="0" fontId="99" fillId="0" borderId="24" xfId="0" applyFont="1" applyFill="1" applyBorder="1" applyAlignment="1">
      <alignment horizontal="center" vertical="center" wrapText="1"/>
    </xf>
    <xf numFmtId="15" fontId="99" fillId="0" borderId="24" xfId="0" applyNumberFormat="1" applyFont="1" applyFill="1" applyBorder="1" applyAlignment="1">
      <alignment horizontal="center" vertical="center" wrapText="1"/>
    </xf>
    <xf numFmtId="0" fontId="99" fillId="0" borderId="32" xfId="0" applyFont="1" applyFill="1" applyBorder="1" applyAlignment="1">
      <alignment horizontal="center" vertical="center" wrapText="1"/>
    </xf>
    <xf numFmtId="168" fontId="99" fillId="0" borderId="7" xfId="77" applyNumberFormat="1" applyFont="1" applyFill="1" applyBorder="1" applyAlignment="1">
      <alignment horizontal="right" vertical="center" wrapText="1"/>
    </xf>
    <xf numFmtId="6" fontId="99" fillId="0" borderId="1" xfId="77" applyNumberFormat="1" applyFont="1" applyFill="1" applyBorder="1" applyAlignment="1">
      <alignment horizontal="right" vertical="center" wrapText="1"/>
    </xf>
    <xf numFmtId="44" fontId="104" fillId="0" borderId="1" xfId="77" applyFont="1" applyFill="1" applyBorder="1" applyAlignment="1">
      <alignment vertical="center" wrapText="1"/>
    </xf>
    <xf numFmtId="0" fontId="0" fillId="0" borderId="0" xfId="0" applyFont="1" applyFill="1" applyAlignment="1">
      <alignment vertical="center" wrapText="1"/>
    </xf>
    <xf numFmtId="0" fontId="102" fillId="0" borderId="1" xfId="0" applyFont="1" applyFill="1" applyBorder="1" applyAlignment="1">
      <alignment vertical="center" wrapText="1"/>
    </xf>
    <xf numFmtId="168" fontId="99" fillId="0" borderId="7" xfId="77" applyNumberFormat="1" applyFont="1" applyFill="1" applyBorder="1" applyAlignment="1">
      <alignment horizontal="center" vertical="center" wrapText="1"/>
    </xf>
    <xf numFmtId="44" fontId="100" fillId="0" borderId="7" xfId="77" applyFont="1" applyFill="1" applyBorder="1" applyAlignment="1">
      <alignment horizontal="center" vertical="center" wrapText="1"/>
    </xf>
    <xf numFmtId="44" fontId="99" fillId="0" borderId="1" xfId="77" applyFont="1" applyFill="1" applyBorder="1" applyAlignment="1">
      <alignment horizontal="center" vertical="center" wrapText="1"/>
    </xf>
    <xf numFmtId="168" fontId="104" fillId="0" borderId="1" xfId="77" applyNumberFormat="1" applyFont="1" applyFill="1" applyBorder="1" applyAlignment="1">
      <alignment horizontal="center" vertical="center" wrapText="1"/>
    </xf>
    <xf numFmtId="168" fontId="100" fillId="0" borderId="7" xfId="77" applyNumberFormat="1" applyFont="1" applyFill="1" applyBorder="1" applyAlignment="1">
      <alignment horizontal="center" vertical="center" wrapText="1"/>
    </xf>
    <xf numFmtId="168" fontId="100" fillId="0" borderId="6" xfId="77" applyNumberFormat="1" applyFont="1" applyFill="1" applyBorder="1" applyAlignment="1">
      <alignment horizontal="center" vertical="center" wrapText="1"/>
    </xf>
    <xf numFmtId="0" fontId="100" fillId="0" borderId="1" xfId="0" applyFont="1" applyFill="1" applyBorder="1" applyAlignment="1">
      <alignment vertical="center" wrapText="1"/>
    </xf>
    <xf numFmtId="0" fontId="100" fillId="0" borderId="6" xfId="0" applyFont="1" applyFill="1" applyBorder="1" applyAlignment="1">
      <alignment vertical="center" wrapText="1"/>
    </xf>
    <xf numFmtId="0" fontId="99" fillId="0" borderId="1" xfId="0" applyFont="1" applyFill="1" applyBorder="1" applyAlignment="1">
      <alignment horizontal="left" vertical="center" wrapText="1"/>
    </xf>
    <xf numFmtId="0" fontId="99" fillId="0" borderId="31" xfId="0" applyFont="1" applyFill="1" applyBorder="1" applyAlignment="1">
      <alignment horizontal="center" vertical="center" wrapText="1"/>
    </xf>
    <xf numFmtId="44" fontId="99" fillId="0" borderId="1" xfId="77" applyFont="1" applyFill="1" applyBorder="1" applyAlignment="1">
      <alignment horizontal="right" vertical="center" wrapText="1"/>
    </xf>
    <xf numFmtId="44" fontId="104" fillId="0" borderId="1" xfId="77" applyFont="1" applyFill="1" applyBorder="1" applyAlignment="1">
      <alignment horizontal="center" vertical="center" wrapText="1"/>
    </xf>
    <xf numFmtId="15" fontId="121" fillId="0" borderId="1" xfId="0" applyNumberFormat="1" applyFont="1" applyFill="1" applyBorder="1" applyAlignment="1">
      <alignment horizontal="center" vertical="center" wrapText="1"/>
    </xf>
    <xf numFmtId="0" fontId="121" fillId="0" borderId="1" xfId="0" applyFont="1" applyFill="1" applyBorder="1" applyAlignment="1">
      <alignment horizontal="left" vertical="center" wrapText="1"/>
    </xf>
    <xf numFmtId="0" fontId="121" fillId="0" borderId="1" xfId="0" applyFont="1" applyFill="1" applyBorder="1" applyAlignment="1">
      <alignment horizontal="center" vertical="center" wrapText="1"/>
    </xf>
    <xf numFmtId="168" fontId="122" fillId="0" borderId="1" xfId="77" applyNumberFormat="1" applyFont="1" applyFill="1" applyBorder="1" applyAlignment="1">
      <alignment horizontal="center" vertical="center" wrapText="1"/>
    </xf>
    <xf numFmtId="168" fontId="121" fillId="0" borderId="1" xfId="77" applyNumberFormat="1" applyFont="1" applyFill="1" applyBorder="1" applyAlignment="1">
      <alignment horizontal="center" vertical="center" wrapText="1"/>
    </xf>
    <xf numFmtId="6" fontId="99" fillId="0" borderId="1" xfId="0" applyNumberFormat="1" applyFont="1" applyFill="1" applyBorder="1" applyAlignment="1">
      <alignment horizontal="right" vertical="center" wrapText="1"/>
    </xf>
    <xf numFmtId="0" fontId="103" fillId="0" borderId="1" xfId="0" applyFont="1" applyFill="1" applyBorder="1" applyAlignment="1">
      <alignment horizontal="center" vertical="center" wrapText="1"/>
    </xf>
    <xf numFmtId="168" fontId="99" fillId="0" borderId="31" xfId="77" applyNumberFormat="1" applyFont="1" applyFill="1" applyBorder="1" applyAlignment="1">
      <alignment horizontal="center" vertical="center" wrapText="1"/>
    </xf>
    <xf numFmtId="0" fontId="64" fillId="0" borderId="1" xfId="0" applyFont="1" applyFill="1" applyBorder="1" applyAlignment="1">
      <alignment horizontal="center" vertical="center" wrapText="1"/>
    </xf>
    <xf numFmtId="0" fontId="126" fillId="0" borderId="1" xfId="0" applyFont="1" applyFill="1" applyBorder="1" applyAlignment="1">
      <alignment horizontal="center" vertical="center" wrapText="1"/>
    </xf>
    <xf numFmtId="0" fontId="127" fillId="0" borderId="7" xfId="0" applyFont="1" applyFill="1" applyBorder="1" applyAlignment="1">
      <alignment vertical="center" wrapText="1"/>
    </xf>
    <xf numFmtId="14" fontId="126" fillId="0" borderId="1" xfId="0" applyNumberFormat="1" applyFont="1" applyFill="1" applyBorder="1" applyAlignment="1">
      <alignment horizontal="center" vertical="center" wrapText="1"/>
    </xf>
    <xf numFmtId="171" fontId="126" fillId="0" borderId="1" xfId="0" applyNumberFormat="1" applyFont="1" applyFill="1" applyBorder="1" applyAlignment="1">
      <alignment horizontal="center" vertical="center" wrapText="1"/>
    </xf>
    <xf numFmtId="169" fontId="126" fillId="0" borderId="1" xfId="16" applyNumberFormat="1" applyFont="1" applyFill="1" applyBorder="1" applyAlignment="1">
      <alignment horizontal="right" vertical="center" wrapText="1"/>
    </xf>
    <xf numFmtId="169" fontId="126" fillId="0" borderId="1" xfId="77" applyNumberFormat="1" applyFont="1" applyFill="1" applyBorder="1" applyAlignment="1">
      <alignment horizontal="right" vertical="center" wrapText="1"/>
    </xf>
    <xf numFmtId="0" fontId="128" fillId="0" borderId="1" xfId="0" applyFont="1" applyFill="1" applyBorder="1" applyAlignment="1">
      <alignment horizontal="center" vertical="center" wrapText="1"/>
    </xf>
    <xf numFmtId="0" fontId="128" fillId="0" borderId="16" xfId="0" applyFont="1" applyFill="1" applyBorder="1" applyAlignment="1">
      <alignment vertical="center" wrapText="1"/>
    </xf>
    <xf numFmtId="168" fontId="100" fillId="0" borderId="17" xfId="77" applyNumberFormat="1" applyFont="1" applyFill="1" applyBorder="1" applyAlignment="1">
      <alignment horizontal="center" vertical="center" wrapText="1"/>
    </xf>
    <xf numFmtId="44" fontId="130" fillId="0" borderId="1" xfId="1" applyFont="1" applyFill="1" applyBorder="1" applyAlignment="1">
      <alignment horizontal="center" vertical="center" wrapText="1"/>
    </xf>
    <xf numFmtId="168" fontId="130" fillId="0" borderId="1" xfId="77" applyNumberFormat="1" applyFont="1" applyFill="1" applyBorder="1" applyAlignment="1">
      <alignment horizontal="center" vertical="center" wrapText="1"/>
    </xf>
    <xf numFmtId="0" fontId="99" fillId="0" borderId="25" xfId="0" applyFont="1" applyFill="1" applyBorder="1" applyAlignment="1">
      <alignment horizontal="left" vertical="center" wrapText="1"/>
    </xf>
    <xf numFmtId="0" fontId="111" fillId="0" borderId="25" xfId="0" applyFont="1" applyFill="1" applyBorder="1" applyAlignment="1">
      <alignment horizontal="center" vertical="center" wrapText="1"/>
    </xf>
    <xf numFmtId="15" fontId="130" fillId="0" borderId="1" xfId="0" applyNumberFormat="1" applyFont="1" applyFill="1" applyBorder="1" applyAlignment="1">
      <alignment horizontal="center" vertical="center" wrapText="1"/>
    </xf>
    <xf numFmtId="0" fontId="130" fillId="0" borderId="1" xfId="0" applyFont="1" applyFill="1" applyBorder="1" applyAlignment="1">
      <alignment horizontal="left" vertical="center" wrapText="1"/>
    </xf>
    <xf numFmtId="0" fontId="130" fillId="0" borderId="1" xfId="0" applyFont="1" applyFill="1" applyBorder="1" applyAlignment="1">
      <alignment horizontal="center" vertical="center" wrapText="1"/>
    </xf>
    <xf numFmtId="168" fontId="121" fillId="0" borderId="1" xfId="1" applyNumberFormat="1" applyFont="1" applyFill="1" applyBorder="1" applyAlignment="1">
      <alignment horizontal="center" vertical="center" wrapText="1"/>
    </xf>
    <xf numFmtId="15" fontId="99" fillId="0" borderId="7" xfId="0" applyNumberFormat="1" applyFont="1" applyFill="1" applyBorder="1" applyAlignment="1">
      <alignment horizontal="center" vertical="center" wrapText="1"/>
    </xf>
    <xf numFmtId="168" fontId="88" fillId="0" borderId="1" xfId="77" applyNumberFormat="1" applyFont="1" applyFill="1" applyBorder="1" applyAlignment="1">
      <alignment horizontal="center" vertical="center" wrapText="1"/>
    </xf>
    <xf numFmtId="44" fontId="99" fillId="0" borderId="1" xfId="0" applyNumberFormat="1" applyFont="1" applyFill="1" applyBorder="1" applyAlignment="1">
      <alignment horizontal="center" vertical="center" wrapText="1"/>
    </xf>
    <xf numFmtId="0" fontId="110" fillId="0" borderId="24" xfId="0" applyFont="1" applyFill="1" applyBorder="1" applyAlignment="1">
      <alignment horizontal="center" vertical="center" wrapText="1"/>
    </xf>
    <xf numFmtId="6" fontId="99" fillId="0" borderId="1" xfId="0" applyNumberFormat="1" applyFont="1" applyFill="1" applyBorder="1" applyAlignment="1">
      <alignment horizontal="center" vertical="center" wrapText="1"/>
    </xf>
    <xf numFmtId="166" fontId="99" fillId="0" borderId="1" xfId="76" applyFont="1" applyFill="1" applyBorder="1" applyAlignment="1">
      <alignment horizontal="center" vertical="center" wrapText="1"/>
    </xf>
    <xf numFmtId="44" fontId="100" fillId="0" borderId="1" xfId="77" applyFont="1" applyFill="1" applyBorder="1" applyAlignment="1">
      <alignment horizontal="center" vertical="center" wrapText="1"/>
    </xf>
    <xf numFmtId="0" fontId="110" fillId="0" borderId="25" xfId="0" applyFont="1" applyFill="1" applyBorder="1" applyAlignment="1">
      <alignment horizontal="center" vertical="center" wrapText="1"/>
    </xf>
    <xf numFmtId="0" fontId="103" fillId="0" borderId="0" xfId="0" applyFont="1" applyFill="1" applyAlignment="1">
      <alignment horizontal="center" vertical="center" wrapText="1"/>
    </xf>
    <xf numFmtId="44" fontId="88" fillId="0" borderId="1" xfId="77" applyFont="1" applyFill="1" applyBorder="1" applyAlignment="1">
      <alignment horizontal="center" vertical="center" wrapText="1"/>
    </xf>
    <xf numFmtId="0" fontId="102" fillId="0" borderId="1" xfId="0" applyFont="1" applyFill="1" applyBorder="1" applyAlignment="1">
      <alignment horizontal="center" vertical="center"/>
    </xf>
    <xf numFmtId="44" fontId="105" fillId="0" borderId="1" xfId="77" applyFont="1" applyFill="1" applyBorder="1" applyAlignment="1">
      <alignment horizontal="right" vertical="center"/>
    </xf>
    <xf numFmtId="44" fontId="106" fillId="0" borderId="1" xfId="77" applyFont="1" applyFill="1" applyBorder="1" applyAlignment="1">
      <alignment vertical="center"/>
    </xf>
    <xf numFmtId="169" fontId="105" fillId="0" borderId="1" xfId="0" applyNumberFormat="1" applyFont="1" applyFill="1" applyBorder="1" applyAlignment="1">
      <alignment vertical="center"/>
    </xf>
    <xf numFmtId="44" fontId="106" fillId="0" borderId="1" xfId="77" applyFont="1" applyFill="1" applyBorder="1" applyAlignment="1">
      <alignment horizontal="center" vertical="center"/>
    </xf>
    <xf numFmtId="169" fontId="105" fillId="0" borderId="1" xfId="0" applyNumberFormat="1" applyFont="1" applyFill="1" applyBorder="1" applyAlignment="1">
      <alignment horizontal="right" vertical="center" wrapText="1"/>
    </xf>
    <xf numFmtId="44" fontId="99" fillId="0" borderId="24" xfId="77" applyFont="1" applyFill="1" applyBorder="1" applyAlignment="1">
      <alignment horizontal="center" vertical="center" wrapText="1"/>
    </xf>
    <xf numFmtId="169" fontId="105" fillId="0" borderId="1" xfId="0" applyNumberFormat="1" applyFont="1" applyFill="1" applyBorder="1" applyAlignment="1">
      <alignment horizontal="center" vertical="center"/>
    </xf>
    <xf numFmtId="0" fontId="101" fillId="0" borderId="1" xfId="77" applyNumberFormat="1" applyFont="1" applyFill="1" applyBorder="1" applyAlignment="1">
      <alignment wrapText="1"/>
    </xf>
    <xf numFmtId="166" fontId="101" fillId="0" borderId="1" xfId="76" applyFont="1" applyFill="1" applyBorder="1" applyAlignment="1">
      <alignment horizontal="center" vertical="center"/>
    </xf>
    <xf numFmtId="0" fontId="101" fillId="0" borderId="31" xfId="0" applyFont="1" applyFill="1" applyBorder="1"/>
    <xf numFmtId="0" fontId="98" fillId="0" borderId="1" xfId="0" applyFont="1" applyFill="1" applyBorder="1" applyAlignment="1">
      <alignment vertical="center" wrapText="1"/>
    </xf>
    <xf numFmtId="0" fontId="98" fillId="0" borderId="1" xfId="16" applyNumberFormat="1" applyFont="1" applyFill="1" applyBorder="1" applyAlignment="1">
      <alignment horizontal="center" vertical="center" wrapText="1"/>
    </xf>
    <xf numFmtId="0" fontId="107" fillId="0" borderId="1" xfId="0" applyFont="1" applyFill="1" applyBorder="1" applyAlignment="1">
      <alignment horizontal="center" vertical="center" wrapText="1"/>
    </xf>
    <xf numFmtId="0" fontId="100" fillId="0" borderId="1" xfId="0" applyFont="1" applyFill="1" applyBorder="1" applyAlignment="1">
      <alignment horizontal="center" vertical="center" wrapText="1"/>
    </xf>
    <xf numFmtId="15" fontId="100" fillId="0" borderId="1" xfId="0" applyNumberFormat="1" applyFont="1" applyFill="1" applyBorder="1" applyAlignment="1">
      <alignment horizontal="center" vertical="center" wrapText="1"/>
    </xf>
    <xf numFmtId="14" fontId="100" fillId="0" borderId="31" xfId="0" applyNumberFormat="1" applyFont="1" applyFill="1" applyBorder="1" applyAlignment="1">
      <alignment horizontal="center" vertical="center" wrapText="1"/>
    </xf>
    <xf numFmtId="168" fontId="99" fillId="0" borderId="5" xfId="77" applyNumberFormat="1" applyFont="1" applyFill="1" applyBorder="1" applyAlignment="1">
      <alignment horizontal="center" vertical="center" wrapText="1"/>
    </xf>
    <xf numFmtId="44" fontId="99" fillId="0" borderId="24" xfId="77" applyFont="1" applyFill="1" applyBorder="1" applyAlignment="1">
      <alignment horizontal="right" vertical="center" wrapText="1"/>
    </xf>
    <xf numFmtId="44" fontId="105" fillId="0" borderId="24" xfId="77" applyFont="1" applyFill="1" applyBorder="1" applyAlignment="1">
      <alignment horizontal="right" vertical="center"/>
    </xf>
    <xf numFmtId="169" fontId="105" fillId="0" borderId="24" xfId="77" applyNumberFormat="1" applyFont="1" applyFill="1" applyBorder="1" applyAlignment="1">
      <alignment vertical="center"/>
    </xf>
    <xf numFmtId="44" fontId="100" fillId="0" borderId="25" xfId="77" applyFont="1" applyFill="1" applyBorder="1" applyAlignment="1">
      <alignment horizontal="center" vertical="center" wrapText="1"/>
    </xf>
    <xf numFmtId="168" fontId="100" fillId="0" borderId="25" xfId="77" applyNumberFormat="1" applyFont="1" applyFill="1" applyBorder="1" applyAlignment="1">
      <alignment horizontal="center" vertical="center" wrapText="1"/>
    </xf>
    <xf numFmtId="44" fontId="130" fillId="0" borderId="1" xfId="77" applyFont="1" applyFill="1" applyBorder="1" applyAlignment="1">
      <alignment horizontal="center" vertical="center" wrapText="1"/>
    </xf>
    <xf numFmtId="0" fontId="100" fillId="0" borderId="8" xfId="0" applyFont="1" applyFill="1" applyBorder="1" applyAlignment="1">
      <alignment vertical="center" wrapText="1"/>
    </xf>
    <xf numFmtId="0" fontId="102" fillId="0" borderId="1" xfId="16" applyNumberFormat="1" applyFont="1" applyFill="1" applyBorder="1" applyAlignment="1">
      <alignment vertical="center" wrapText="1"/>
    </xf>
    <xf numFmtId="168" fontId="99" fillId="0" borderId="24" xfId="77" applyNumberFormat="1" applyFont="1" applyFill="1" applyBorder="1" applyAlignment="1">
      <alignment horizontal="center" vertical="center" wrapText="1"/>
    </xf>
    <xf numFmtId="0" fontId="100" fillId="0" borderId="24" xfId="0" applyFont="1" applyFill="1" applyBorder="1" applyAlignment="1">
      <alignment horizontal="center" vertical="center" wrapText="1"/>
    </xf>
    <xf numFmtId="15" fontId="100" fillId="0" borderId="24" xfId="0" applyNumberFormat="1" applyFont="1" applyFill="1" applyBorder="1" applyAlignment="1">
      <alignment horizontal="center" vertical="center" wrapText="1"/>
    </xf>
    <xf numFmtId="14" fontId="100" fillId="0" borderId="32" xfId="0" applyNumberFormat="1" applyFont="1" applyFill="1" applyBorder="1" applyAlignment="1">
      <alignment horizontal="center" vertical="center" wrapText="1"/>
    </xf>
    <xf numFmtId="168" fontId="100" fillId="0" borderId="5" xfId="77" applyNumberFormat="1" applyFont="1" applyFill="1" applyBorder="1" applyAlignment="1">
      <alignment horizontal="center" vertical="center" wrapText="1"/>
    </xf>
    <xf numFmtId="168" fontId="100" fillId="0" borderId="24" xfId="77" applyNumberFormat="1" applyFont="1" applyFill="1" applyBorder="1" applyAlignment="1">
      <alignment horizontal="center" vertical="center" wrapText="1"/>
    </xf>
    <xf numFmtId="0" fontId="99" fillId="0" borderId="7" xfId="0" applyFont="1" applyFill="1" applyBorder="1" applyAlignment="1">
      <alignment horizontal="center" vertical="center" wrapText="1"/>
    </xf>
    <xf numFmtId="0" fontId="99" fillId="0" borderId="6" xfId="0" applyFont="1" applyFill="1" applyBorder="1" applyAlignment="1">
      <alignment horizontal="center" vertical="center" wrapText="1"/>
    </xf>
    <xf numFmtId="0" fontId="110" fillId="0" borderId="1" xfId="0" applyFont="1" applyFill="1" applyBorder="1" applyAlignment="1">
      <alignment horizontal="left" vertical="center" wrapText="1"/>
    </xf>
    <xf numFmtId="0" fontId="102" fillId="0" borderId="34" xfId="0" applyFont="1" applyFill="1" applyBorder="1" applyAlignment="1">
      <alignment horizontal="center" vertical="center" wrapText="1"/>
    </xf>
    <xf numFmtId="14" fontId="99" fillId="0" borderId="34" xfId="0" applyNumberFormat="1" applyFont="1" applyFill="1" applyBorder="1" applyAlignment="1">
      <alignment horizontal="center" vertical="center" wrapText="1"/>
    </xf>
    <xf numFmtId="0" fontId="99" fillId="0" borderId="34" xfId="0" applyFont="1" applyFill="1" applyBorder="1" applyAlignment="1">
      <alignment horizontal="left" vertical="center" wrapText="1"/>
    </xf>
    <xf numFmtId="0" fontId="99" fillId="0" borderId="34" xfId="0" applyFont="1" applyFill="1" applyBorder="1" applyAlignment="1">
      <alignment horizontal="center" vertical="center" wrapText="1"/>
    </xf>
    <xf numFmtId="168" fontId="99" fillId="0" borderId="34" xfId="77" applyNumberFormat="1" applyFont="1" applyFill="1" applyBorder="1" applyAlignment="1">
      <alignment horizontal="center" vertical="center" wrapText="1"/>
    </xf>
    <xf numFmtId="15" fontId="99" fillId="0" borderId="34" xfId="0" applyNumberFormat="1" applyFont="1" applyFill="1" applyBorder="1" applyAlignment="1">
      <alignment horizontal="center" vertical="center" wrapText="1"/>
    </xf>
    <xf numFmtId="0" fontId="99" fillId="0" borderId="44" xfId="0" applyFont="1" applyFill="1" applyBorder="1" applyAlignment="1">
      <alignment horizontal="center" vertical="center" wrapText="1"/>
    </xf>
    <xf numFmtId="168" fontId="99" fillId="0" borderId="9" xfId="77" applyNumberFormat="1" applyFont="1" applyFill="1" applyBorder="1" applyAlignment="1">
      <alignment horizontal="center" vertical="center" wrapText="1"/>
    </xf>
    <xf numFmtId="168" fontId="100" fillId="0" borderId="9" xfId="77" applyNumberFormat="1" applyFont="1" applyFill="1" applyBorder="1" applyAlignment="1">
      <alignment horizontal="center" vertical="center" wrapText="1"/>
    </xf>
    <xf numFmtId="44" fontId="99" fillId="0" borderId="34" xfId="77" applyFont="1" applyFill="1" applyBorder="1" applyAlignment="1">
      <alignment horizontal="center" vertical="center" wrapText="1"/>
    </xf>
    <xf numFmtId="44" fontId="104" fillId="0" borderId="34" xfId="77" applyFont="1" applyFill="1" applyBorder="1" applyAlignment="1">
      <alignment horizontal="center" vertical="center" wrapText="1"/>
    </xf>
    <xf numFmtId="169" fontId="100" fillId="0" borderId="1" xfId="77" applyNumberFormat="1" applyFont="1" applyFill="1" applyBorder="1" applyAlignment="1">
      <alignment horizontal="center" vertical="center" wrapText="1"/>
    </xf>
    <xf numFmtId="44" fontId="100" fillId="0" borderId="1" xfId="77" applyNumberFormat="1" applyFont="1" applyFill="1" applyBorder="1" applyAlignment="1">
      <alignment horizontal="center" vertical="center" wrapText="1"/>
    </xf>
    <xf numFmtId="0" fontId="99" fillId="0" borderId="7" xfId="0" applyFont="1" applyFill="1" applyBorder="1" applyAlignment="1">
      <alignment horizontal="left" vertical="center" wrapText="1"/>
    </xf>
    <xf numFmtId="14" fontId="100" fillId="0" borderId="1" xfId="0" applyNumberFormat="1" applyFont="1" applyFill="1" applyBorder="1" applyAlignment="1">
      <alignment horizontal="center" vertical="center" wrapText="1"/>
    </xf>
    <xf numFmtId="0" fontId="110" fillId="0" borderId="1" xfId="0" applyFont="1" applyFill="1" applyBorder="1" applyAlignment="1">
      <alignment horizontal="left" vertical="top" wrapText="1"/>
    </xf>
    <xf numFmtId="0" fontId="111" fillId="0" borderId="7" xfId="0" applyFont="1" applyFill="1" applyBorder="1" applyAlignment="1">
      <alignment horizontal="left" vertical="center" wrapText="1"/>
    </xf>
    <xf numFmtId="173" fontId="110" fillId="0" borderId="1" xfId="0" applyNumberFormat="1" applyFont="1" applyFill="1" applyBorder="1" applyAlignment="1">
      <alignment horizontal="center" vertical="center" wrapText="1"/>
    </xf>
    <xf numFmtId="169" fontId="110" fillId="0" borderId="1" xfId="77" applyNumberFormat="1" applyFont="1" applyFill="1" applyBorder="1" applyAlignment="1">
      <alignment horizontal="left" vertical="center" wrapText="1"/>
    </xf>
    <xf numFmtId="0" fontId="112" fillId="0" borderId="16"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100" fillId="0" borderId="4" xfId="0" applyFont="1" applyFill="1" applyBorder="1" applyAlignment="1">
      <alignment vertical="center" wrapText="1"/>
    </xf>
    <xf numFmtId="0" fontId="103" fillId="0" borderId="1" xfId="0" applyFont="1" applyFill="1" applyBorder="1" applyAlignment="1">
      <alignment vertical="center" wrapText="1"/>
    </xf>
    <xf numFmtId="0" fontId="100" fillId="0" borderId="12" xfId="0" applyFont="1" applyFill="1" applyBorder="1" applyAlignment="1">
      <alignment vertical="center" wrapText="1"/>
    </xf>
    <xf numFmtId="0" fontId="108" fillId="0" borderId="1" xfId="0" applyFont="1" applyFill="1" applyBorder="1" applyAlignment="1">
      <alignment horizontal="center" vertical="center" wrapText="1"/>
    </xf>
    <xf numFmtId="166" fontId="108" fillId="0" borderId="1" xfId="76" applyFont="1" applyFill="1" applyBorder="1" applyAlignment="1">
      <alignment horizontal="center" vertical="center" wrapText="1"/>
    </xf>
    <xf numFmtId="0" fontId="108" fillId="0" borderId="7" xfId="0" applyFont="1" applyFill="1" applyBorder="1" applyAlignment="1">
      <alignment horizontal="center" vertical="center" wrapText="1"/>
    </xf>
    <xf numFmtId="0" fontId="108" fillId="0" borderId="6" xfId="0" applyFont="1" applyFill="1" applyBorder="1" applyAlignment="1">
      <alignment horizontal="center" vertical="center" wrapText="1"/>
    </xf>
    <xf numFmtId="0" fontId="125" fillId="0" borderId="1" xfId="0" applyFont="1" applyFill="1" applyBorder="1" applyAlignment="1">
      <alignment horizontal="center" vertical="center" wrapText="1"/>
    </xf>
    <xf numFmtId="0" fontId="126" fillId="0" borderId="1" xfId="0" applyFont="1" applyFill="1" applyBorder="1" applyAlignment="1">
      <alignment horizontal="left" vertical="center" wrapText="1"/>
    </xf>
    <xf numFmtId="0" fontId="33" fillId="0" borderId="6" xfId="0" applyFont="1" applyFill="1" applyBorder="1" applyAlignment="1">
      <alignment vertical="center" wrapText="1"/>
    </xf>
    <xf numFmtId="0" fontId="94" fillId="0" borderId="1" xfId="0" applyFont="1" applyFill="1" applyBorder="1" applyAlignment="1">
      <alignment horizontal="center" vertical="center" wrapText="1"/>
    </xf>
    <xf numFmtId="14" fontId="129" fillId="0" borderId="1" xfId="0" applyNumberFormat="1" applyFont="1" applyFill="1" applyBorder="1" applyAlignment="1">
      <alignment horizontal="center" vertical="center" wrapText="1"/>
    </xf>
    <xf numFmtId="0" fontId="129" fillId="0" borderId="1" xfId="0" applyFont="1" applyFill="1" applyBorder="1" applyAlignment="1">
      <alignment vertical="center" wrapText="1"/>
    </xf>
    <xf numFmtId="0" fontId="129" fillId="0" borderId="1" xfId="0" applyFont="1" applyFill="1" applyBorder="1" applyAlignment="1">
      <alignment horizontal="center" vertical="center" wrapText="1"/>
    </xf>
    <xf numFmtId="44" fontId="129" fillId="0" borderId="1" xfId="77" applyFont="1" applyFill="1" applyBorder="1" applyAlignment="1">
      <alignment horizontal="center" vertical="center" wrapText="1"/>
    </xf>
    <xf numFmtId="168" fontId="129" fillId="0" borderId="1" xfId="77" applyNumberFormat="1" applyFont="1" applyFill="1" applyBorder="1" applyAlignment="1">
      <alignment horizontal="center" vertical="center" wrapText="1"/>
    </xf>
    <xf numFmtId="0" fontId="129" fillId="0" borderId="1" xfId="0" applyNumberFormat="1" applyFont="1" applyFill="1" applyBorder="1" applyAlignment="1">
      <alignment horizontal="center" vertical="center" wrapText="1"/>
    </xf>
    <xf numFmtId="15" fontId="129"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68" fontId="33" fillId="0" borderId="1" xfId="77" applyNumberFormat="1" applyFont="1" applyFill="1" applyBorder="1" applyAlignment="1">
      <alignment horizontal="center" vertical="center" wrapText="1"/>
    </xf>
    <xf numFmtId="169" fontId="110" fillId="0" borderId="1" xfId="77" applyNumberFormat="1" applyFont="1" applyFill="1" applyBorder="1" applyAlignment="1">
      <alignment horizontal="center" vertical="center" wrapText="1"/>
    </xf>
    <xf numFmtId="14" fontId="99" fillId="0" borderId="25" xfId="0" applyNumberFormat="1" applyFont="1" applyFill="1" applyBorder="1" applyAlignment="1">
      <alignment horizontal="center" vertical="center" wrapText="1"/>
    </xf>
    <xf numFmtId="0" fontId="99" fillId="0" borderId="25" xfId="0" applyFont="1" applyFill="1" applyBorder="1" applyAlignment="1">
      <alignment vertical="center" wrapText="1"/>
    </xf>
    <xf numFmtId="0" fontId="99" fillId="0" borderId="25" xfId="0" applyFont="1" applyFill="1" applyBorder="1" applyAlignment="1">
      <alignment horizontal="center" vertical="center" wrapText="1"/>
    </xf>
    <xf numFmtId="168" fontId="130" fillId="0" borderId="25" xfId="77" applyNumberFormat="1" applyFont="1" applyFill="1" applyBorder="1" applyAlignment="1">
      <alignment horizontal="center" vertical="center" wrapText="1"/>
    </xf>
    <xf numFmtId="0" fontId="99" fillId="0" borderId="0" xfId="0" applyFont="1" applyFill="1" applyBorder="1" applyAlignment="1">
      <alignment horizontal="center" vertical="center" wrapText="1"/>
    </xf>
    <xf numFmtId="0" fontId="99" fillId="0" borderId="25" xfId="0" applyNumberFormat="1" applyFont="1" applyFill="1" applyBorder="1" applyAlignment="1">
      <alignment horizontal="center" vertical="center" wrapText="1"/>
    </xf>
    <xf numFmtId="15" fontId="99" fillId="0" borderId="25" xfId="0" applyNumberFormat="1" applyFont="1" applyFill="1" applyBorder="1" applyAlignment="1">
      <alignment horizontal="center" vertical="center" wrapText="1"/>
    </xf>
    <xf numFmtId="0" fontId="101" fillId="0" borderId="25" xfId="0" applyFont="1" applyFill="1" applyBorder="1" applyAlignment="1">
      <alignment horizontal="center" vertical="center"/>
    </xf>
    <xf numFmtId="44" fontId="101" fillId="0" borderId="25" xfId="77" applyFont="1" applyFill="1" applyBorder="1" applyAlignment="1">
      <alignment horizontal="center" vertical="center"/>
    </xf>
    <xf numFmtId="0" fontId="101" fillId="0" borderId="25" xfId="0" applyFont="1" applyFill="1" applyBorder="1"/>
    <xf numFmtId="0" fontId="24" fillId="0" borderId="1" xfId="0" applyFont="1" applyFill="1" applyBorder="1" applyAlignment="1">
      <alignment horizontal="center" vertical="center" wrapText="1"/>
    </xf>
    <xf numFmtId="173" fontId="126" fillId="0" borderId="1" xfId="0" applyNumberFormat="1" applyFont="1" applyFill="1" applyBorder="1" applyAlignment="1">
      <alignment horizontal="center" vertical="center" wrapText="1"/>
    </xf>
    <xf numFmtId="0" fontId="0" fillId="0" borderId="7" xfId="0" applyFill="1" applyBorder="1"/>
    <xf numFmtId="0" fontId="0" fillId="0" borderId="1" xfId="0" applyFill="1" applyBorder="1"/>
    <xf numFmtId="0" fontId="22" fillId="0" borderId="1" xfId="0" applyFont="1" applyFill="1" applyBorder="1" applyAlignment="1">
      <alignment horizontal="center" vertical="center"/>
    </xf>
    <xf numFmtId="0" fontId="0" fillId="0" borderId="0" xfId="0" applyFill="1" applyBorder="1"/>
    <xf numFmtId="0" fontId="22" fillId="0" borderId="0" xfId="0" applyFont="1" applyFill="1" applyBorder="1" applyAlignment="1">
      <alignment horizontal="center" vertical="center"/>
    </xf>
    <xf numFmtId="0" fontId="121" fillId="0" borderId="7" xfId="0" applyFont="1" applyFill="1" applyBorder="1" applyAlignment="1">
      <alignment horizontal="left" vertical="center" wrapText="1"/>
    </xf>
    <xf numFmtId="0" fontId="10" fillId="0" borderId="1" xfId="0" applyFont="1" applyFill="1" applyBorder="1" applyAlignment="1">
      <alignment vertical="center" wrapText="1"/>
    </xf>
    <xf numFmtId="0" fontId="122" fillId="0" borderId="1" xfId="0" applyFont="1" applyFill="1" applyBorder="1" applyAlignment="1">
      <alignment vertical="center" wrapText="1"/>
    </xf>
    <xf numFmtId="0" fontId="130" fillId="0" borderId="1" xfId="0" applyFont="1" applyFill="1" applyBorder="1" applyAlignment="1">
      <alignment vertical="center" wrapText="1"/>
    </xf>
    <xf numFmtId="169" fontId="23" fillId="0" borderId="1" xfId="77" applyNumberFormat="1" applyFont="1" applyFill="1" applyBorder="1" applyAlignment="1">
      <alignment horizontal="right" vertical="center" wrapText="1"/>
    </xf>
    <xf numFmtId="0" fontId="102" fillId="0" borderId="5" xfId="0" applyFont="1" applyFill="1" applyBorder="1" applyAlignment="1">
      <alignment vertical="center" wrapText="1"/>
    </xf>
    <xf numFmtId="0" fontId="102" fillId="0" borderId="24" xfId="0" applyFont="1" applyFill="1" applyBorder="1" applyAlignment="1">
      <alignment vertical="center" wrapText="1"/>
    </xf>
    <xf numFmtId="0" fontId="102" fillId="0" borderId="3" xfId="0" applyFont="1" applyFill="1" applyBorder="1" applyAlignment="1">
      <alignment vertical="center" wrapText="1"/>
    </xf>
    <xf numFmtId="0" fontId="102" fillId="0" borderId="13" xfId="0" applyFont="1" applyFill="1" applyBorder="1" applyAlignment="1">
      <alignment vertical="center" wrapText="1"/>
    </xf>
    <xf numFmtId="0" fontId="102" fillId="0" borderId="25" xfId="0" applyFont="1" applyFill="1" applyBorder="1" applyAlignment="1">
      <alignment vertical="center" wrapText="1"/>
    </xf>
    <xf numFmtId="0" fontId="102" fillId="0" borderId="11" xfId="0" applyFont="1" applyFill="1" applyBorder="1" applyAlignment="1">
      <alignment vertical="center" wrapText="1"/>
    </xf>
    <xf numFmtId="0" fontId="101" fillId="0" borderId="7" xfId="0" applyFont="1" applyFill="1" applyBorder="1" applyAlignment="1">
      <alignment horizontal="center" vertical="center"/>
    </xf>
    <xf numFmtId="169" fontId="110" fillId="0" borderId="24" xfId="77" applyNumberFormat="1" applyFont="1" applyFill="1" applyBorder="1" applyAlignment="1">
      <alignment horizontal="right" vertical="center" wrapText="1"/>
    </xf>
    <xf numFmtId="0" fontId="99" fillId="0" borderId="24" xfId="0" applyFont="1" applyFill="1" applyBorder="1" applyAlignment="1">
      <alignment vertical="center" wrapText="1"/>
    </xf>
    <xf numFmtId="44" fontId="121" fillId="0" borderId="24" xfId="77" applyFont="1" applyFill="1" applyBorder="1" applyAlignment="1">
      <alignment horizontal="center" vertical="center" wrapText="1"/>
    </xf>
    <xf numFmtId="0" fontId="33" fillId="0" borderId="0" xfId="0" applyFont="1" applyFill="1" applyBorder="1" applyAlignment="1">
      <alignment vertical="center" wrapText="1"/>
    </xf>
    <xf numFmtId="0" fontId="12" fillId="0" borderId="13" xfId="0" applyFont="1" applyFill="1" applyBorder="1"/>
    <xf numFmtId="0" fontId="12" fillId="0" borderId="25" xfId="0" applyFont="1" applyFill="1" applyBorder="1"/>
    <xf numFmtId="44" fontId="131" fillId="0" borderId="1" xfId="0" applyNumberFormat="1" applyFont="1" applyFill="1" applyBorder="1" applyAlignment="1">
      <alignment horizontal="center" vertical="center"/>
    </xf>
    <xf numFmtId="0" fontId="112" fillId="0" borderId="1" xfId="0" applyFont="1" applyFill="1" applyBorder="1" applyAlignment="1">
      <alignment horizontal="left" vertical="center" wrapText="1"/>
    </xf>
    <xf numFmtId="0" fontId="33" fillId="0" borderId="0" xfId="0" applyFont="1" applyFill="1" applyBorder="1" applyAlignment="1">
      <alignment vertical="top" wrapText="1"/>
    </xf>
    <xf numFmtId="0" fontId="115" fillId="0" borderId="1" xfId="0" applyFont="1" applyFill="1" applyBorder="1" applyAlignment="1">
      <alignment vertical="center" wrapText="1"/>
    </xf>
    <xf numFmtId="0" fontId="112" fillId="0" borderId="0" xfId="0" applyFont="1" applyFill="1" applyBorder="1" applyAlignment="1">
      <alignment vertical="top" wrapText="1"/>
    </xf>
    <xf numFmtId="0" fontId="125" fillId="0" borderId="1" xfId="0" applyFont="1" applyFill="1" applyBorder="1" applyAlignment="1">
      <alignment vertical="center" wrapText="1"/>
    </xf>
    <xf numFmtId="44" fontId="130" fillId="0" borderId="1" xfId="0" applyNumberFormat="1" applyFont="1" applyFill="1" applyBorder="1" applyAlignment="1">
      <alignment horizontal="center" vertical="center"/>
    </xf>
    <xf numFmtId="0" fontId="12" fillId="0" borderId="34" xfId="0" applyFont="1" applyFill="1" applyBorder="1" applyAlignment="1"/>
    <xf numFmtId="0" fontId="101" fillId="0" borderId="34" xfId="0" applyFont="1" applyFill="1" applyBorder="1" applyAlignment="1"/>
    <xf numFmtId="0" fontId="99" fillId="0" borderId="34" xfId="0" applyFont="1" applyFill="1" applyBorder="1" applyAlignment="1">
      <alignment vertical="center" wrapText="1"/>
    </xf>
    <xf numFmtId="0" fontId="101" fillId="0" borderId="34" xfId="0" applyFont="1" applyFill="1" applyBorder="1" applyAlignment="1">
      <alignment horizontal="center"/>
    </xf>
    <xf numFmtId="44" fontId="130" fillId="0" borderId="1" xfId="1" applyFont="1" applyFill="1" applyBorder="1" applyAlignment="1">
      <alignment horizontal="center" vertical="center"/>
    </xf>
    <xf numFmtId="0" fontId="111" fillId="0" borderId="1" xfId="0" applyFont="1" applyFill="1" applyBorder="1" applyAlignment="1">
      <alignment vertical="center" wrapText="1"/>
    </xf>
    <xf numFmtId="0" fontId="112" fillId="0" borderId="1" xfId="0" applyFont="1" applyFill="1" applyBorder="1" applyAlignment="1">
      <alignment vertical="center" wrapText="1"/>
    </xf>
    <xf numFmtId="0" fontId="49" fillId="3" borderId="6" xfId="6" applyNumberFormat="1" applyFont="1" applyFill="1" applyBorder="1" applyAlignment="1">
      <alignment horizontal="center" vertical="center" wrapText="1" readingOrder="1"/>
    </xf>
    <xf numFmtId="0" fontId="49" fillId="3" borderId="17" xfId="6" applyNumberFormat="1" applyFont="1" applyFill="1" applyBorder="1" applyAlignment="1">
      <alignment horizontal="center" vertical="center" wrapText="1" readingOrder="1"/>
    </xf>
    <xf numFmtId="0" fontId="49" fillId="3" borderId="7" xfId="6" applyNumberFormat="1" applyFont="1" applyFill="1" applyBorder="1" applyAlignment="1">
      <alignment horizontal="center" vertical="center" wrapText="1" readingOrder="1"/>
    </xf>
    <xf numFmtId="0" fontId="49" fillId="3" borderId="1" xfId="6" applyNumberFormat="1" applyFont="1" applyFill="1" applyBorder="1" applyAlignment="1">
      <alignment horizontal="center" vertical="center" wrapText="1" readingOrder="1"/>
    </xf>
    <xf numFmtId="0" fontId="117" fillId="3" borderId="1" xfId="6" applyNumberFormat="1" applyFont="1" applyFill="1" applyBorder="1" applyAlignment="1">
      <alignment horizontal="center" vertical="center" wrapText="1" readingOrder="1"/>
    </xf>
    <xf numFmtId="0" fontId="16" fillId="0" borderId="0" xfId="6" applyFont="1" applyFill="1" applyBorder="1" applyAlignment="1">
      <alignment horizontal="center"/>
    </xf>
    <xf numFmtId="0" fontId="43" fillId="0" borderId="0" xfId="6" applyFont="1" applyFill="1" applyBorder="1" applyAlignment="1">
      <alignment horizontal="center"/>
    </xf>
    <xf numFmtId="166" fontId="54" fillId="0" borderId="0" xfId="11" applyFont="1" applyFill="1" applyBorder="1" applyAlignment="1">
      <alignment horizontal="center"/>
    </xf>
    <xf numFmtId="0" fontId="94" fillId="29" borderId="1" xfId="6" applyNumberFormat="1" applyFont="1" applyFill="1" applyBorder="1" applyAlignment="1">
      <alignment horizontal="center" vertical="center" wrapText="1" readingOrder="1"/>
    </xf>
    <xf numFmtId="0" fontId="94" fillId="28" borderId="1" xfId="6" applyNumberFormat="1" applyFont="1" applyFill="1" applyBorder="1" applyAlignment="1">
      <alignment horizontal="center" vertical="center" wrapText="1" readingOrder="1"/>
    </xf>
    <xf numFmtId="0" fontId="94" fillId="27" borderId="1" xfId="6" applyNumberFormat="1" applyFont="1" applyFill="1" applyBorder="1" applyAlignment="1">
      <alignment horizontal="center" vertical="center" wrapText="1" readingOrder="1"/>
    </xf>
    <xf numFmtId="0" fontId="64" fillId="29" borderId="6" xfId="6" applyNumberFormat="1" applyFont="1" applyFill="1" applyBorder="1" applyAlignment="1">
      <alignment horizontal="center" vertical="center" wrapText="1" readingOrder="1"/>
    </xf>
    <xf numFmtId="0" fontId="64" fillId="29" borderId="17" xfId="6" applyNumberFormat="1" applyFont="1" applyFill="1" applyBorder="1" applyAlignment="1">
      <alignment horizontal="center" vertical="center" wrapText="1" readingOrder="1"/>
    </xf>
    <xf numFmtId="39" fontId="51" fillId="4" borderId="1" xfId="6" applyNumberFormat="1" applyFont="1" applyFill="1" applyBorder="1" applyAlignment="1">
      <alignment horizontal="center" vertical="center" wrapText="1"/>
    </xf>
    <xf numFmtId="39" fontId="60" fillId="3" borderId="11" xfId="6" applyNumberFormat="1" applyFont="1" applyFill="1" applyBorder="1" applyAlignment="1">
      <alignment horizontal="center" vertical="center"/>
    </xf>
    <xf numFmtId="39" fontId="60" fillId="3" borderId="12" xfId="6" applyNumberFormat="1" applyFont="1" applyFill="1" applyBorder="1" applyAlignment="1">
      <alignment horizontal="center" vertical="center"/>
    </xf>
    <xf numFmtId="39" fontId="60" fillId="3" borderId="13" xfId="6" applyNumberFormat="1" applyFont="1" applyFill="1" applyBorder="1" applyAlignment="1">
      <alignment horizontal="center" vertical="center"/>
    </xf>
    <xf numFmtId="170" fontId="28" fillId="3" borderId="0" xfId="6" applyNumberFormat="1" applyFont="1" applyFill="1" applyBorder="1" applyAlignment="1">
      <alignment horizontal="center" vertical="center" wrapText="1" readingOrder="1"/>
    </xf>
    <xf numFmtId="0" fontId="28" fillId="3" borderId="0" xfId="6" applyNumberFormat="1" applyFont="1" applyFill="1" applyBorder="1" applyAlignment="1">
      <alignment horizontal="center" vertical="center" wrapText="1" readingOrder="1"/>
    </xf>
    <xf numFmtId="0" fontId="58" fillId="3" borderId="0" xfId="0" applyFont="1" applyFill="1" applyBorder="1" applyAlignment="1">
      <alignment horizontal="center" vertical="center" wrapText="1"/>
    </xf>
    <xf numFmtId="39" fontId="46" fillId="12" borderId="1" xfId="6" applyNumberFormat="1" applyFont="1" applyFill="1" applyBorder="1" applyAlignment="1">
      <alignment horizontal="center" vertical="center" wrapText="1" readingOrder="1"/>
    </xf>
    <xf numFmtId="0" fontId="38" fillId="16" borderId="6" xfId="6" applyNumberFormat="1" applyFont="1" applyFill="1" applyBorder="1" applyAlignment="1">
      <alignment horizontal="center" vertical="center" wrapText="1" readingOrder="1"/>
    </xf>
    <xf numFmtId="0" fontId="38" fillId="16" borderId="17" xfId="6" applyNumberFormat="1" applyFont="1" applyFill="1" applyBorder="1" applyAlignment="1">
      <alignment horizontal="center" vertical="center" wrapText="1" readingOrder="1"/>
    </xf>
    <xf numFmtId="0" fontId="38" fillId="16" borderId="7" xfId="6" applyNumberFormat="1" applyFont="1" applyFill="1" applyBorder="1" applyAlignment="1">
      <alignment horizontal="center" vertical="center" wrapText="1" readingOrder="1"/>
    </xf>
    <xf numFmtId="0" fontId="61" fillId="4" borderId="6" xfId="6" applyFont="1" applyFill="1" applyBorder="1" applyAlignment="1">
      <alignment horizontal="center" vertical="center"/>
    </xf>
    <xf numFmtId="0" fontId="61" fillId="4" borderId="17" xfId="6" applyFont="1" applyFill="1" applyBorder="1" applyAlignment="1">
      <alignment horizontal="center" vertical="center"/>
    </xf>
    <xf numFmtId="39" fontId="59" fillId="4" borderId="11" xfId="6" applyNumberFormat="1" applyFont="1" applyFill="1" applyBorder="1" applyAlignment="1">
      <alignment horizontal="center" vertical="center" wrapText="1"/>
    </xf>
    <xf numFmtId="39" fontId="59" fillId="4" borderId="12" xfId="6" applyNumberFormat="1" applyFont="1" applyFill="1" applyBorder="1" applyAlignment="1">
      <alignment horizontal="center" vertical="center" wrapText="1"/>
    </xf>
    <xf numFmtId="39" fontId="59" fillId="4" borderId="13" xfId="6" applyNumberFormat="1" applyFont="1" applyFill="1" applyBorder="1" applyAlignment="1">
      <alignment horizontal="center" vertical="center" wrapText="1"/>
    </xf>
    <xf numFmtId="0" fontId="43" fillId="4" borderId="1" xfId="6" applyFont="1" applyFill="1" applyBorder="1" applyAlignment="1">
      <alignment horizontal="center" vertical="center" wrapText="1"/>
    </xf>
    <xf numFmtId="39" fontId="19" fillId="3" borderId="1" xfId="6" applyNumberFormat="1" applyFont="1" applyFill="1" applyBorder="1" applyAlignment="1">
      <alignment horizontal="right" vertical="center" wrapText="1" readingOrder="1"/>
    </xf>
    <xf numFmtId="0" fontId="27" fillId="12" borderId="3" xfId="6" applyNumberFormat="1" applyFont="1" applyFill="1" applyBorder="1" applyAlignment="1">
      <alignment horizontal="center" vertical="center" wrapText="1" readingOrder="1"/>
    </xf>
    <xf numFmtId="0" fontId="27" fillId="12" borderId="4" xfId="6" applyNumberFormat="1" applyFont="1" applyFill="1" applyBorder="1" applyAlignment="1">
      <alignment horizontal="center" vertical="center" wrapText="1" readingOrder="1"/>
    </xf>
    <xf numFmtId="0" fontId="27" fillId="12" borderId="5" xfId="6" applyNumberFormat="1" applyFont="1" applyFill="1" applyBorder="1" applyAlignment="1">
      <alignment horizontal="center" vertical="center" wrapText="1" readingOrder="1"/>
    </xf>
    <xf numFmtId="0" fontId="27" fillId="12" borderId="8" xfId="6" applyNumberFormat="1" applyFont="1" applyFill="1" applyBorder="1" applyAlignment="1">
      <alignment horizontal="center" vertical="center" wrapText="1" readingOrder="1"/>
    </xf>
    <xf numFmtId="0" fontId="27" fillId="12" borderId="0" xfId="6" applyNumberFormat="1" applyFont="1" applyFill="1" applyBorder="1" applyAlignment="1">
      <alignment horizontal="center" vertical="center" wrapText="1" readingOrder="1"/>
    </xf>
    <xf numFmtId="0" fontId="27" fillId="12" borderId="9" xfId="6" applyNumberFormat="1" applyFont="1" applyFill="1" applyBorder="1" applyAlignment="1">
      <alignment horizontal="center" vertical="center" wrapText="1" readingOrder="1"/>
    </xf>
    <xf numFmtId="0" fontId="27" fillId="12" borderId="11" xfId="6" applyNumberFormat="1" applyFont="1" applyFill="1" applyBorder="1" applyAlignment="1">
      <alignment horizontal="center" vertical="center" wrapText="1" readingOrder="1"/>
    </xf>
    <xf numFmtId="0" fontId="27" fillId="12" borderId="12" xfId="6" applyNumberFormat="1" applyFont="1" applyFill="1" applyBorder="1" applyAlignment="1">
      <alignment horizontal="center" vertical="center" wrapText="1" readingOrder="1"/>
    </xf>
    <xf numFmtId="0" fontId="27" fillId="12" borderId="13" xfId="6" applyNumberFormat="1" applyFont="1" applyFill="1" applyBorder="1" applyAlignment="1">
      <alignment horizontal="center" vertical="center" wrapText="1" readingOrder="1"/>
    </xf>
    <xf numFmtId="0" fontId="78" fillId="26" borderId="0" xfId="0" applyFont="1" applyFill="1" applyBorder="1" applyAlignment="1">
      <alignment horizontal="center" vertical="center" wrapText="1"/>
    </xf>
    <xf numFmtId="0" fontId="78" fillId="26" borderId="12" xfId="0" applyFont="1" applyFill="1" applyBorder="1" applyAlignment="1">
      <alignment horizontal="center" vertical="center" wrapText="1"/>
    </xf>
    <xf numFmtId="178" fontId="51" fillId="4" borderId="1" xfId="11" applyNumberFormat="1" applyFont="1" applyFill="1" applyBorder="1" applyAlignment="1">
      <alignment horizontal="center" vertical="center" wrapText="1"/>
    </xf>
    <xf numFmtId="0" fontId="31" fillId="26" borderId="1" xfId="6" applyNumberFormat="1" applyFont="1" applyFill="1" applyBorder="1" applyAlignment="1">
      <alignment horizontal="center" vertical="center" wrapText="1" readingOrder="1"/>
    </xf>
    <xf numFmtId="0" fontId="31" fillId="26" borderId="24" xfId="6" applyNumberFormat="1" applyFont="1" applyFill="1" applyBorder="1" applyAlignment="1">
      <alignment horizontal="center" vertical="center" wrapText="1" readingOrder="1"/>
    </xf>
    <xf numFmtId="0" fontId="88" fillId="27" borderId="11" xfId="6" applyNumberFormat="1" applyFont="1" applyFill="1" applyBorder="1" applyAlignment="1">
      <alignment horizontal="center" vertical="center" wrapText="1" readingOrder="1"/>
    </xf>
    <xf numFmtId="0" fontId="88" fillId="27" borderId="12" xfId="6" applyNumberFormat="1" applyFont="1" applyFill="1" applyBorder="1" applyAlignment="1">
      <alignment horizontal="center" vertical="center" wrapText="1" readingOrder="1"/>
    </xf>
    <xf numFmtId="0" fontId="109" fillId="0" borderId="0" xfId="0" applyFont="1" applyFill="1" applyBorder="1" applyAlignment="1">
      <alignment horizontal="center" vertical="center" wrapText="1"/>
    </xf>
    <xf numFmtId="0" fontId="101" fillId="0" borderId="1" xfId="0" applyFont="1" applyFill="1" applyBorder="1" applyAlignment="1">
      <alignment horizontal="center" vertical="center"/>
    </xf>
    <xf numFmtId="0" fontId="109" fillId="0" borderId="0" xfId="0" applyFont="1" applyFill="1" applyBorder="1" applyAlignment="1">
      <alignment horizontal="center" wrapText="1"/>
    </xf>
    <xf numFmtId="0" fontId="101" fillId="0" borderId="7" xfId="0" applyFont="1" applyFill="1" applyBorder="1" applyAlignment="1">
      <alignment horizontal="center" vertical="center"/>
    </xf>
    <xf numFmtId="0" fontId="101" fillId="0" borderId="24" xfId="0" applyFont="1" applyFill="1" applyBorder="1" applyAlignment="1">
      <alignment horizontal="center" vertical="center"/>
    </xf>
    <xf numFmtId="15" fontId="121" fillId="0" borderId="1" xfId="0" applyNumberFormat="1" applyFont="1" applyFill="1" applyBorder="1" applyAlignment="1">
      <alignment horizontal="center" vertical="center" wrapText="1"/>
    </xf>
    <xf numFmtId="15" fontId="121" fillId="0" borderId="24" xfId="0" applyNumberFormat="1" applyFont="1" applyFill="1" applyBorder="1" applyAlignment="1">
      <alignment horizontal="center" vertical="center" wrapText="1"/>
    </xf>
    <xf numFmtId="0" fontId="121" fillId="0" borderId="1" xfId="0" applyFont="1" applyFill="1" applyBorder="1" applyAlignment="1">
      <alignment horizontal="center" vertical="center" wrapText="1"/>
    </xf>
    <xf numFmtId="0" fontId="121" fillId="0" borderId="24" xfId="0" applyFont="1" applyFill="1" applyBorder="1" applyAlignment="1">
      <alignment horizontal="center" vertical="center" wrapText="1"/>
    </xf>
    <xf numFmtId="168" fontId="121" fillId="0" borderId="1" xfId="77" applyNumberFormat="1" applyFont="1" applyFill="1" applyBorder="1" applyAlignment="1">
      <alignment horizontal="center" vertical="center" wrapText="1"/>
    </xf>
    <xf numFmtId="168" fontId="121" fillId="0" borderId="24" xfId="77" applyNumberFormat="1" applyFont="1" applyFill="1" applyBorder="1" applyAlignment="1">
      <alignment horizontal="center" vertical="center" wrapText="1"/>
    </xf>
    <xf numFmtId="0" fontId="102" fillId="0" borderId="1" xfId="0" applyFont="1" applyFill="1" applyBorder="1" applyAlignment="1">
      <alignment horizontal="center" vertical="center" wrapText="1"/>
    </xf>
    <xf numFmtId="0" fontId="115" fillId="0" borderId="24" xfId="0" applyFont="1" applyFill="1" applyBorder="1" applyAlignment="1">
      <alignment horizontal="center" vertical="center" wrapText="1"/>
    </xf>
    <xf numFmtId="0" fontId="115" fillId="0" borderId="25" xfId="0" applyFont="1" applyFill="1" applyBorder="1" applyAlignment="1">
      <alignment horizontal="center" vertical="center" wrapText="1"/>
    </xf>
    <xf numFmtId="0" fontId="111" fillId="0" borderId="24" xfId="0" applyFont="1" applyFill="1" applyBorder="1" applyAlignment="1">
      <alignment horizontal="center" vertical="center" wrapText="1"/>
    </xf>
    <xf numFmtId="0" fontId="111" fillId="0" borderId="25" xfId="0" applyFont="1" applyFill="1" applyBorder="1" applyAlignment="1">
      <alignment horizontal="center" vertical="center" wrapText="1"/>
    </xf>
    <xf numFmtId="0" fontId="112" fillId="0" borderId="24" xfId="0" applyFont="1" applyFill="1" applyBorder="1" applyAlignment="1">
      <alignment horizontal="center" vertical="center" wrapText="1"/>
    </xf>
    <xf numFmtId="0" fontId="112" fillId="0" borderId="25" xfId="0" applyFont="1" applyFill="1" applyBorder="1" applyAlignment="1">
      <alignment horizontal="center" vertical="center" wrapText="1"/>
    </xf>
    <xf numFmtId="0" fontId="112" fillId="0" borderId="42" xfId="0" applyFont="1" applyFill="1" applyBorder="1" applyAlignment="1">
      <alignment horizontal="center" vertical="center" wrapText="1"/>
    </xf>
    <xf numFmtId="0" fontId="112" fillId="0" borderId="43" xfId="0" applyFont="1" applyFill="1" applyBorder="1" applyAlignment="1">
      <alignment horizontal="center" vertical="center" wrapText="1"/>
    </xf>
    <xf numFmtId="0" fontId="123" fillId="0" borderId="1" xfId="0" applyFont="1" applyFill="1" applyBorder="1" applyAlignment="1">
      <alignment horizontal="center" vertical="center" wrapText="1"/>
    </xf>
    <xf numFmtId="0" fontId="123" fillId="0" borderId="24" xfId="0" applyFont="1" applyFill="1" applyBorder="1" applyAlignment="1">
      <alignment horizontal="center" vertical="center" wrapText="1"/>
    </xf>
    <xf numFmtId="0" fontId="120" fillId="0" borderId="1" xfId="0" applyFont="1" applyFill="1" applyBorder="1" applyAlignment="1">
      <alignment horizontal="center" vertical="center" wrapText="1"/>
    </xf>
    <xf numFmtId="0" fontId="120" fillId="0" borderId="24" xfId="0" applyFont="1" applyFill="1" applyBorder="1" applyAlignment="1">
      <alignment horizontal="center" vertical="center" wrapText="1"/>
    </xf>
    <xf numFmtId="0" fontId="102" fillId="0" borderId="7" xfId="0" applyFont="1" applyFill="1" applyBorder="1" applyAlignment="1">
      <alignment horizontal="center" vertical="center" wrapText="1"/>
    </xf>
    <xf numFmtId="0" fontId="110" fillId="0" borderId="24" xfId="0" applyFont="1" applyFill="1" applyBorder="1" applyAlignment="1">
      <alignment horizontal="center" vertical="center" wrapText="1"/>
    </xf>
    <xf numFmtId="0" fontId="110" fillId="0" borderId="25" xfId="0" applyFont="1" applyFill="1" applyBorder="1" applyAlignment="1">
      <alignment horizontal="center" vertical="center" wrapText="1"/>
    </xf>
    <xf numFmtId="14" fontId="110" fillId="0" borderId="24" xfId="0" applyNumberFormat="1" applyFont="1" applyFill="1" applyBorder="1" applyAlignment="1">
      <alignment horizontal="center" vertical="center" wrapText="1"/>
    </xf>
    <xf numFmtId="14" fontId="110" fillId="0" borderId="25" xfId="0" applyNumberFormat="1" applyFont="1" applyFill="1" applyBorder="1" applyAlignment="1">
      <alignment horizontal="center" vertical="center" wrapText="1"/>
    </xf>
    <xf numFmtId="173" fontId="110" fillId="0" borderId="24" xfId="0" applyNumberFormat="1" applyFont="1" applyFill="1" applyBorder="1" applyAlignment="1">
      <alignment horizontal="center" vertical="center" wrapText="1"/>
    </xf>
    <xf numFmtId="173" fontId="110" fillId="0" borderId="25" xfId="0" applyNumberFormat="1" applyFont="1" applyFill="1" applyBorder="1" applyAlignment="1">
      <alignment horizontal="center" vertical="center" wrapText="1"/>
    </xf>
    <xf numFmtId="0" fontId="99" fillId="0" borderId="1" xfId="0" applyFont="1" applyFill="1" applyBorder="1" applyAlignment="1">
      <alignment horizontal="center" vertical="center" wrapText="1"/>
    </xf>
    <xf numFmtId="15" fontId="99" fillId="0" borderId="1" xfId="0" applyNumberFormat="1" applyFont="1" applyFill="1" applyBorder="1" applyAlignment="1">
      <alignment horizontal="center" vertical="center" wrapText="1"/>
    </xf>
    <xf numFmtId="0" fontId="102" fillId="0" borderId="24" xfId="0" applyFont="1" applyFill="1" applyBorder="1" applyAlignment="1">
      <alignment horizontal="center" vertical="center" wrapText="1"/>
    </xf>
    <xf numFmtId="0" fontId="102" fillId="0" borderId="25" xfId="0" applyFont="1" applyFill="1" applyBorder="1" applyAlignment="1">
      <alignment horizontal="center" vertical="center" wrapText="1"/>
    </xf>
    <xf numFmtId="0" fontId="115" fillId="0" borderId="1" xfId="0" applyFont="1" applyFill="1" applyBorder="1" applyAlignment="1">
      <alignment horizontal="center" vertical="center" wrapText="1"/>
    </xf>
    <xf numFmtId="0" fontId="110" fillId="0" borderId="1" xfId="0" applyFont="1" applyFill="1" applyBorder="1" applyAlignment="1">
      <alignment horizontal="center" vertical="center" wrapText="1"/>
    </xf>
    <xf numFmtId="0" fontId="111" fillId="0" borderId="1" xfId="0" applyFont="1" applyFill="1" applyBorder="1" applyAlignment="1">
      <alignment horizontal="center" vertical="center" wrapText="1"/>
    </xf>
    <xf numFmtId="0" fontId="102" fillId="0" borderId="32" xfId="0" applyFont="1" applyFill="1" applyBorder="1" applyAlignment="1">
      <alignment horizontal="center" vertical="center" wrapText="1"/>
    </xf>
    <xf numFmtId="0" fontId="102" fillId="0" borderId="33" xfId="0" applyFont="1" applyFill="1" applyBorder="1" applyAlignment="1">
      <alignment horizontal="center" vertical="center" wrapText="1"/>
    </xf>
    <xf numFmtId="0" fontId="102" fillId="0" borderId="5" xfId="0" applyFont="1" applyFill="1" applyBorder="1" applyAlignment="1">
      <alignment horizontal="center" vertical="center" wrapText="1"/>
    </xf>
    <xf numFmtId="0" fontId="102" fillId="0" borderId="13" xfId="0" applyFont="1" applyFill="1" applyBorder="1" applyAlignment="1">
      <alignment horizontal="center" vertical="center" wrapText="1"/>
    </xf>
    <xf numFmtId="15" fontId="99" fillId="0" borderId="24" xfId="0" applyNumberFormat="1" applyFont="1" applyFill="1" applyBorder="1" applyAlignment="1">
      <alignment horizontal="center" vertical="center" wrapText="1"/>
    </xf>
    <xf numFmtId="15" fontId="99" fillId="0" borderId="25" xfId="0" applyNumberFormat="1" applyFont="1" applyFill="1" applyBorder="1" applyAlignment="1">
      <alignment horizontal="center" vertical="center" wrapText="1"/>
    </xf>
    <xf numFmtId="0" fontId="99" fillId="0" borderId="24" xfId="0" applyFont="1" applyFill="1" applyBorder="1" applyAlignment="1">
      <alignment horizontal="center" vertical="center" wrapText="1"/>
    </xf>
    <xf numFmtId="0" fontId="99" fillId="0" borderId="25" xfId="0" applyFont="1" applyFill="1" applyBorder="1" applyAlignment="1">
      <alignment horizontal="center" vertical="center" wrapText="1"/>
    </xf>
    <xf numFmtId="0" fontId="99" fillId="0" borderId="32" xfId="0" applyFont="1" applyFill="1" applyBorder="1" applyAlignment="1">
      <alignment horizontal="center" vertical="center" wrapText="1"/>
    </xf>
    <xf numFmtId="0" fontId="99" fillId="0" borderId="33" xfId="0" applyFont="1" applyFill="1" applyBorder="1" applyAlignment="1">
      <alignment horizontal="center" vertical="center" wrapText="1"/>
    </xf>
    <xf numFmtId="0" fontId="115" fillId="0" borderId="34" xfId="0" applyFont="1" applyFill="1" applyBorder="1" applyAlignment="1">
      <alignment horizontal="center" vertical="center" wrapText="1"/>
    </xf>
    <xf numFmtId="0" fontId="111" fillId="0" borderId="34" xfId="0" applyFont="1" applyFill="1" applyBorder="1" applyAlignment="1">
      <alignment horizontal="center" vertical="center" wrapText="1"/>
    </xf>
    <xf numFmtId="0" fontId="2" fillId="0" borderId="14" xfId="0" applyFont="1" applyBorder="1" applyAlignment="1">
      <alignment horizontal="left" vertical="center" wrapText="1"/>
    </xf>
    <xf numFmtId="168" fontId="99" fillId="3" borderId="5" xfId="77" applyNumberFormat="1" applyFont="1" applyFill="1" applyBorder="1" applyAlignment="1">
      <alignment horizontal="right" vertical="center" wrapText="1"/>
    </xf>
    <xf numFmtId="168" fontId="100" fillId="3" borderId="13" xfId="77"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168" fontId="13" fillId="3" borderId="6" xfId="0" applyNumberFormat="1" applyFont="1" applyFill="1" applyBorder="1" applyAlignment="1">
      <alignment horizontal="left" vertical="center" wrapText="1"/>
    </xf>
    <xf numFmtId="168" fontId="13" fillId="3" borderId="7" xfId="0" applyNumberFormat="1" applyFont="1" applyFill="1" applyBorder="1" applyAlignment="1">
      <alignment horizontal="left" vertical="center" wrapText="1"/>
    </xf>
    <xf numFmtId="169" fontId="114" fillId="3" borderId="1" xfId="0" applyNumberFormat="1" applyFont="1" applyFill="1" applyBorder="1" applyAlignment="1">
      <alignment horizontal="right" vertical="center" wrapText="1"/>
    </xf>
    <xf numFmtId="166" fontId="114" fillId="3" borderId="1" xfId="76" applyFont="1" applyFill="1" applyBorder="1" applyAlignment="1">
      <alignment horizontal="right" vertical="center" wrapText="1"/>
    </xf>
    <xf numFmtId="14" fontId="114" fillId="31" borderId="6" xfId="0" applyNumberFormat="1" applyFont="1" applyFill="1" applyBorder="1" applyAlignment="1">
      <alignment horizontal="right" vertical="center" wrapText="1"/>
    </xf>
    <xf numFmtId="14" fontId="114" fillId="31" borderId="7" xfId="0" applyNumberFormat="1" applyFont="1" applyFill="1" applyBorder="1" applyAlignment="1">
      <alignment horizontal="right" vertical="center" wrapText="1"/>
    </xf>
    <xf numFmtId="0" fontId="62" fillId="0" borderId="0" xfId="0" applyFont="1" applyBorder="1" applyAlignment="1">
      <alignment horizontal="center" vertical="center" wrapText="1"/>
    </xf>
    <xf numFmtId="0" fontId="2" fillId="0" borderId="0" xfId="0" applyFont="1" applyBorder="1" applyAlignment="1">
      <alignment horizontal="left" vertical="center" wrapText="1"/>
    </xf>
    <xf numFmtId="0" fontId="12"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12" fillId="0" borderId="1" xfId="0" quotePrefix="1" applyFont="1" applyBorder="1" applyAlignment="1">
      <alignment horizontal="center" vertical="center" wrapText="1"/>
    </xf>
    <xf numFmtId="0" fontId="12" fillId="0" borderId="0" xfId="0" quotePrefix="1" applyFont="1" applyAlignment="1">
      <alignment horizontal="center" vertical="center"/>
    </xf>
    <xf numFmtId="0" fontId="123" fillId="0" borderId="25" xfId="0" applyFont="1" applyFill="1" applyBorder="1" applyAlignment="1">
      <alignment horizontal="center" vertical="center" wrapText="1"/>
    </xf>
    <xf numFmtId="0" fontId="120" fillId="0" borderId="25" xfId="0" applyFont="1" applyFill="1" applyBorder="1" applyAlignment="1">
      <alignment horizontal="center" vertical="center" wrapText="1"/>
    </xf>
  </cellXfs>
  <cellStyles count="78">
    <cellStyle name="Énfasis1" xfId="2" builtinId="29"/>
    <cellStyle name="Hipervínculo" xfId="3" builtinId="8"/>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Millares [0] 2" xfId="16"/>
    <cellStyle name="Millares 2" xfId="7"/>
    <cellStyle name="Millares 3" xfId="8"/>
    <cellStyle name="Millares 4" xfId="15"/>
    <cellStyle name="Moneda" xfId="1" builtinId="4"/>
    <cellStyle name="Moneda [0]" xfId="11" builtinId="7"/>
    <cellStyle name="Moneda [0] 2" xfId="13"/>
    <cellStyle name="Moneda [0] 2 2" xfId="76"/>
    <cellStyle name="Moneda 2" xfId="9"/>
    <cellStyle name="Moneda 2 2" xfId="77"/>
    <cellStyle name="Moneda 3" xfId="12"/>
    <cellStyle name="Moneda 4" xfId="14"/>
    <cellStyle name="Normal" xfId="0" builtinId="0"/>
    <cellStyle name="Normal 2" xfId="6"/>
    <cellStyle name="Normal 3" xfId="5"/>
    <cellStyle name="Normal 6" xfId="4"/>
    <cellStyle name="Porcentaje" xfId="10" builtinId="5"/>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amgonzalez\Documents\2017\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COMPRAS_2003"/>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DINAMICA"/>
      <sheetName val="SEGUIMIENTO CONTRATOS 2016"/>
      <sheetName val="LISTAS"/>
      <sheetName val="PROCESOS DE SELECCION 2016"/>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1"/>
  <sheetViews>
    <sheetView workbookViewId="0">
      <selection activeCell="A2" sqref="A2:L11"/>
    </sheetView>
  </sheetViews>
  <sheetFormatPr baseColWidth="10" defaultRowHeight="15" x14ac:dyDescent="0.25"/>
  <cols>
    <col min="1" max="8" width="4.85546875" customWidth="1"/>
    <col min="9" max="9" width="39" customWidth="1"/>
    <col min="10" max="10" width="30.7109375" customWidth="1"/>
    <col min="11" max="11" width="29" customWidth="1"/>
    <col min="12" max="12" width="42.42578125" style="521" customWidth="1"/>
    <col min="15" max="15" width="21.28515625" customWidth="1"/>
  </cols>
  <sheetData>
    <row r="2" spans="1:15" ht="15.75" x14ac:dyDescent="0.25">
      <c r="A2" s="893" t="s">
        <v>791</v>
      </c>
      <c r="B2" s="893"/>
      <c r="C2" s="893"/>
      <c r="D2" s="893"/>
      <c r="E2" s="893"/>
      <c r="F2" s="893"/>
      <c r="G2" s="893"/>
      <c r="H2" s="893"/>
      <c r="I2" s="893"/>
      <c r="J2" s="518" t="s">
        <v>469</v>
      </c>
      <c r="K2" s="518" t="s">
        <v>470</v>
      </c>
      <c r="L2" s="518" t="s">
        <v>471</v>
      </c>
    </row>
    <row r="3" spans="1:15" ht="26.25" customHeight="1" x14ac:dyDescent="0.25">
      <c r="A3" s="889" t="s">
        <v>161</v>
      </c>
      <c r="B3" s="890"/>
      <c r="C3" s="890"/>
      <c r="D3" s="890"/>
      <c r="E3" s="890"/>
      <c r="F3" s="890"/>
      <c r="G3" s="890"/>
      <c r="H3" s="890"/>
      <c r="I3" s="891"/>
      <c r="J3" s="344"/>
      <c r="K3" s="515"/>
      <c r="L3" s="519"/>
      <c r="N3" s="522" t="s">
        <v>472</v>
      </c>
      <c r="O3" s="523">
        <v>3280000</v>
      </c>
    </row>
    <row r="4" spans="1:15" ht="108.75" customHeight="1" x14ac:dyDescent="0.25">
      <c r="A4" s="163" t="s">
        <v>138</v>
      </c>
      <c r="B4" s="163" t="s">
        <v>140</v>
      </c>
      <c r="C4" s="163" t="s">
        <v>132</v>
      </c>
      <c r="D4" s="163" t="s">
        <v>125</v>
      </c>
      <c r="E4" s="163" t="s">
        <v>216</v>
      </c>
      <c r="F4" s="163" t="s">
        <v>223</v>
      </c>
      <c r="G4" s="89">
        <v>10</v>
      </c>
      <c r="H4" s="89" t="s">
        <v>122</v>
      </c>
      <c r="I4" s="135" t="s">
        <v>334</v>
      </c>
      <c r="J4" s="344">
        <v>34300000</v>
      </c>
      <c r="K4" s="515">
        <f>SUM(K3:K3)</f>
        <v>0</v>
      </c>
      <c r="L4" s="525" t="s">
        <v>790</v>
      </c>
      <c r="N4" s="522" t="s">
        <v>473</v>
      </c>
      <c r="O4" s="523">
        <v>4345000</v>
      </c>
    </row>
    <row r="5" spans="1:15" ht="26.25" customHeight="1" x14ac:dyDescent="0.25">
      <c r="A5" s="892" t="s">
        <v>197</v>
      </c>
      <c r="B5" s="892"/>
      <c r="C5" s="892"/>
      <c r="D5" s="892"/>
      <c r="E5" s="892"/>
      <c r="F5" s="892"/>
      <c r="G5" s="892"/>
      <c r="H5" s="892"/>
      <c r="I5" s="892"/>
      <c r="J5" s="344"/>
      <c r="K5" s="515"/>
      <c r="L5" s="519"/>
      <c r="N5" s="522" t="s">
        <v>474</v>
      </c>
      <c r="O5" s="523">
        <v>4457000</v>
      </c>
    </row>
    <row r="6" spans="1:15" ht="30" x14ac:dyDescent="0.25">
      <c r="A6" s="163">
        <v>2</v>
      </c>
      <c r="B6" s="163">
        <v>0</v>
      </c>
      <c r="C6" s="163">
        <v>4</v>
      </c>
      <c r="D6" s="163">
        <v>5</v>
      </c>
      <c r="E6" s="163">
        <v>1</v>
      </c>
      <c r="F6" s="163" t="s">
        <v>223</v>
      </c>
      <c r="G6" s="89">
        <v>10</v>
      </c>
      <c r="H6" s="89" t="s">
        <v>122</v>
      </c>
      <c r="I6" s="239" t="s">
        <v>792</v>
      </c>
      <c r="J6" s="344"/>
      <c r="K6" s="344">
        <v>9160000</v>
      </c>
      <c r="L6" s="520"/>
      <c r="N6" s="522" t="s">
        <v>475</v>
      </c>
      <c r="O6" s="523">
        <v>3934000</v>
      </c>
    </row>
    <row r="7" spans="1:15" ht="30" x14ac:dyDescent="0.25">
      <c r="A7" s="163">
        <v>2</v>
      </c>
      <c r="B7" s="163">
        <v>0</v>
      </c>
      <c r="C7" s="163">
        <v>4</v>
      </c>
      <c r="D7" s="163">
        <v>5</v>
      </c>
      <c r="E7" s="163">
        <v>2</v>
      </c>
      <c r="F7" s="163" t="s">
        <v>223</v>
      </c>
      <c r="G7" s="89">
        <v>10</v>
      </c>
      <c r="H7" s="89" t="s">
        <v>122</v>
      </c>
      <c r="I7" s="239" t="s">
        <v>332</v>
      </c>
      <c r="J7" s="344"/>
      <c r="K7" s="344">
        <v>5240000</v>
      </c>
      <c r="L7" s="520"/>
      <c r="N7" s="522"/>
      <c r="O7" s="523"/>
    </row>
    <row r="8" spans="1:15" ht="26.25" customHeight="1" x14ac:dyDescent="0.25">
      <c r="A8" s="892" t="s">
        <v>189</v>
      </c>
      <c r="B8" s="892"/>
      <c r="C8" s="892"/>
      <c r="D8" s="892"/>
      <c r="E8" s="892"/>
      <c r="F8" s="892"/>
      <c r="G8" s="892"/>
      <c r="H8" s="892"/>
      <c r="I8" s="892"/>
      <c r="J8" s="344"/>
      <c r="K8" s="344"/>
      <c r="L8" s="520"/>
      <c r="N8" s="522"/>
      <c r="O8" s="523"/>
    </row>
    <row r="9" spans="1:15" ht="26.25" x14ac:dyDescent="0.25">
      <c r="A9" s="163">
        <v>2</v>
      </c>
      <c r="B9" s="163">
        <v>0</v>
      </c>
      <c r="C9" s="163">
        <v>4</v>
      </c>
      <c r="D9" s="163">
        <v>4</v>
      </c>
      <c r="E9" s="163">
        <v>1</v>
      </c>
      <c r="F9" s="163" t="s">
        <v>223</v>
      </c>
      <c r="G9" s="89">
        <v>10</v>
      </c>
      <c r="H9" s="89" t="s">
        <v>122</v>
      </c>
      <c r="I9" s="239" t="s">
        <v>190</v>
      </c>
      <c r="J9" s="344"/>
      <c r="K9" s="344">
        <v>2000000</v>
      </c>
      <c r="L9" s="525"/>
      <c r="N9" s="522"/>
      <c r="O9" s="523"/>
    </row>
    <row r="10" spans="1:15" ht="26.25" customHeight="1" x14ac:dyDescent="0.25">
      <c r="A10" s="163">
        <v>2</v>
      </c>
      <c r="B10" s="163">
        <v>0</v>
      </c>
      <c r="C10" s="163">
        <v>4</v>
      </c>
      <c r="D10" s="163">
        <v>4</v>
      </c>
      <c r="E10" s="163">
        <v>20</v>
      </c>
      <c r="F10" s="163" t="s">
        <v>223</v>
      </c>
      <c r="G10" s="89">
        <v>10</v>
      </c>
      <c r="H10" s="89" t="s">
        <v>122</v>
      </c>
      <c r="I10" s="239" t="s">
        <v>300</v>
      </c>
      <c r="J10" s="344"/>
      <c r="K10" s="344">
        <v>17900000</v>
      </c>
      <c r="L10" s="520"/>
      <c r="N10" s="522" t="s">
        <v>476</v>
      </c>
      <c r="O10" s="523">
        <v>3914000</v>
      </c>
    </row>
    <row r="11" spans="1:15" ht="26.25" customHeight="1" x14ac:dyDescent="0.25">
      <c r="A11" s="889" t="s">
        <v>480</v>
      </c>
      <c r="B11" s="890"/>
      <c r="C11" s="890"/>
      <c r="D11" s="890"/>
      <c r="E11" s="890"/>
      <c r="F11" s="890"/>
      <c r="G11" s="890"/>
      <c r="H11" s="890"/>
      <c r="I11" s="891"/>
      <c r="J11" s="344">
        <f>SUM(J3:J10)</f>
        <v>34300000</v>
      </c>
      <c r="K11" s="344">
        <f>SUM(K3:K10)</f>
        <v>34300000</v>
      </c>
      <c r="L11" s="520"/>
      <c r="N11" s="522" t="s">
        <v>477</v>
      </c>
      <c r="O11" s="523">
        <v>3483000</v>
      </c>
    </row>
    <row r="12" spans="1:15" ht="26.25" x14ac:dyDescent="0.25">
      <c r="J12" s="344"/>
      <c r="K12" s="515"/>
      <c r="N12" s="522" t="s">
        <v>478</v>
      </c>
      <c r="O12" s="523">
        <v>3460000</v>
      </c>
    </row>
    <row r="13" spans="1:15" ht="30" customHeight="1" x14ac:dyDescent="0.25">
      <c r="J13" s="344"/>
      <c r="K13" s="515"/>
      <c r="N13" s="522" t="s">
        <v>479</v>
      </c>
      <c r="O13" s="524">
        <f>SUM(O3:O12)</f>
        <v>26873000</v>
      </c>
    </row>
    <row r="14" spans="1:15" ht="26.25" x14ac:dyDescent="0.25">
      <c r="J14" s="344"/>
      <c r="K14" s="515"/>
    </row>
    <row r="15" spans="1:15" ht="26.25" x14ac:dyDescent="0.25">
      <c r="J15" s="344"/>
      <c r="K15" s="515"/>
    </row>
    <row r="16" spans="1:15" ht="26.25" customHeight="1" x14ac:dyDescent="0.25">
      <c r="J16" s="344"/>
      <c r="K16" s="515"/>
    </row>
    <row r="17" spans="10:11" ht="26.25" x14ac:dyDescent="0.25">
      <c r="J17" s="344"/>
      <c r="K17" s="515"/>
    </row>
    <row r="18" spans="10:11" ht="26.25" customHeight="1" x14ac:dyDescent="0.25">
      <c r="J18" s="344"/>
      <c r="K18" s="515"/>
    </row>
    <row r="19" spans="10:11" ht="26.25" x14ac:dyDescent="0.25">
      <c r="J19" s="344"/>
      <c r="K19" s="515"/>
    </row>
    <row r="20" spans="10:11" ht="26.25" x14ac:dyDescent="0.25">
      <c r="J20" s="344"/>
      <c r="K20" s="515"/>
    </row>
    <row r="21" spans="10:11" ht="26.25" customHeight="1" x14ac:dyDescent="0.25">
      <c r="J21" s="344"/>
      <c r="K21" s="515"/>
    </row>
  </sheetData>
  <mergeCells count="5">
    <mergeCell ref="A11:I11"/>
    <mergeCell ref="A8:I8"/>
    <mergeCell ref="A2:I2"/>
    <mergeCell ref="A5:I5"/>
    <mergeCell ref="A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Q41"/>
  <sheetViews>
    <sheetView showGridLines="0" zoomScale="66" zoomScaleNormal="66" zoomScaleSheetLayoutView="53" zoomScalePageLayoutView="50" workbookViewId="0">
      <pane xSplit="10" ySplit="5" topLeftCell="K6" activePane="bottomRight" state="frozen"/>
      <selection pane="topRight" activeCell="K1" sqref="K1"/>
      <selection pane="bottomLeft" activeCell="A6" sqref="A6"/>
      <selection pane="bottomRight" activeCell="O26" sqref="O26"/>
    </sheetView>
  </sheetViews>
  <sheetFormatPr baseColWidth="10" defaultColWidth="11.42578125" defaultRowHeight="15" x14ac:dyDescent="0.25"/>
  <cols>
    <col min="1" max="2" width="3.85546875" style="17" customWidth="1"/>
    <col min="3" max="3" width="5.42578125" style="17" customWidth="1"/>
    <col min="4" max="9" width="3.85546875" style="17" customWidth="1"/>
    <col min="10" max="10" width="39.42578125" style="17" customWidth="1"/>
    <col min="11" max="13" width="28" style="17" customWidth="1"/>
    <col min="14" max="14" width="26.85546875" style="17" customWidth="1"/>
    <col min="15" max="15" width="29.28515625" style="17" customWidth="1"/>
    <col min="16" max="16" width="23" style="17" customWidth="1"/>
    <col min="17" max="17" width="26.85546875" style="17" customWidth="1"/>
    <col min="18" max="16384" width="11.42578125" style="17"/>
  </cols>
  <sheetData>
    <row r="1" spans="1:17" ht="18" customHeight="1" x14ac:dyDescent="0.25">
      <c r="A1" s="894" t="s">
        <v>154</v>
      </c>
      <c r="B1" s="894"/>
      <c r="C1" s="894"/>
      <c r="D1" s="894"/>
      <c r="E1" s="894"/>
      <c r="F1" s="894"/>
      <c r="G1" s="894"/>
      <c r="H1" s="894"/>
      <c r="I1" s="894"/>
      <c r="J1" s="894"/>
      <c r="K1" s="894"/>
      <c r="L1" s="894"/>
      <c r="M1" s="894"/>
      <c r="N1" s="894"/>
      <c r="O1" s="894"/>
      <c r="P1" s="894"/>
      <c r="Q1" s="894"/>
    </row>
    <row r="2" spans="1:17" ht="25.5" customHeight="1" x14ac:dyDescent="0.35">
      <c r="A2" s="895" t="s">
        <v>450</v>
      </c>
      <c r="B2" s="895"/>
      <c r="C2" s="895"/>
      <c r="D2" s="895"/>
      <c r="E2" s="895"/>
      <c r="F2" s="895"/>
      <c r="G2" s="895"/>
      <c r="H2" s="895"/>
      <c r="I2" s="895"/>
      <c r="J2" s="895"/>
      <c r="K2" s="895"/>
      <c r="L2" s="895"/>
      <c r="M2" s="895"/>
      <c r="N2" s="895"/>
      <c r="O2" s="895"/>
      <c r="P2" s="895"/>
      <c r="Q2" s="895"/>
    </row>
    <row r="3" spans="1:17" ht="36.75" customHeight="1" x14ac:dyDescent="0.45">
      <c r="A3" s="55"/>
      <c r="B3" s="896"/>
      <c r="C3" s="896"/>
      <c r="D3" s="896"/>
      <c r="E3" s="896"/>
      <c r="F3" s="896"/>
      <c r="G3" s="896"/>
      <c r="H3" s="896"/>
      <c r="I3" s="896"/>
      <c r="J3" s="467"/>
      <c r="K3" s="482">
        <f t="shared" ref="K3:M3" si="0">SUM(K9+K17+K26+K32+K38+K41)</f>
        <v>48627718.049999997</v>
      </c>
      <c r="L3" s="482">
        <f t="shared" si="0"/>
        <v>52760000</v>
      </c>
      <c r="M3" s="482">
        <f t="shared" si="0"/>
        <v>4132281.9499999993</v>
      </c>
      <c r="N3" s="482">
        <f>SUM(N9+N17+N26+N32+N38+N41)</f>
        <v>12000000</v>
      </c>
      <c r="O3" s="482">
        <f>SUM(O9+O17+O26+O32+O38+O41)</f>
        <v>52760000</v>
      </c>
      <c r="P3" s="482">
        <f>SUM(P9+P17+P26+P32+P38+P41)</f>
        <v>0</v>
      </c>
      <c r="Q3" s="482">
        <f>SUM(Q9+Q17+Q26+Q32+Q38+Q41)</f>
        <v>52760000</v>
      </c>
    </row>
    <row r="4" spans="1:17" ht="51.75" customHeight="1" x14ac:dyDescent="0.25">
      <c r="A4" s="56" t="s">
        <v>120</v>
      </c>
      <c r="B4" s="442" t="s">
        <v>120</v>
      </c>
      <c r="C4" s="442" t="s">
        <v>120</v>
      </c>
      <c r="D4" s="442" t="s">
        <v>120</v>
      </c>
      <c r="E4" s="442" t="s">
        <v>120</v>
      </c>
      <c r="F4" s="442" t="s">
        <v>120</v>
      </c>
      <c r="G4" s="442" t="s">
        <v>120</v>
      </c>
      <c r="H4" s="442" t="s">
        <v>120</v>
      </c>
      <c r="I4" s="442" t="s">
        <v>120</v>
      </c>
      <c r="J4" s="443" t="s">
        <v>120</v>
      </c>
      <c r="K4" s="898" t="s">
        <v>451</v>
      </c>
      <c r="L4" s="897" t="s">
        <v>452</v>
      </c>
      <c r="M4" s="899" t="s">
        <v>453</v>
      </c>
      <c r="N4" s="900" t="s">
        <v>452</v>
      </c>
      <c r="O4" s="901"/>
      <c r="P4" s="901"/>
      <c r="Q4" s="901"/>
    </row>
    <row r="5" spans="1:17" ht="72.75" customHeight="1" x14ac:dyDescent="0.25">
      <c r="A5" s="57" t="s">
        <v>153</v>
      </c>
      <c r="B5" s="471" t="s">
        <v>152</v>
      </c>
      <c r="C5" s="471" t="s">
        <v>151</v>
      </c>
      <c r="D5" s="471" t="s">
        <v>150</v>
      </c>
      <c r="E5" s="471" t="s">
        <v>149</v>
      </c>
      <c r="F5" s="471" t="s">
        <v>148</v>
      </c>
      <c r="G5" s="471" t="s">
        <v>147</v>
      </c>
      <c r="H5" s="471" t="s">
        <v>146</v>
      </c>
      <c r="I5" s="471" t="s">
        <v>145</v>
      </c>
      <c r="J5" s="447" t="s">
        <v>144</v>
      </c>
      <c r="K5" s="898"/>
      <c r="L5" s="897"/>
      <c r="M5" s="899"/>
      <c r="N5" s="480" t="s">
        <v>290</v>
      </c>
      <c r="O5" s="139" t="s">
        <v>336</v>
      </c>
      <c r="P5" s="139" t="s">
        <v>337</v>
      </c>
      <c r="Q5" s="139" t="s">
        <v>280</v>
      </c>
    </row>
    <row r="6" spans="1:17" s="101" customFormat="1" ht="40.5" customHeight="1" x14ac:dyDescent="0.2">
      <c r="A6" s="96"/>
      <c r="B6" s="892" t="s">
        <v>161</v>
      </c>
      <c r="C6" s="892"/>
      <c r="D6" s="892"/>
      <c r="E6" s="892"/>
      <c r="F6" s="892"/>
      <c r="G6" s="892"/>
      <c r="H6" s="892"/>
      <c r="I6" s="892"/>
      <c r="J6" s="892"/>
      <c r="K6" s="472"/>
      <c r="L6" s="472"/>
      <c r="M6" s="472"/>
      <c r="N6" s="300"/>
      <c r="O6" s="300"/>
      <c r="P6" s="300"/>
      <c r="Q6" s="300"/>
    </row>
    <row r="7" spans="1:17" s="101" customFormat="1" ht="109.5" customHeight="1" x14ac:dyDescent="0.2">
      <c r="A7" s="96" t="s">
        <v>137</v>
      </c>
      <c r="B7" s="163" t="s">
        <v>138</v>
      </c>
      <c r="C7" s="163" t="s">
        <v>140</v>
      </c>
      <c r="D7" s="163" t="s">
        <v>132</v>
      </c>
      <c r="E7" s="163" t="s">
        <v>125</v>
      </c>
      <c r="F7" s="163" t="s">
        <v>216</v>
      </c>
      <c r="G7" s="163" t="s">
        <v>223</v>
      </c>
      <c r="H7" s="89">
        <v>10</v>
      </c>
      <c r="I7" s="89" t="s">
        <v>122</v>
      </c>
      <c r="J7" s="390" t="s">
        <v>334</v>
      </c>
      <c r="K7" s="473">
        <v>306000</v>
      </c>
      <c r="L7" s="473">
        <f>SUM(O7)</f>
        <v>500000</v>
      </c>
      <c r="M7" s="473">
        <f>SUM(L7-K7)</f>
        <v>194000</v>
      </c>
      <c r="N7" s="262">
        <v>500000</v>
      </c>
      <c r="O7" s="262">
        <v>500000</v>
      </c>
      <c r="P7" s="262"/>
      <c r="Q7" s="262">
        <f>SUM(O7-P7)</f>
        <v>500000</v>
      </c>
    </row>
    <row r="8" spans="1:17" s="101" customFormat="1" ht="45" customHeight="1" x14ac:dyDescent="0.2">
      <c r="A8" s="96" t="s">
        <v>137</v>
      </c>
      <c r="B8" s="163" t="s">
        <v>138</v>
      </c>
      <c r="C8" s="163" t="s">
        <v>140</v>
      </c>
      <c r="D8" s="163" t="s">
        <v>132</v>
      </c>
      <c r="E8" s="163" t="s">
        <v>125</v>
      </c>
      <c r="F8" s="163">
        <v>26</v>
      </c>
      <c r="G8" s="163" t="s">
        <v>223</v>
      </c>
      <c r="H8" s="89">
        <v>10</v>
      </c>
      <c r="I8" s="89" t="s">
        <v>122</v>
      </c>
      <c r="J8" s="135" t="s">
        <v>238</v>
      </c>
      <c r="K8" s="473">
        <v>50000</v>
      </c>
      <c r="L8" s="473">
        <f>SUM(O8)</f>
        <v>200000</v>
      </c>
      <c r="M8" s="473">
        <f>SUM(L8-K8)</f>
        <v>150000</v>
      </c>
      <c r="N8" s="262"/>
      <c r="O8" s="262">
        <v>200000</v>
      </c>
      <c r="P8" s="262"/>
      <c r="Q8" s="262">
        <f>SUM(O8-P8)</f>
        <v>200000</v>
      </c>
    </row>
    <row r="9" spans="1:17" s="109" customFormat="1" ht="23.25" x14ac:dyDescent="0.2">
      <c r="A9" s="105"/>
      <c r="B9" s="106"/>
      <c r="C9" s="106"/>
      <c r="D9" s="106"/>
      <c r="E9" s="106"/>
      <c r="F9" s="106"/>
      <c r="G9" s="106"/>
      <c r="H9" s="107"/>
      <c r="I9" s="107"/>
      <c r="J9" s="134" t="s">
        <v>200</v>
      </c>
      <c r="K9" s="175">
        <f>SUM(K7:K8)</f>
        <v>356000</v>
      </c>
      <c r="L9" s="175">
        <f t="shared" ref="L9:M9" si="1">SUM(L7:L8)</f>
        <v>700000</v>
      </c>
      <c r="M9" s="175">
        <f t="shared" si="1"/>
        <v>344000</v>
      </c>
      <c r="N9" s="308">
        <f>SUM(N6:N8)</f>
        <v>500000</v>
      </c>
      <c r="O9" s="308">
        <f>SUM(O6:O8)</f>
        <v>700000</v>
      </c>
      <c r="P9" s="308">
        <f>SUM(P6:P8)</f>
        <v>0</v>
      </c>
      <c r="Q9" s="308">
        <f>SUM(Q6:Q8)</f>
        <v>700000</v>
      </c>
    </row>
    <row r="10" spans="1:17" s="101" customFormat="1" ht="39.75" customHeight="1" x14ac:dyDescent="0.2">
      <c r="A10" s="96"/>
      <c r="B10" s="892" t="s">
        <v>189</v>
      </c>
      <c r="C10" s="892"/>
      <c r="D10" s="892"/>
      <c r="E10" s="892"/>
      <c r="F10" s="892"/>
      <c r="G10" s="892"/>
      <c r="H10" s="892"/>
      <c r="I10" s="892"/>
      <c r="J10" s="892"/>
      <c r="K10" s="474"/>
      <c r="L10" s="474"/>
      <c r="M10" s="474"/>
      <c r="N10" s="314"/>
      <c r="O10" s="314"/>
      <c r="P10" s="314"/>
      <c r="Q10" s="314"/>
    </row>
    <row r="11" spans="1:17" s="101" customFormat="1" ht="79.5" customHeight="1" x14ac:dyDescent="0.2">
      <c r="A11" s="96" t="s">
        <v>137</v>
      </c>
      <c r="B11" s="163" t="s">
        <v>138</v>
      </c>
      <c r="C11" s="163" t="s">
        <v>140</v>
      </c>
      <c r="D11" s="163" t="s">
        <v>132</v>
      </c>
      <c r="E11" s="163" t="s">
        <v>132</v>
      </c>
      <c r="F11" s="163" t="s">
        <v>131</v>
      </c>
      <c r="G11" s="163" t="s">
        <v>223</v>
      </c>
      <c r="H11" s="89">
        <v>10</v>
      </c>
      <c r="I11" s="89" t="s">
        <v>122</v>
      </c>
      <c r="J11" s="239" t="s">
        <v>240</v>
      </c>
      <c r="K11" s="473">
        <v>2427174</v>
      </c>
      <c r="L11" s="473">
        <f>SUM(O11)</f>
        <v>1910000</v>
      </c>
      <c r="M11" s="481">
        <f>SUM(L11-K11)</f>
        <v>-517174</v>
      </c>
      <c r="N11" s="262"/>
      <c r="O11" s="262">
        <v>1910000</v>
      </c>
      <c r="P11" s="306"/>
      <c r="Q11" s="262">
        <f t="shared" ref="Q11:Q16" si="2">SUM(O11-P11)</f>
        <v>1910000</v>
      </c>
    </row>
    <row r="12" spans="1:17" s="101" customFormat="1" ht="36" x14ac:dyDescent="0.2">
      <c r="A12" s="96" t="s">
        <v>137</v>
      </c>
      <c r="B12" s="163" t="s">
        <v>138</v>
      </c>
      <c r="C12" s="163" t="s">
        <v>140</v>
      </c>
      <c r="D12" s="163" t="s">
        <v>132</v>
      </c>
      <c r="E12" s="163" t="s">
        <v>132</v>
      </c>
      <c r="F12" s="163" t="s">
        <v>217</v>
      </c>
      <c r="G12" s="163" t="s">
        <v>223</v>
      </c>
      <c r="H12" s="89">
        <v>10</v>
      </c>
      <c r="I12" s="89" t="s">
        <v>122</v>
      </c>
      <c r="J12" s="239" t="s">
        <v>193</v>
      </c>
      <c r="K12" s="473">
        <v>332399</v>
      </c>
      <c r="L12" s="473">
        <f t="shared" ref="L12:L16" si="3">SUM(O12)</f>
        <v>400000</v>
      </c>
      <c r="M12" s="473">
        <f t="shared" ref="M12:M16" si="4">SUM(L12-K12)</f>
        <v>67601</v>
      </c>
      <c r="N12" s="262"/>
      <c r="O12" s="262">
        <v>400000</v>
      </c>
      <c r="P12" s="262"/>
      <c r="Q12" s="262">
        <f t="shared" si="2"/>
        <v>400000</v>
      </c>
    </row>
    <row r="13" spans="1:17" s="101" customFormat="1" ht="51.75" customHeight="1" x14ac:dyDescent="0.2">
      <c r="A13" s="96" t="s">
        <v>137</v>
      </c>
      <c r="B13" s="163" t="s">
        <v>138</v>
      </c>
      <c r="C13" s="163" t="s">
        <v>140</v>
      </c>
      <c r="D13" s="163" t="s">
        <v>132</v>
      </c>
      <c r="E13" s="163" t="s">
        <v>132</v>
      </c>
      <c r="F13" s="163" t="s">
        <v>218</v>
      </c>
      <c r="G13" s="163" t="s">
        <v>223</v>
      </c>
      <c r="H13" s="89">
        <v>10</v>
      </c>
      <c r="I13" s="89" t="s">
        <v>122</v>
      </c>
      <c r="J13" s="239" t="s">
        <v>194</v>
      </c>
      <c r="K13" s="473">
        <v>17109402</v>
      </c>
      <c r="L13" s="473">
        <f t="shared" si="3"/>
        <v>14000000</v>
      </c>
      <c r="M13" s="481">
        <f t="shared" si="4"/>
        <v>-3109402</v>
      </c>
      <c r="N13" s="262"/>
      <c r="O13" s="262">
        <v>14000000</v>
      </c>
      <c r="P13" s="306"/>
      <c r="Q13" s="262">
        <f t="shared" si="2"/>
        <v>14000000</v>
      </c>
    </row>
    <row r="14" spans="1:17" s="97" customFormat="1" ht="109.5" customHeight="1" x14ac:dyDescent="0.2">
      <c r="A14" s="96" t="s">
        <v>137</v>
      </c>
      <c r="B14" s="163" t="s">
        <v>138</v>
      </c>
      <c r="C14" s="163" t="s">
        <v>140</v>
      </c>
      <c r="D14" s="163" t="s">
        <v>132</v>
      </c>
      <c r="E14" s="163" t="s">
        <v>132</v>
      </c>
      <c r="F14" s="163" t="s">
        <v>134</v>
      </c>
      <c r="G14" s="163" t="s">
        <v>223</v>
      </c>
      <c r="H14" s="89">
        <v>10</v>
      </c>
      <c r="I14" s="89" t="s">
        <v>122</v>
      </c>
      <c r="J14" s="239" t="s">
        <v>300</v>
      </c>
      <c r="K14" s="475">
        <v>2670320</v>
      </c>
      <c r="L14" s="473">
        <f t="shared" si="3"/>
        <v>2500000</v>
      </c>
      <c r="M14" s="481">
        <f t="shared" si="4"/>
        <v>-170320</v>
      </c>
      <c r="N14" s="262"/>
      <c r="O14" s="262">
        <v>2500000</v>
      </c>
      <c r="P14" s="306"/>
      <c r="Q14" s="262">
        <f t="shared" si="2"/>
        <v>2500000</v>
      </c>
    </row>
    <row r="15" spans="1:17" s="97" customFormat="1" ht="36" x14ac:dyDescent="0.2">
      <c r="A15" s="96" t="s">
        <v>137</v>
      </c>
      <c r="B15" s="163" t="s">
        <v>138</v>
      </c>
      <c r="C15" s="163" t="s">
        <v>140</v>
      </c>
      <c r="D15" s="163" t="s">
        <v>132</v>
      </c>
      <c r="E15" s="163" t="s">
        <v>132</v>
      </c>
      <c r="F15" s="163" t="s">
        <v>222</v>
      </c>
      <c r="G15" s="163" t="s">
        <v>223</v>
      </c>
      <c r="H15" s="89">
        <v>10</v>
      </c>
      <c r="I15" s="89" t="s">
        <v>122</v>
      </c>
      <c r="J15" s="135" t="s">
        <v>234</v>
      </c>
      <c r="K15" s="473">
        <v>105520</v>
      </c>
      <c r="L15" s="473">
        <f t="shared" si="3"/>
        <v>200000</v>
      </c>
      <c r="M15" s="473">
        <f t="shared" si="4"/>
        <v>94480</v>
      </c>
      <c r="N15" s="262"/>
      <c r="O15" s="262">
        <v>200000</v>
      </c>
      <c r="P15" s="262"/>
      <c r="Q15" s="262">
        <f t="shared" si="2"/>
        <v>200000</v>
      </c>
    </row>
    <row r="16" spans="1:17" s="97" customFormat="1" ht="36" x14ac:dyDescent="0.2">
      <c r="A16" s="96" t="s">
        <v>137</v>
      </c>
      <c r="B16" s="163" t="s">
        <v>138</v>
      </c>
      <c r="C16" s="163" t="s">
        <v>140</v>
      </c>
      <c r="D16" s="163" t="s">
        <v>132</v>
      </c>
      <c r="E16" s="163" t="s">
        <v>132</v>
      </c>
      <c r="F16" s="163" t="s">
        <v>219</v>
      </c>
      <c r="G16" s="163" t="s">
        <v>223</v>
      </c>
      <c r="H16" s="89">
        <v>10</v>
      </c>
      <c r="I16" s="89" t="s">
        <v>122</v>
      </c>
      <c r="J16" s="135" t="s">
        <v>195</v>
      </c>
      <c r="K16" s="473">
        <v>2813682</v>
      </c>
      <c r="L16" s="473">
        <f t="shared" si="3"/>
        <v>2500000</v>
      </c>
      <c r="M16" s="481">
        <f t="shared" si="4"/>
        <v>-313682</v>
      </c>
      <c r="N16" s="262">
        <v>4000000</v>
      </c>
      <c r="O16" s="262">
        <v>2500000</v>
      </c>
      <c r="P16" s="262"/>
      <c r="Q16" s="262">
        <f t="shared" si="2"/>
        <v>2500000</v>
      </c>
    </row>
    <row r="17" spans="1:17" s="109" customFormat="1" ht="28.5" x14ac:dyDescent="0.2">
      <c r="A17" s="105"/>
      <c r="B17" s="106"/>
      <c r="C17" s="106"/>
      <c r="D17" s="106"/>
      <c r="E17" s="106"/>
      <c r="F17" s="106"/>
      <c r="G17" s="106"/>
      <c r="H17" s="107"/>
      <c r="I17" s="107"/>
      <c r="J17" s="134" t="s">
        <v>196</v>
      </c>
      <c r="K17" s="175">
        <f>SUM(K11:K16)</f>
        <v>25458497</v>
      </c>
      <c r="L17" s="175">
        <f t="shared" ref="L17:M17" si="5">SUM(L11:L16)</f>
        <v>21510000</v>
      </c>
      <c r="M17" s="175">
        <f t="shared" si="5"/>
        <v>-3948497</v>
      </c>
      <c r="N17" s="308">
        <f>SUM(N11:N16)</f>
        <v>4000000</v>
      </c>
      <c r="O17" s="308">
        <f>SUM(O11:O16)</f>
        <v>21510000</v>
      </c>
      <c r="P17" s="308">
        <f>SUM(P11:P16)</f>
        <v>0</v>
      </c>
      <c r="Q17" s="308">
        <f>SUM(Q11:Q16)</f>
        <v>21510000</v>
      </c>
    </row>
    <row r="18" spans="1:17" s="97" customFormat="1" ht="45" customHeight="1" x14ac:dyDescent="0.2">
      <c r="A18" s="96"/>
      <c r="B18" s="892" t="s">
        <v>197</v>
      </c>
      <c r="C18" s="892"/>
      <c r="D18" s="892"/>
      <c r="E18" s="892"/>
      <c r="F18" s="892"/>
      <c r="G18" s="892"/>
      <c r="H18" s="892"/>
      <c r="I18" s="892"/>
      <c r="J18" s="892"/>
      <c r="K18" s="474"/>
      <c r="L18" s="474"/>
      <c r="M18" s="474"/>
      <c r="N18" s="314"/>
      <c r="O18" s="314"/>
      <c r="P18" s="314"/>
      <c r="Q18" s="314"/>
    </row>
    <row r="19" spans="1:17" s="97" customFormat="1" ht="90" customHeight="1" x14ac:dyDescent="0.2">
      <c r="A19" s="96" t="s">
        <v>137</v>
      </c>
      <c r="B19" s="163" t="s">
        <v>138</v>
      </c>
      <c r="C19" s="163" t="s">
        <v>140</v>
      </c>
      <c r="D19" s="163" t="s">
        <v>132</v>
      </c>
      <c r="E19" s="163" t="s">
        <v>129</v>
      </c>
      <c r="F19" s="163" t="s">
        <v>125</v>
      </c>
      <c r="G19" s="163" t="s">
        <v>223</v>
      </c>
      <c r="H19" s="89">
        <v>10</v>
      </c>
      <c r="I19" s="89" t="s">
        <v>122</v>
      </c>
      <c r="J19" s="239" t="s">
        <v>387</v>
      </c>
      <c r="K19" s="473">
        <v>2025011</v>
      </c>
      <c r="L19" s="473">
        <f t="shared" ref="L19" si="6">SUM(O19)</f>
        <v>2500000</v>
      </c>
      <c r="M19" s="473">
        <f t="shared" ref="M19" si="7">SUM(L19-K19)</f>
        <v>474989</v>
      </c>
      <c r="N19" s="262"/>
      <c r="O19" s="262">
        <v>2500000</v>
      </c>
      <c r="P19" s="306"/>
      <c r="Q19" s="262">
        <f t="shared" ref="Q19:Q25" si="8">SUM(O19-P19)</f>
        <v>2500000</v>
      </c>
    </row>
    <row r="20" spans="1:17" s="97" customFormat="1" ht="72.75" customHeight="1" x14ac:dyDescent="0.2">
      <c r="A20" s="96" t="s">
        <v>137</v>
      </c>
      <c r="B20" s="163" t="s">
        <v>138</v>
      </c>
      <c r="C20" s="163" t="s">
        <v>140</v>
      </c>
      <c r="D20" s="163" t="s">
        <v>132</v>
      </c>
      <c r="E20" s="163" t="s">
        <v>129</v>
      </c>
      <c r="F20" s="163" t="s">
        <v>138</v>
      </c>
      <c r="G20" s="163" t="s">
        <v>223</v>
      </c>
      <c r="H20" s="89">
        <v>10</v>
      </c>
      <c r="I20" s="89" t="s">
        <v>122</v>
      </c>
      <c r="J20" s="239" t="s">
        <v>332</v>
      </c>
      <c r="K20" s="475">
        <v>3413575</v>
      </c>
      <c r="L20" s="473">
        <f t="shared" ref="L20:L25" si="9">SUM(O20)</f>
        <v>3700000</v>
      </c>
      <c r="M20" s="473">
        <f t="shared" ref="M20:M25" si="10">SUM(L20-K20)</f>
        <v>286425</v>
      </c>
      <c r="N20" s="262"/>
      <c r="O20" s="478">
        <v>3700000</v>
      </c>
      <c r="P20" s="479"/>
      <c r="Q20" s="262">
        <f t="shared" si="8"/>
        <v>3700000</v>
      </c>
    </row>
    <row r="21" spans="1:17" s="97" customFormat="1" ht="79.5" customHeight="1" x14ac:dyDescent="0.2">
      <c r="A21" s="96" t="s">
        <v>137</v>
      </c>
      <c r="B21" s="163" t="s">
        <v>138</v>
      </c>
      <c r="C21" s="163" t="s">
        <v>140</v>
      </c>
      <c r="D21" s="163" t="s">
        <v>132</v>
      </c>
      <c r="E21" s="163" t="s">
        <v>129</v>
      </c>
      <c r="F21" s="163" t="s">
        <v>129</v>
      </c>
      <c r="G21" s="163" t="s">
        <v>223</v>
      </c>
      <c r="H21" s="89">
        <v>10</v>
      </c>
      <c r="I21" s="89" t="s">
        <v>122</v>
      </c>
      <c r="J21" s="239" t="s">
        <v>331</v>
      </c>
      <c r="K21" s="476">
        <v>777156</v>
      </c>
      <c r="L21" s="473">
        <f t="shared" si="9"/>
        <v>900000</v>
      </c>
      <c r="M21" s="473">
        <f t="shared" si="10"/>
        <v>122844</v>
      </c>
      <c r="N21" s="262"/>
      <c r="O21" s="262">
        <v>900000</v>
      </c>
      <c r="P21" s="262"/>
      <c r="Q21" s="262">
        <f t="shared" si="8"/>
        <v>900000</v>
      </c>
    </row>
    <row r="22" spans="1:17" s="97" customFormat="1" ht="66.75" customHeight="1" x14ac:dyDescent="0.2">
      <c r="A22" s="104" t="s">
        <v>137</v>
      </c>
      <c r="B22" s="163" t="s">
        <v>138</v>
      </c>
      <c r="C22" s="163" t="s">
        <v>140</v>
      </c>
      <c r="D22" s="163" t="s">
        <v>132</v>
      </c>
      <c r="E22" s="163" t="s">
        <v>129</v>
      </c>
      <c r="F22" s="163" t="s">
        <v>136</v>
      </c>
      <c r="G22" s="163" t="s">
        <v>223</v>
      </c>
      <c r="H22" s="89">
        <v>10</v>
      </c>
      <c r="I22" s="89" t="s">
        <v>122</v>
      </c>
      <c r="J22" s="239" t="s">
        <v>167</v>
      </c>
      <c r="K22" s="473"/>
      <c r="L22" s="473">
        <f t="shared" si="9"/>
        <v>0</v>
      </c>
      <c r="M22" s="473">
        <f t="shared" si="10"/>
        <v>0</v>
      </c>
      <c r="N22" s="262"/>
      <c r="O22" s="262"/>
      <c r="P22" s="262"/>
      <c r="Q22" s="262">
        <f t="shared" si="8"/>
        <v>0</v>
      </c>
    </row>
    <row r="23" spans="1:17" s="97" customFormat="1" ht="36" x14ac:dyDescent="0.2">
      <c r="A23" s="96" t="s">
        <v>137</v>
      </c>
      <c r="B23" s="163" t="s">
        <v>138</v>
      </c>
      <c r="C23" s="163" t="s">
        <v>140</v>
      </c>
      <c r="D23" s="163" t="s">
        <v>132</v>
      </c>
      <c r="E23" s="163" t="s">
        <v>129</v>
      </c>
      <c r="F23" s="163" t="s">
        <v>215</v>
      </c>
      <c r="G23" s="163" t="s">
        <v>223</v>
      </c>
      <c r="H23" s="89">
        <v>10</v>
      </c>
      <c r="I23" s="89" t="s">
        <v>122</v>
      </c>
      <c r="J23" s="239" t="s">
        <v>198</v>
      </c>
      <c r="K23" s="473"/>
      <c r="L23" s="473">
        <f t="shared" si="9"/>
        <v>0</v>
      </c>
      <c r="M23" s="473">
        <f t="shared" si="10"/>
        <v>0</v>
      </c>
      <c r="N23" s="262"/>
      <c r="O23" s="262"/>
      <c r="P23" s="262"/>
      <c r="Q23" s="262">
        <f t="shared" si="8"/>
        <v>0</v>
      </c>
    </row>
    <row r="24" spans="1:17" s="97" customFormat="1" ht="36" x14ac:dyDescent="0.2">
      <c r="A24" s="96" t="s">
        <v>137</v>
      </c>
      <c r="B24" s="163" t="s">
        <v>138</v>
      </c>
      <c r="C24" s="163" t="s">
        <v>140</v>
      </c>
      <c r="D24" s="163" t="s">
        <v>132</v>
      </c>
      <c r="E24" s="163" t="s">
        <v>129</v>
      </c>
      <c r="F24" s="163" t="s">
        <v>123</v>
      </c>
      <c r="G24" s="163" t="s">
        <v>223</v>
      </c>
      <c r="H24" s="89">
        <v>10</v>
      </c>
      <c r="I24" s="89" t="s">
        <v>122</v>
      </c>
      <c r="J24" s="239" t="s">
        <v>168</v>
      </c>
      <c r="K24" s="473"/>
      <c r="L24" s="473">
        <f t="shared" si="9"/>
        <v>0</v>
      </c>
      <c r="M24" s="473">
        <f t="shared" si="10"/>
        <v>0</v>
      </c>
      <c r="N24" s="262"/>
      <c r="O24" s="262"/>
      <c r="P24" s="262"/>
      <c r="Q24" s="262">
        <f t="shared" si="8"/>
        <v>0</v>
      </c>
    </row>
    <row r="25" spans="1:17" s="97" customFormat="1" ht="36" x14ac:dyDescent="0.2">
      <c r="A25" s="96" t="s">
        <v>137</v>
      </c>
      <c r="B25" s="163" t="s">
        <v>138</v>
      </c>
      <c r="C25" s="163" t="s">
        <v>140</v>
      </c>
      <c r="D25" s="163" t="s">
        <v>132</v>
      </c>
      <c r="E25" s="163" t="s">
        <v>129</v>
      </c>
      <c r="F25" s="163" t="s">
        <v>220</v>
      </c>
      <c r="G25" s="163" t="s">
        <v>223</v>
      </c>
      <c r="H25" s="89">
        <v>10</v>
      </c>
      <c r="I25" s="89" t="s">
        <v>122</v>
      </c>
      <c r="J25" s="239" t="s">
        <v>169</v>
      </c>
      <c r="K25" s="473">
        <v>351380</v>
      </c>
      <c r="L25" s="473">
        <f t="shared" si="9"/>
        <v>450000</v>
      </c>
      <c r="M25" s="473">
        <f t="shared" si="10"/>
        <v>98620</v>
      </c>
      <c r="N25" s="262">
        <v>1500000</v>
      </c>
      <c r="O25" s="262">
        <v>450000</v>
      </c>
      <c r="P25" s="262"/>
      <c r="Q25" s="262">
        <f t="shared" si="8"/>
        <v>450000</v>
      </c>
    </row>
    <row r="26" spans="1:17" s="109" customFormat="1" ht="48" customHeight="1" x14ac:dyDescent="0.2">
      <c r="A26" s="105"/>
      <c r="B26" s="106"/>
      <c r="C26" s="106"/>
      <c r="D26" s="106"/>
      <c r="E26" s="106"/>
      <c r="F26" s="106"/>
      <c r="G26" s="106"/>
      <c r="H26" s="107"/>
      <c r="I26" s="107"/>
      <c r="J26" s="134" t="s">
        <v>199</v>
      </c>
      <c r="K26" s="175">
        <f t="shared" ref="K26:Q26" si="11">SUM(K19:K25)</f>
        <v>6567122</v>
      </c>
      <c r="L26" s="175">
        <f t="shared" si="11"/>
        <v>7550000</v>
      </c>
      <c r="M26" s="175">
        <f t="shared" si="11"/>
        <v>982878</v>
      </c>
      <c r="N26" s="308">
        <f>SUM(N19:N25)</f>
        <v>1500000</v>
      </c>
      <c r="O26" s="308">
        <f t="shared" si="11"/>
        <v>7550000</v>
      </c>
      <c r="P26" s="308">
        <f t="shared" si="11"/>
        <v>0</v>
      </c>
      <c r="Q26" s="308">
        <f t="shared" si="11"/>
        <v>7550000</v>
      </c>
    </row>
    <row r="27" spans="1:17" s="97" customFormat="1" ht="26.25" customHeight="1" x14ac:dyDescent="0.2">
      <c r="A27" s="96"/>
      <c r="B27" s="892" t="s">
        <v>180</v>
      </c>
      <c r="C27" s="892"/>
      <c r="D27" s="892"/>
      <c r="E27" s="892"/>
      <c r="F27" s="892"/>
      <c r="G27" s="892"/>
      <c r="H27" s="892"/>
      <c r="I27" s="892"/>
      <c r="J27" s="892"/>
      <c r="K27" s="474"/>
      <c r="L27" s="474"/>
      <c r="M27" s="474"/>
      <c r="N27" s="314"/>
      <c r="O27" s="314"/>
      <c r="P27" s="314"/>
      <c r="Q27" s="314"/>
    </row>
    <row r="28" spans="1:17" s="97" customFormat="1" ht="36" x14ac:dyDescent="0.2">
      <c r="A28" s="96" t="s">
        <v>137</v>
      </c>
      <c r="B28" s="163" t="s">
        <v>138</v>
      </c>
      <c r="C28" s="163" t="s">
        <v>140</v>
      </c>
      <c r="D28" s="163" t="s">
        <v>132</v>
      </c>
      <c r="E28" s="163" t="s">
        <v>136</v>
      </c>
      <c r="F28" s="163" t="s">
        <v>138</v>
      </c>
      <c r="G28" s="163" t="s">
        <v>223</v>
      </c>
      <c r="H28" s="89">
        <v>10</v>
      </c>
      <c r="I28" s="89" t="s">
        <v>122</v>
      </c>
      <c r="J28" s="135" t="s">
        <v>170</v>
      </c>
      <c r="K28" s="473">
        <v>815565</v>
      </c>
      <c r="L28" s="473">
        <f t="shared" ref="L28:L31" si="12">SUM(O28)</f>
        <v>1000000</v>
      </c>
      <c r="M28" s="473">
        <f t="shared" ref="M28:M31" si="13">SUM(L28-K28)</f>
        <v>184435</v>
      </c>
      <c r="N28" s="262"/>
      <c r="O28" s="262">
        <v>1000000</v>
      </c>
      <c r="P28" s="306"/>
      <c r="Q28" s="262">
        <f>SUM(O28-P28)</f>
        <v>1000000</v>
      </c>
    </row>
    <row r="29" spans="1:17" s="97" customFormat="1" ht="54" customHeight="1" x14ac:dyDescent="0.2">
      <c r="A29" s="96" t="s">
        <v>137</v>
      </c>
      <c r="B29" s="163" t="s">
        <v>138</v>
      </c>
      <c r="C29" s="163" t="s">
        <v>140</v>
      </c>
      <c r="D29" s="163" t="s">
        <v>132</v>
      </c>
      <c r="E29" s="163" t="s">
        <v>136</v>
      </c>
      <c r="F29" s="163" t="s">
        <v>129</v>
      </c>
      <c r="G29" s="163" t="s">
        <v>223</v>
      </c>
      <c r="H29" s="89">
        <v>10</v>
      </c>
      <c r="I29" s="89" t="s">
        <v>122</v>
      </c>
      <c r="J29" s="239" t="s">
        <v>171</v>
      </c>
      <c r="K29" s="473"/>
      <c r="L29" s="473">
        <f t="shared" si="12"/>
        <v>0</v>
      </c>
      <c r="M29" s="473">
        <f t="shared" si="13"/>
        <v>0</v>
      </c>
      <c r="N29" s="262"/>
      <c r="O29" s="262"/>
      <c r="P29" s="262"/>
      <c r="Q29" s="262">
        <f>SUM(O29-P29)</f>
        <v>0</v>
      </c>
    </row>
    <row r="30" spans="1:17" s="97" customFormat="1" ht="36" x14ac:dyDescent="0.2">
      <c r="A30" s="96" t="s">
        <v>137</v>
      </c>
      <c r="B30" s="163" t="s">
        <v>138</v>
      </c>
      <c r="C30" s="163" t="s">
        <v>140</v>
      </c>
      <c r="D30" s="163" t="s">
        <v>132</v>
      </c>
      <c r="E30" s="163" t="s">
        <v>136</v>
      </c>
      <c r="F30" s="163" t="s">
        <v>221</v>
      </c>
      <c r="G30" s="163" t="s">
        <v>223</v>
      </c>
      <c r="H30" s="89">
        <v>10</v>
      </c>
      <c r="I30" s="89" t="s">
        <v>122</v>
      </c>
      <c r="J30" s="239" t="s">
        <v>172</v>
      </c>
      <c r="K30" s="473">
        <v>3274900</v>
      </c>
      <c r="L30" s="473">
        <f t="shared" si="12"/>
        <v>3000000</v>
      </c>
      <c r="M30" s="481">
        <f t="shared" si="13"/>
        <v>-274900</v>
      </c>
      <c r="N30" s="262"/>
      <c r="O30" s="262">
        <v>3000000</v>
      </c>
      <c r="P30" s="306"/>
      <c r="Q30" s="262">
        <f>SUM(O30-P30)</f>
        <v>3000000</v>
      </c>
    </row>
    <row r="31" spans="1:17" s="97" customFormat="1" ht="100.5" customHeight="1" x14ac:dyDescent="0.2">
      <c r="A31" s="96" t="s">
        <v>137</v>
      </c>
      <c r="B31" s="163" t="s">
        <v>138</v>
      </c>
      <c r="C31" s="163" t="s">
        <v>140</v>
      </c>
      <c r="D31" s="163" t="s">
        <v>132</v>
      </c>
      <c r="E31" s="163" t="s">
        <v>136</v>
      </c>
      <c r="F31" s="163" t="s">
        <v>215</v>
      </c>
      <c r="G31" s="163" t="s">
        <v>223</v>
      </c>
      <c r="H31" s="89">
        <v>10</v>
      </c>
      <c r="I31" s="89" t="s">
        <v>122</v>
      </c>
      <c r="J31" s="239" t="s">
        <v>261</v>
      </c>
      <c r="K31" s="473"/>
      <c r="L31" s="473">
        <f t="shared" si="12"/>
        <v>0</v>
      </c>
      <c r="M31" s="473">
        <f t="shared" si="13"/>
        <v>0</v>
      </c>
      <c r="N31" s="262">
        <v>1500000</v>
      </c>
      <c r="O31" s="262"/>
      <c r="P31" s="262"/>
      <c r="Q31" s="262">
        <f>SUM(O31-P31)</f>
        <v>0</v>
      </c>
    </row>
    <row r="32" spans="1:17" s="109" customFormat="1" ht="49.5" customHeight="1" x14ac:dyDescent="0.2">
      <c r="A32" s="105"/>
      <c r="B32" s="106"/>
      <c r="C32" s="106"/>
      <c r="D32" s="106"/>
      <c r="E32" s="106"/>
      <c r="F32" s="106"/>
      <c r="G32" s="106"/>
      <c r="H32" s="107"/>
      <c r="I32" s="107"/>
      <c r="J32" s="134" t="s">
        <v>201</v>
      </c>
      <c r="K32" s="175">
        <f>SUM(K28:K31)</f>
        <v>4090465</v>
      </c>
      <c r="L32" s="175">
        <f t="shared" ref="L32:M32" si="14">SUM(L28:L31)</f>
        <v>4000000</v>
      </c>
      <c r="M32" s="175">
        <f t="shared" si="14"/>
        <v>-90465</v>
      </c>
      <c r="N32" s="308">
        <f>SUM(N28:N31)</f>
        <v>1500000</v>
      </c>
      <c r="O32" s="308">
        <f>SUM(O28:O31)</f>
        <v>4000000</v>
      </c>
      <c r="P32" s="308">
        <f t="shared" ref="P32:Q32" si="15">SUM(P28:P31)</f>
        <v>0</v>
      </c>
      <c r="Q32" s="308">
        <f t="shared" si="15"/>
        <v>4000000</v>
      </c>
    </row>
    <row r="33" spans="1:17" s="97" customFormat="1" ht="33" customHeight="1" x14ac:dyDescent="0.2">
      <c r="A33" s="96"/>
      <c r="B33" s="892" t="s">
        <v>173</v>
      </c>
      <c r="C33" s="892"/>
      <c r="D33" s="892"/>
      <c r="E33" s="892"/>
      <c r="F33" s="892"/>
      <c r="G33" s="892"/>
      <c r="H33" s="892"/>
      <c r="I33" s="892"/>
      <c r="J33" s="892" t="s">
        <v>173</v>
      </c>
      <c r="K33" s="474"/>
      <c r="L33" s="474"/>
      <c r="M33" s="474"/>
      <c r="N33" s="314"/>
      <c r="O33" s="314"/>
      <c r="P33" s="314"/>
      <c r="Q33" s="314"/>
    </row>
    <row r="34" spans="1:17" s="97" customFormat="1" ht="36" x14ac:dyDescent="0.2">
      <c r="A34" s="96" t="s">
        <v>137</v>
      </c>
      <c r="B34" s="163">
        <v>2</v>
      </c>
      <c r="C34" s="163">
        <v>0</v>
      </c>
      <c r="D34" s="163">
        <v>4</v>
      </c>
      <c r="E34" s="163">
        <v>7</v>
      </c>
      <c r="F34" s="163">
        <v>1</v>
      </c>
      <c r="G34" s="163" t="s">
        <v>223</v>
      </c>
      <c r="H34" s="89">
        <v>9</v>
      </c>
      <c r="I34" s="89" t="s">
        <v>122</v>
      </c>
      <c r="J34" s="135" t="s">
        <v>227</v>
      </c>
      <c r="K34" s="473"/>
      <c r="L34" s="473">
        <f t="shared" ref="L34" si="16">SUM(O34)</f>
        <v>0</v>
      </c>
      <c r="M34" s="473">
        <f t="shared" ref="M34" si="17">SUM(L34-K34)</f>
        <v>0</v>
      </c>
      <c r="N34" s="262"/>
      <c r="O34" s="262">
        <v>0</v>
      </c>
      <c r="P34" s="262">
        <v>0</v>
      </c>
      <c r="Q34" s="262">
        <f>SUM(O34-P34)</f>
        <v>0</v>
      </c>
    </row>
    <row r="35" spans="1:17" s="97" customFormat="1" ht="65.25" customHeight="1" x14ac:dyDescent="0.2">
      <c r="A35" s="96" t="s">
        <v>137</v>
      </c>
      <c r="B35" s="163" t="s">
        <v>138</v>
      </c>
      <c r="C35" s="163" t="s">
        <v>140</v>
      </c>
      <c r="D35" s="163" t="s">
        <v>132</v>
      </c>
      <c r="E35" s="163" t="s">
        <v>221</v>
      </c>
      <c r="F35" s="163" t="s">
        <v>135</v>
      </c>
      <c r="G35" s="163" t="s">
        <v>124</v>
      </c>
      <c r="H35" s="89" t="s">
        <v>123</v>
      </c>
      <c r="I35" s="89" t="s">
        <v>122</v>
      </c>
      <c r="J35" s="135" t="s">
        <v>226</v>
      </c>
      <c r="K35" s="473"/>
      <c r="L35" s="473">
        <f t="shared" ref="L35:L37" si="18">SUM(O35)</f>
        <v>0</v>
      </c>
      <c r="M35" s="473">
        <f t="shared" ref="M35:M37" si="19">SUM(L35-K35)</f>
        <v>0</v>
      </c>
      <c r="N35" s="262"/>
      <c r="O35" s="262"/>
      <c r="P35" s="262">
        <v>0</v>
      </c>
      <c r="Q35" s="262">
        <f>SUM(O35-P35)</f>
        <v>0</v>
      </c>
    </row>
    <row r="36" spans="1:17" s="97" customFormat="1" ht="52.5" customHeight="1" x14ac:dyDescent="0.2">
      <c r="A36" s="96" t="s">
        <v>137</v>
      </c>
      <c r="B36" s="163" t="s">
        <v>138</v>
      </c>
      <c r="C36" s="163" t="s">
        <v>140</v>
      </c>
      <c r="D36" s="163" t="s">
        <v>132</v>
      </c>
      <c r="E36" s="163" t="s">
        <v>221</v>
      </c>
      <c r="F36" s="163" t="s">
        <v>129</v>
      </c>
      <c r="G36" s="163" t="s">
        <v>223</v>
      </c>
      <c r="H36" s="89">
        <v>10</v>
      </c>
      <c r="I36" s="89" t="s">
        <v>122</v>
      </c>
      <c r="J36" s="239" t="s">
        <v>174</v>
      </c>
      <c r="K36" s="473"/>
      <c r="L36" s="473">
        <f t="shared" si="18"/>
        <v>0</v>
      </c>
      <c r="M36" s="473">
        <f t="shared" si="19"/>
        <v>0</v>
      </c>
      <c r="N36" s="262"/>
      <c r="O36" s="262"/>
      <c r="P36" s="262"/>
      <c r="Q36" s="262">
        <f>SUM(O36-P36)</f>
        <v>0</v>
      </c>
    </row>
    <row r="37" spans="1:17" s="97" customFormat="1" ht="73.5" customHeight="1" x14ac:dyDescent="0.2">
      <c r="A37" s="96" t="s">
        <v>137</v>
      </c>
      <c r="B37" s="163" t="s">
        <v>138</v>
      </c>
      <c r="C37" s="163" t="s">
        <v>140</v>
      </c>
      <c r="D37" s="163" t="s">
        <v>132</v>
      </c>
      <c r="E37" s="163" t="s">
        <v>221</v>
      </c>
      <c r="F37" s="163" t="s">
        <v>136</v>
      </c>
      <c r="G37" s="163" t="s">
        <v>223</v>
      </c>
      <c r="H37" s="89">
        <v>10</v>
      </c>
      <c r="I37" s="89" t="s">
        <v>122</v>
      </c>
      <c r="J37" s="239" t="s">
        <v>388</v>
      </c>
      <c r="K37" s="473">
        <v>2893964</v>
      </c>
      <c r="L37" s="473">
        <f t="shared" si="18"/>
        <v>3000000</v>
      </c>
      <c r="M37" s="473">
        <f t="shared" si="19"/>
        <v>106036</v>
      </c>
      <c r="N37" s="308">
        <v>500000</v>
      </c>
      <c r="O37" s="262">
        <v>3000000</v>
      </c>
      <c r="P37" s="306"/>
      <c r="Q37" s="262">
        <f>SUM(O37-P37)</f>
        <v>3000000</v>
      </c>
    </row>
    <row r="38" spans="1:17" s="109" customFormat="1" ht="36" x14ac:dyDescent="0.2">
      <c r="A38" s="105"/>
      <c r="B38" s="106"/>
      <c r="C38" s="106"/>
      <c r="D38" s="106"/>
      <c r="E38" s="106"/>
      <c r="F38" s="106"/>
      <c r="G38" s="106" t="s">
        <v>223</v>
      </c>
      <c r="H38" s="107"/>
      <c r="I38" s="107"/>
      <c r="J38" s="134" t="s">
        <v>236</v>
      </c>
      <c r="K38" s="175">
        <f>SUM(K34:K37)</f>
        <v>2893964</v>
      </c>
      <c r="L38" s="175">
        <f t="shared" ref="L38:M38" si="20">SUM(L34:L37)</f>
        <v>3000000</v>
      </c>
      <c r="M38" s="175">
        <f t="shared" si="20"/>
        <v>106036</v>
      </c>
      <c r="N38" s="308">
        <f t="shared" ref="N38:Q38" si="21">SUM(N34:N37)</f>
        <v>500000</v>
      </c>
      <c r="O38" s="308">
        <f t="shared" si="21"/>
        <v>3000000</v>
      </c>
      <c r="P38" s="308">
        <f t="shared" si="21"/>
        <v>0</v>
      </c>
      <c r="Q38" s="308">
        <f t="shared" si="21"/>
        <v>3000000</v>
      </c>
    </row>
    <row r="39" spans="1:17" s="97" customFormat="1" ht="39.75" customHeight="1" x14ac:dyDescent="0.2">
      <c r="A39" s="96"/>
      <c r="B39" s="889" t="s">
        <v>185</v>
      </c>
      <c r="C39" s="890"/>
      <c r="D39" s="890"/>
      <c r="E39" s="890"/>
      <c r="F39" s="890"/>
      <c r="G39" s="890"/>
      <c r="H39" s="890"/>
      <c r="I39" s="890"/>
      <c r="J39" s="890"/>
      <c r="K39" s="474"/>
      <c r="L39" s="474"/>
      <c r="M39" s="474"/>
      <c r="N39" s="314"/>
      <c r="O39" s="314"/>
      <c r="P39" s="314"/>
      <c r="Q39" s="314"/>
    </row>
    <row r="40" spans="1:17" s="97" customFormat="1" ht="36" x14ac:dyDescent="0.2">
      <c r="A40" s="96" t="s">
        <v>137</v>
      </c>
      <c r="B40" s="163" t="s">
        <v>138</v>
      </c>
      <c r="C40" s="163" t="s">
        <v>140</v>
      </c>
      <c r="D40" s="163" t="s">
        <v>132</v>
      </c>
      <c r="E40" s="163" t="s">
        <v>128</v>
      </c>
      <c r="F40" s="163" t="s">
        <v>138</v>
      </c>
      <c r="G40" s="163" t="s">
        <v>223</v>
      </c>
      <c r="H40" s="89">
        <v>10</v>
      </c>
      <c r="I40" s="89" t="s">
        <v>122</v>
      </c>
      <c r="J40" s="135" t="s">
        <v>166</v>
      </c>
      <c r="K40" s="473">
        <v>9261670.0500000007</v>
      </c>
      <c r="L40" s="473">
        <f t="shared" ref="L40" si="22">SUM(O40)</f>
        <v>16000000</v>
      </c>
      <c r="M40" s="473">
        <f t="shared" ref="M40" si="23">SUM(L40-K40)</f>
        <v>6738329.9499999993</v>
      </c>
      <c r="N40" s="262">
        <v>4000000</v>
      </c>
      <c r="O40" s="305">
        <v>16000000</v>
      </c>
      <c r="P40" s="306"/>
      <c r="Q40" s="262">
        <f>SUM(O40-P40)</f>
        <v>16000000</v>
      </c>
    </row>
    <row r="41" spans="1:17" s="109" customFormat="1" ht="28.5" x14ac:dyDescent="0.2">
      <c r="A41" s="105"/>
      <c r="B41" s="106"/>
      <c r="C41" s="106"/>
      <c r="D41" s="106"/>
      <c r="E41" s="106"/>
      <c r="F41" s="106"/>
      <c r="G41" s="106"/>
      <c r="H41" s="107"/>
      <c r="I41" s="107"/>
      <c r="J41" s="134" t="s">
        <v>208</v>
      </c>
      <c r="K41" s="175">
        <f>SUM(K40:K40)</f>
        <v>9261670.0500000007</v>
      </c>
      <c r="L41" s="175">
        <f t="shared" ref="L41:M41" si="24">SUM(L40:L40)</f>
        <v>16000000</v>
      </c>
      <c r="M41" s="175">
        <f t="shared" si="24"/>
        <v>6738329.9499999993</v>
      </c>
      <c r="N41" s="308">
        <f>SUM(N40:N40)</f>
        <v>4000000</v>
      </c>
      <c r="O41" s="308">
        <f>SUM(O40:O40)</f>
        <v>16000000</v>
      </c>
      <c r="P41" s="308">
        <f>SUM(P40:P40)</f>
        <v>0</v>
      </c>
      <c r="Q41" s="308">
        <f>SUM(Q40:Q40)</f>
        <v>16000000</v>
      </c>
    </row>
  </sheetData>
  <mergeCells count="13">
    <mergeCell ref="B33:J33"/>
    <mergeCell ref="B39:J39"/>
    <mergeCell ref="B6:J6"/>
    <mergeCell ref="B10:J10"/>
    <mergeCell ref="B18:J18"/>
    <mergeCell ref="B27:J27"/>
    <mergeCell ref="A1:Q1"/>
    <mergeCell ref="A2:Q2"/>
    <mergeCell ref="B3:I3"/>
    <mergeCell ref="L4:L5"/>
    <mergeCell ref="K4:K5"/>
    <mergeCell ref="M4:M5"/>
    <mergeCell ref="N4:Q4"/>
  </mergeCells>
  <pageMargins left="1.299212598425197" right="0" top="0.39370078740157483" bottom="0" header="0.78740157480314965" footer="0.78740157480314965"/>
  <pageSetup paperSize="5" scale="29" orientation="landscape" horizontalDpi="300" verticalDpi="300" r:id="rId1"/>
  <headerFooter alignWithMargins="0"/>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U130"/>
  <sheetViews>
    <sheetView showGridLines="0" zoomScale="59" zoomScaleNormal="59" zoomScaleSheetLayoutView="53" zoomScalePageLayoutView="50" workbookViewId="0">
      <pane xSplit="10" ySplit="5" topLeftCell="U108" activePane="bottomRight" state="frozen"/>
      <selection pane="topRight" activeCell="K1" sqref="K1"/>
      <selection pane="bottomLeft" activeCell="A6" sqref="A6"/>
      <selection pane="bottomRight" activeCell="V129" sqref="V129"/>
    </sheetView>
  </sheetViews>
  <sheetFormatPr baseColWidth="10" defaultColWidth="11.42578125" defaultRowHeight="23.25" x14ac:dyDescent="0.35"/>
  <cols>
    <col min="1" max="1" width="3.85546875" style="17" customWidth="1"/>
    <col min="2" max="2" width="6.42578125" style="17" customWidth="1"/>
    <col min="3" max="3" width="8.140625" style="17" customWidth="1"/>
    <col min="4" max="7" width="3.85546875" style="17" customWidth="1"/>
    <col min="8" max="8" width="6.7109375" style="17" customWidth="1"/>
    <col min="9" max="9" width="3.85546875" style="17" customWidth="1"/>
    <col min="10" max="10" width="39.42578125" style="17" customWidth="1"/>
    <col min="11" max="11" width="17.5703125" style="17" hidden="1" customWidth="1"/>
    <col min="12" max="12" width="18.5703125" style="17" hidden="1" customWidth="1"/>
    <col min="13" max="13" width="19.42578125" style="17" hidden="1" customWidth="1"/>
    <col min="14" max="14" width="29.28515625" style="17" customWidth="1"/>
    <col min="15" max="15" width="25.85546875" style="17" customWidth="1"/>
    <col min="16" max="16" width="28.85546875" style="17" customWidth="1"/>
    <col min="17" max="17" width="30.42578125" style="17" customWidth="1"/>
    <col min="18" max="18" width="23.5703125" style="17" customWidth="1"/>
    <col min="19" max="19" width="24.42578125" style="17" customWidth="1"/>
    <col min="20" max="20" width="23" style="17" customWidth="1"/>
    <col min="21" max="21" width="26.85546875" style="17" customWidth="1"/>
    <col min="22" max="22" width="26.42578125" style="17" customWidth="1"/>
    <col min="23" max="23" width="26.140625" style="17" customWidth="1"/>
    <col min="24" max="24" width="23.5703125" style="17" customWidth="1"/>
    <col min="25" max="25" width="25" style="17" customWidth="1"/>
    <col min="26" max="26" width="32.42578125" style="17" customWidth="1"/>
    <col min="27" max="27" width="28.85546875" style="17" customWidth="1"/>
    <col min="28" max="28" width="29.42578125" style="17" customWidth="1"/>
    <col min="29" max="29" width="25.5703125" style="17" hidden="1" customWidth="1"/>
    <col min="30" max="30" width="28.5703125" style="17" customWidth="1"/>
    <col min="31" max="31" width="31" style="17" customWidth="1"/>
    <col min="32" max="32" width="28.85546875" style="17" customWidth="1"/>
    <col min="33" max="33" width="27.7109375" style="95" customWidth="1"/>
    <col min="34" max="34" width="22.5703125" style="117" customWidth="1"/>
    <col min="35" max="35" width="24.42578125" style="17" hidden="1" customWidth="1"/>
    <col min="36" max="36" width="97.42578125" style="27" hidden="1" customWidth="1"/>
    <col min="37" max="37" width="8" style="17" hidden="1" customWidth="1"/>
    <col min="38" max="38" width="24.85546875" style="117" hidden="1" customWidth="1"/>
    <col min="39" max="39" width="3" style="179" customWidth="1"/>
    <col min="40" max="40" width="26.85546875" style="17" customWidth="1"/>
    <col min="41" max="41" width="29.85546875" style="17" customWidth="1"/>
    <col min="42" max="42" width="32.7109375" style="334" customWidth="1"/>
    <col min="43" max="43" width="29.140625" style="334" customWidth="1"/>
    <col min="44" max="44" width="30.42578125" style="376" customWidth="1"/>
    <col min="45" max="45" width="2.5703125" style="17" customWidth="1"/>
    <col min="46" max="46" width="39.42578125" style="17" customWidth="1"/>
    <col min="47" max="47" width="23.5703125" style="17" customWidth="1"/>
    <col min="48" max="16384" width="11.42578125" style="17"/>
  </cols>
  <sheetData>
    <row r="1" spans="1:46" ht="18" customHeight="1" x14ac:dyDescent="0.35">
      <c r="A1" s="894" t="s">
        <v>154</v>
      </c>
      <c r="B1" s="894"/>
      <c r="C1" s="894"/>
      <c r="D1" s="894"/>
      <c r="E1" s="894"/>
      <c r="F1" s="894"/>
      <c r="G1" s="894"/>
      <c r="H1" s="894"/>
      <c r="I1" s="894"/>
      <c r="J1" s="894"/>
      <c r="K1" s="894"/>
      <c r="L1" s="894"/>
      <c r="M1" s="894"/>
      <c r="N1" s="894"/>
      <c r="O1" s="894"/>
      <c r="P1" s="894"/>
      <c r="Q1" s="894"/>
      <c r="R1" s="894"/>
      <c r="S1" s="894"/>
      <c r="T1" s="894"/>
      <c r="U1" s="894"/>
      <c r="V1" s="894"/>
      <c r="W1" s="894"/>
      <c r="X1" s="894"/>
      <c r="Y1" s="894"/>
      <c r="Z1" s="894"/>
      <c r="AA1" s="894"/>
      <c r="AB1" s="395"/>
      <c r="AC1" s="395"/>
      <c r="AE1" s="210"/>
    </row>
    <row r="2" spans="1:46" ht="25.5" customHeight="1" x14ac:dyDescent="0.35">
      <c r="A2" s="895" t="s">
        <v>157</v>
      </c>
      <c r="B2" s="895"/>
      <c r="C2" s="895"/>
      <c r="D2" s="895"/>
      <c r="E2" s="895"/>
      <c r="F2" s="895"/>
      <c r="G2" s="895"/>
      <c r="H2" s="895"/>
      <c r="I2" s="895"/>
      <c r="J2" s="895"/>
      <c r="K2" s="895"/>
      <c r="L2" s="895"/>
      <c r="M2" s="895"/>
      <c r="N2" s="895"/>
      <c r="O2" s="895"/>
      <c r="P2" s="895"/>
      <c r="Q2" s="895"/>
      <c r="R2" s="895"/>
      <c r="S2" s="895"/>
      <c r="T2" s="895"/>
      <c r="U2" s="895"/>
      <c r="V2" s="895"/>
      <c r="W2" s="895"/>
      <c r="X2" s="895"/>
      <c r="Y2" s="895"/>
      <c r="Z2" s="895"/>
      <c r="AA2" s="895"/>
      <c r="AB2" s="395"/>
      <c r="AC2" s="395"/>
      <c r="AD2" s="210"/>
      <c r="AE2" s="210"/>
      <c r="AF2" s="210"/>
      <c r="AG2" s="372"/>
      <c r="AQ2" s="334">
        <f>SUM(AQ4-AP4)</f>
        <v>0</v>
      </c>
    </row>
    <row r="3" spans="1:46" ht="36.75" customHeight="1" x14ac:dyDescent="0.4">
      <c r="A3" s="55"/>
      <c r="B3" s="896">
        <f>SUM(N14)</f>
        <v>2607974403</v>
      </c>
      <c r="C3" s="896"/>
      <c r="D3" s="896"/>
      <c r="E3" s="896"/>
      <c r="F3" s="896"/>
      <c r="G3" s="896"/>
      <c r="H3" s="896"/>
      <c r="I3" s="896"/>
      <c r="J3" s="467">
        <f>SUM(N89)</f>
        <v>2607974403</v>
      </c>
      <c r="K3" s="55"/>
      <c r="L3" s="55"/>
      <c r="M3" s="55"/>
      <c r="N3" s="464">
        <f>+B3-J3</f>
        <v>0</v>
      </c>
      <c r="O3" s="465"/>
      <c r="P3" s="55"/>
      <c r="Q3" s="55"/>
      <c r="R3" s="55"/>
      <c r="S3" s="55"/>
      <c r="T3" s="55"/>
      <c r="U3" s="55"/>
      <c r="V3" s="55"/>
      <c r="W3" s="55"/>
      <c r="X3" s="55"/>
      <c r="Y3" s="55"/>
      <c r="Z3" s="55"/>
      <c r="AA3" s="55"/>
      <c r="AB3" s="34"/>
      <c r="AC3" s="34"/>
      <c r="AM3" s="259"/>
    </row>
    <row r="4" spans="1:46" ht="27.75" customHeight="1" x14ac:dyDescent="0.4">
      <c r="A4" s="56" t="s">
        <v>120</v>
      </c>
      <c r="B4" s="442" t="s">
        <v>120</v>
      </c>
      <c r="C4" s="442" t="s">
        <v>120</v>
      </c>
      <c r="D4" s="442" t="s">
        <v>120</v>
      </c>
      <c r="E4" s="442" t="s">
        <v>120</v>
      </c>
      <c r="F4" s="442" t="s">
        <v>120</v>
      </c>
      <c r="G4" s="442" t="s">
        <v>120</v>
      </c>
      <c r="H4" s="442" t="s">
        <v>120</v>
      </c>
      <c r="I4" s="442" t="s">
        <v>120</v>
      </c>
      <c r="J4" s="443" t="s">
        <v>120</v>
      </c>
      <c r="K4" s="932" t="s">
        <v>228</v>
      </c>
      <c r="L4" s="932" t="s">
        <v>229</v>
      </c>
      <c r="M4" s="932" t="s">
        <v>230</v>
      </c>
      <c r="N4" s="444"/>
      <c r="O4" s="444" t="s">
        <v>120</v>
      </c>
      <c r="P4" s="444" t="s">
        <v>120</v>
      </c>
      <c r="Q4" s="445" t="s">
        <v>335</v>
      </c>
      <c r="R4" s="180"/>
      <c r="S4" s="180"/>
      <c r="T4" s="180"/>
      <c r="U4" s="180"/>
      <c r="V4" s="445"/>
      <c r="W4" s="445"/>
      <c r="X4" s="449"/>
      <c r="Y4" s="449"/>
      <c r="Z4" s="450"/>
      <c r="AA4" s="934" t="s">
        <v>0</v>
      </c>
      <c r="AB4" s="935"/>
      <c r="AC4" s="935"/>
      <c r="AD4" s="935"/>
      <c r="AE4" s="935"/>
      <c r="AF4" s="460"/>
      <c r="AG4" s="451"/>
      <c r="AH4" s="452"/>
      <c r="AI4" s="453"/>
      <c r="AJ4" s="454"/>
      <c r="AK4" s="453"/>
      <c r="AL4" s="929" t="s">
        <v>301</v>
      </c>
      <c r="AO4" s="210">
        <f>AE30+X30</f>
        <v>109890421</v>
      </c>
      <c r="AP4" s="335">
        <f>SUM(AP6:AP95)</f>
        <v>34300000</v>
      </c>
      <c r="AQ4" s="335">
        <f>SUM(AQ6:AQ95)</f>
        <v>34300000</v>
      </c>
      <c r="AR4" s="385">
        <f>SUM(AP4-AQ4)</f>
        <v>0</v>
      </c>
      <c r="AS4" s="386"/>
      <c r="AT4" s="386" t="s">
        <v>333</v>
      </c>
    </row>
    <row r="5" spans="1:46" ht="72.75" customHeight="1" x14ac:dyDescent="0.35">
      <c r="A5" s="57" t="s">
        <v>153</v>
      </c>
      <c r="B5" s="446" t="s">
        <v>152</v>
      </c>
      <c r="C5" s="446" t="s">
        <v>151</v>
      </c>
      <c r="D5" s="446" t="s">
        <v>150</v>
      </c>
      <c r="E5" s="446" t="s">
        <v>149</v>
      </c>
      <c r="F5" s="446" t="s">
        <v>148</v>
      </c>
      <c r="G5" s="446" t="s">
        <v>147</v>
      </c>
      <c r="H5" s="446" t="s">
        <v>146</v>
      </c>
      <c r="I5" s="446" t="s">
        <v>145</v>
      </c>
      <c r="J5" s="447" t="s">
        <v>144</v>
      </c>
      <c r="K5" s="933"/>
      <c r="L5" s="933"/>
      <c r="M5" s="933"/>
      <c r="N5" s="447" t="s">
        <v>143</v>
      </c>
      <c r="O5" s="447" t="s">
        <v>142</v>
      </c>
      <c r="P5" s="448" t="s">
        <v>250</v>
      </c>
      <c r="Q5" s="447" t="s">
        <v>141</v>
      </c>
      <c r="R5" s="139" t="s">
        <v>290</v>
      </c>
      <c r="S5" s="139" t="s">
        <v>336</v>
      </c>
      <c r="T5" s="139" t="s">
        <v>337</v>
      </c>
      <c r="U5" s="139" t="s">
        <v>280</v>
      </c>
      <c r="V5" s="447" t="s">
        <v>225</v>
      </c>
      <c r="W5" s="447" t="s">
        <v>338</v>
      </c>
      <c r="X5" s="455" t="s">
        <v>291</v>
      </c>
      <c r="Y5" s="455" t="s">
        <v>293</v>
      </c>
      <c r="Z5" s="447" t="s">
        <v>247</v>
      </c>
      <c r="AA5" s="461" t="s">
        <v>260</v>
      </c>
      <c r="AB5" s="462" t="s">
        <v>257</v>
      </c>
      <c r="AC5" s="462" t="s">
        <v>255</v>
      </c>
      <c r="AD5" s="463" t="s">
        <v>296</v>
      </c>
      <c r="AE5" s="463" t="s">
        <v>306</v>
      </c>
      <c r="AF5" s="463" t="s">
        <v>299</v>
      </c>
      <c r="AG5" s="456" t="s">
        <v>462</v>
      </c>
      <c r="AH5" s="457" t="s">
        <v>297</v>
      </c>
      <c r="AI5" s="458" t="s">
        <v>295</v>
      </c>
      <c r="AJ5" s="454" t="s">
        <v>254</v>
      </c>
      <c r="AK5" s="459" t="s">
        <v>292</v>
      </c>
      <c r="AL5" s="930"/>
      <c r="AM5" s="181"/>
      <c r="AN5" s="182" t="s">
        <v>302</v>
      </c>
      <c r="AO5" s="182" t="s">
        <v>313</v>
      </c>
      <c r="AP5" s="931" t="s">
        <v>325</v>
      </c>
      <c r="AQ5" s="931"/>
    </row>
    <row r="6" spans="1:46" ht="29.25" customHeight="1" x14ac:dyDescent="0.35">
      <c r="A6" s="62" t="s">
        <v>137</v>
      </c>
      <c r="B6" s="163">
        <v>1</v>
      </c>
      <c r="C6" s="163">
        <v>0</v>
      </c>
      <c r="D6" s="163">
        <v>2</v>
      </c>
      <c r="E6" s="163">
        <v>12</v>
      </c>
      <c r="F6" s="163"/>
      <c r="G6" s="163"/>
      <c r="H6" s="163">
        <v>10</v>
      </c>
      <c r="I6" s="58"/>
      <c r="J6" s="468" t="s">
        <v>117</v>
      </c>
      <c r="K6" s="396"/>
      <c r="L6" s="396"/>
      <c r="M6" s="396"/>
      <c r="N6" s="262">
        <v>119799896</v>
      </c>
      <c r="O6" s="262"/>
      <c r="P6" s="262"/>
      <c r="Q6" s="262">
        <f>SUM(N6+O6-P6)</f>
        <v>119799896</v>
      </c>
      <c r="R6" s="262"/>
      <c r="S6" s="281"/>
      <c r="T6" s="263"/>
      <c r="U6" s="263"/>
      <c r="V6" s="262"/>
      <c r="W6" s="263"/>
      <c r="X6" s="264">
        <f>SUM(U6)</f>
        <v>0</v>
      </c>
      <c r="Y6" s="398"/>
      <c r="Z6" s="399">
        <f>SUM(Q6-R6-T6-V6-W6-X6-Y6)</f>
        <v>119799896</v>
      </c>
      <c r="AA6" s="625">
        <v>124144896</v>
      </c>
      <c r="AB6" s="399">
        <v>8055000</v>
      </c>
      <c r="AC6" s="400">
        <f t="shared" ref="AC6:AC57" si="0">SUM(AA6-AB6)</f>
        <v>116089896</v>
      </c>
      <c r="AD6" s="398">
        <f>SUM(Z6-AB6)</f>
        <v>111744896</v>
      </c>
      <c r="AE6" s="398">
        <v>111744896</v>
      </c>
      <c r="AF6" s="398">
        <f>SUM(AD6-AE6)</f>
        <v>0</v>
      </c>
      <c r="AG6" s="350">
        <f>SUM(R6+T6+V6+Y6+W6+AB6)</f>
        <v>8055000</v>
      </c>
      <c r="AH6" s="265">
        <f>AB6/(AB6+AE6+AF6)</f>
        <v>6.723712013906924E-2</v>
      </c>
      <c r="AI6" s="266"/>
      <c r="AJ6" s="267"/>
      <c r="AK6" s="268" t="e">
        <f>SUM(AD6-AE6-#REF!-#REF!)</f>
        <v>#REF!</v>
      </c>
      <c r="AL6" s="269">
        <f>SUM(Q6-(AD6+X6))/Q6</f>
        <v>6.723712013906924E-2</v>
      </c>
      <c r="AM6" s="183"/>
      <c r="AN6" s="401"/>
      <c r="AO6" s="368"/>
      <c r="AP6" s="402"/>
      <c r="AQ6" s="375"/>
    </row>
    <row r="7" spans="1:46" s="95" customFormat="1" ht="29.25" customHeight="1" x14ac:dyDescent="0.35">
      <c r="A7" s="94"/>
      <c r="B7" s="163">
        <v>1</v>
      </c>
      <c r="C7" s="163">
        <v>0</v>
      </c>
      <c r="D7" s="163">
        <v>2</v>
      </c>
      <c r="E7" s="163">
        <v>100</v>
      </c>
      <c r="F7" s="163"/>
      <c r="G7" s="163"/>
      <c r="H7" s="163"/>
      <c r="I7" s="163"/>
      <c r="J7" s="135" t="s">
        <v>160</v>
      </c>
      <c r="K7" s="396"/>
      <c r="L7" s="396"/>
      <c r="M7" s="396"/>
      <c r="N7" s="262">
        <v>1000000</v>
      </c>
      <c r="O7" s="262"/>
      <c r="P7" s="262"/>
      <c r="Q7" s="262">
        <f>SUM(N7+O7-P7)</f>
        <v>1000000</v>
      </c>
      <c r="R7" s="262"/>
      <c r="S7" s="281"/>
      <c r="T7" s="262"/>
      <c r="U7" s="262"/>
      <c r="V7" s="262">
        <v>1000000</v>
      </c>
      <c r="W7" s="262"/>
      <c r="X7" s="264">
        <f>SUM(U7)</f>
        <v>0</v>
      </c>
      <c r="Y7" s="398"/>
      <c r="Z7" s="399">
        <f>SUM(Q7-R7-T7-V7-W7-X7-Y7)</f>
        <v>0</v>
      </c>
      <c r="AA7" s="399"/>
      <c r="AB7" s="399"/>
      <c r="AC7" s="399">
        <f t="shared" si="0"/>
        <v>0</v>
      </c>
      <c r="AD7" s="398">
        <f>SUM(Z7-AB7)</f>
        <v>0</v>
      </c>
      <c r="AE7" s="398"/>
      <c r="AF7" s="398">
        <f>SUM(AD7-AE7)</f>
        <v>0</v>
      </c>
      <c r="AG7" s="350">
        <f>SUM(R7+T7+V7+Y7+W7+AB7)</f>
        <v>1000000</v>
      </c>
      <c r="AH7" s="270" t="s">
        <v>50</v>
      </c>
      <c r="AI7" s="266"/>
      <c r="AJ7" s="267"/>
      <c r="AK7" s="268" t="e">
        <f>SUM(AD7-AE7-#REF!-#REF!)</f>
        <v>#REF!</v>
      </c>
      <c r="AL7" s="269">
        <f>SUM(Q7-(AD7+X7))/Q7</f>
        <v>1</v>
      </c>
      <c r="AM7" s="184"/>
      <c r="AN7" s="403"/>
      <c r="AO7" s="157"/>
      <c r="AP7" s="344"/>
      <c r="AQ7" s="344"/>
      <c r="AR7" s="377"/>
    </row>
    <row r="8" spans="1:46" s="97" customFormat="1" ht="42" customHeight="1" x14ac:dyDescent="0.35">
      <c r="A8" s="96"/>
      <c r="B8" s="126"/>
      <c r="C8" s="126"/>
      <c r="D8" s="126"/>
      <c r="E8" s="126"/>
      <c r="F8" s="126"/>
      <c r="G8" s="126"/>
      <c r="H8" s="126"/>
      <c r="I8" s="126"/>
      <c r="J8" s="130" t="s">
        <v>209</v>
      </c>
      <c r="K8" s="127"/>
      <c r="L8" s="127"/>
      <c r="M8" s="127"/>
      <c r="N8" s="271">
        <f>SUM(N6:N7)</f>
        <v>120799896</v>
      </c>
      <c r="O8" s="271">
        <f>SUM(O6:O7)</f>
        <v>0</v>
      </c>
      <c r="P8" s="271">
        <f>SUM(P6:P7)</f>
        <v>0</v>
      </c>
      <c r="Q8" s="271">
        <f>SUM(Q6:Q7)</f>
        <v>120799896</v>
      </c>
      <c r="R8" s="271"/>
      <c r="S8" s="272"/>
      <c r="T8" s="271">
        <f>SUM(T6:T7)</f>
        <v>0</v>
      </c>
      <c r="U8" s="271">
        <f>SUM(U6:U7)</f>
        <v>0</v>
      </c>
      <c r="V8" s="271">
        <f>SUM(V6:V7)</f>
        <v>1000000</v>
      </c>
      <c r="W8" s="271">
        <f t="shared" ref="W8:AF8" si="1">SUM(W6:W7)</f>
        <v>0</v>
      </c>
      <c r="X8" s="273">
        <f t="shared" si="1"/>
        <v>0</v>
      </c>
      <c r="Y8" s="404">
        <f t="shared" si="1"/>
        <v>0</v>
      </c>
      <c r="Z8" s="404">
        <f t="shared" si="1"/>
        <v>119799896</v>
      </c>
      <c r="AA8" s="404">
        <f t="shared" si="1"/>
        <v>124144896</v>
      </c>
      <c r="AB8" s="404">
        <f t="shared" si="1"/>
        <v>8055000</v>
      </c>
      <c r="AC8" s="404">
        <f t="shared" si="1"/>
        <v>116089896</v>
      </c>
      <c r="AD8" s="404">
        <f t="shared" si="1"/>
        <v>111744896</v>
      </c>
      <c r="AE8" s="404">
        <f t="shared" si="1"/>
        <v>111744896</v>
      </c>
      <c r="AF8" s="404">
        <f t="shared" si="1"/>
        <v>0</v>
      </c>
      <c r="AG8" s="351"/>
      <c r="AH8" s="274">
        <f>AB8/(AB8+AE8+AF8)</f>
        <v>6.723712013906924E-2</v>
      </c>
      <c r="AI8" s="275"/>
      <c r="AJ8" s="276"/>
      <c r="AK8" s="277" t="e">
        <f>SUM(AD8-AE8-#REF!-#REF!)</f>
        <v>#REF!</v>
      </c>
      <c r="AL8" s="278">
        <f>SUM(Q8-(AD8+X8))/Q8</f>
        <v>7.4958673805480755E-2</v>
      </c>
      <c r="AM8" s="185"/>
      <c r="AN8" s="405"/>
      <c r="AO8" s="406"/>
      <c r="AP8" s="407"/>
      <c r="AQ8" s="407"/>
      <c r="AR8" s="376"/>
    </row>
    <row r="9" spans="1:46" s="95" customFormat="1" ht="63" customHeight="1" x14ac:dyDescent="0.35">
      <c r="A9" s="98"/>
      <c r="B9" s="129"/>
      <c r="C9" s="129"/>
      <c r="D9" s="129"/>
      <c r="E9" s="129"/>
      <c r="F9" s="129"/>
      <c r="G9" s="129"/>
      <c r="H9" s="129"/>
      <c r="I9" s="129"/>
      <c r="J9" s="130" t="s">
        <v>156</v>
      </c>
      <c r="K9" s="128"/>
      <c r="L9" s="128"/>
      <c r="M9" s="128"/>
      <c r="N9" s="271">
        <v>0</v>
      </c>
      <c r="O9" s="271">
        <f>SUM(O8)</f>
        <v>0</v>
      </c>
      <c r="P9" s="271">
        <f>SUM(P8)</f>
        <v>0</v>
      </c>
      <c r="Q9" s="271">
        <f>SUM(Q8)</f>
        <v>120799896</v>
      </c>
      <c r="R9" s="271"/>
      <c r="S9" s="272"/>
      <c r="T9" s="271">
        <f>SUM(T8)</f>
        <v>0</v>
      </c>
      <c r="U9" s="271"/>
      <c r="V9" s="271">
        <f>SUM(V8)</f>
        <v>1000000</v>
      </c>
      <c r="W9" s="271">
        <f t="shared" ref="W9:AF9" si="2">SUM(W8)</f>
        <v>0</v>
      </c>
      <c r="X9" s="279">
        <f t="shared" si="2"/>
        <v>0</v>
      </c>
      <c r="Y9" s="408">
        <f t="shared" si="2"/>
        <v>0</v>
      </c>
      <c r="Z9" s="404">
        <f t="shared" si="2"/>
        <v>119799896</v>
      </c>
      <c r="AA9" s="404">
        <f t="shared" si="2"/>
        <v>124144896</v>
      </c>
      <c r="AB9" s="404">
        <f t="shared" si="2"/>
        <v>8055000</v>
      </c>
      <c r="AC9" s="404">
        <f t="shared" si="2"/>
        <v>116089896</v>
      </c>
      <c r="AD9" s="408">
        <f t="shared" si="2"/>
        <v>111744896</v>
      </c>
      <c r="AE9" s="408">
        <f t="shared" si="2"/>
        <v>111744896</v>
      </c>
      <c r="AF9" s="408">
        <f t="shared" si="2"/>
        <v>0</v>
      </c>
      <c r="AG9" s="352"/>
      <c r="AH9" s="274">
        <f>AB9/(AB9+AE9+AF9)</f>
        <v>6.723712013906924E-2</v>
      </c>
      <c r="AI9" s="275"/>
      <c r="AJ9" s="276"/>
      <c r="AK9" s="277" t="e">
        <f>SUM(AD9-AE9-#REF!-#REF!)</f>
        <v>#REF!</v>
      </c>
      <c r="AL9" s="278">
        <f>SUM(Q9-(AD9+X9))/Q9</f>
        <v>7.4958673805480755E-2</v>
      </c>
      <c r="AM9" s="186"/>
      <c r="AN9" s="405"/>
      <c r="AO9" s="406"/>
      <c r="AP9" s="407"/>
      <c r="AQ9" s="407"/>
      <c r="AR9" s="377"/>
    </row>
    <row r="10" spans="1:46" s="97" customFormat="1" ht="37.5" customHeight="1" x14ac:dyDescent="0.35">
      <c r="A10" s="99" t="s">
        <v>137</v>
      </c>
      <c r="B10" s="100">
        <v>2</v>
      </c>
      <c r="C10" s="100">
        <v>0</v>
      </c>
      <c r="D10" s="100">
        <v>3</v>
      </c>
      <c r="E10" s="552">
        <v>50</v>
      </c>
      <c r="F10" s="552">
        <v>3</v>
      </c>
      <c r="G10" s="552"/>
      <c r="H10" s="552"/>
      <c r="I10" s="552"/>
      <c r="J10" s="516" t="s">
        <v>246</v>
      </c>
      <c r="K10" s="73"/>
      <c r="L10" s="73">
        <v>21561938</v>
      </c>
      <c r="M10" s="73"/>
      <c r="N10" s="280">
        <v>28050000</v>
      </c>
      <c r="O10" s="517">
        <v>6651000</v>
      </c>
      <c r="P10" s="280"/>
      <c r="Q10" s="280">
        <f>SUM(N10+O10-P10)</f>
        <v>34701000</v>
      </c>
      <c r="R10" s="262"/>
      <c r="S10" s="281"/>
      <c r="T10" s="262"/>
      <c r="U10" s="262"/>
      <c r="V10" s="262">
        <v>34701000</v>
      </c>
      <c r="W10" s="262"/>
      <c r="X10" s="264"/>
      <c r="Y10" s="398"/>
      <c r="Z10" s="399">
        <f>SUM(Q10-R10-T10-V10-W10-X10-Y10)</f>
        <v>0</v>
      </c>
      <c r="AA10" s="409"/>
      <c r="AB10" s="409"/>
      <c r="AC10" s="399"/>
      <c r="AD10" s="398">
        <f>SUM(Z10-AB10)</f>
        <v>0</v>
      </c>
      <c r="AE10" s="398"/>
      <c r="AF10" s="398">
        <f>SUM(AD10-AE10)</f>
        <v>0</v>
      </c>
      <c r="AG10" s="350">
        <f>SUM(R10+T10+V10+Y10+W10+AB10)</f>
        <v>34701000</v>
      </c>
      <c r="AH10" s="265" t="s">
        <v>50</v>
      </c>
      <c r="AI10" s="266"/>
      <c r="AJ10" s="267"/>
      <c r="AK10" s="268" t="e">
        <f>SUM(AD10-AE10-#REF!-#REF!)</f>
        <v>#REF!</v>
      </c>
      <c r="AL10" s="269">
        <f>SUM(AG10-AN10)/(AG10)</f>
        <v>1</v>
      </c>
      <c r="AM10" s="183"/>
      <c r="AN10" s="403"/>
      <c r="AO10" s="157"/>
      <c r="AP10" s="344"/>
      <c r="AQ10" s="344"/>
      <c r="AR10" s="376"/>
    </row>
    <row r="11" spans="1:46" s="97" customFormat="1" ht="35.25" customHeight="1" x14ac:dyDescent="0.35">
      <c r="A11" s="99" t="s">
        <v>137</v>
      </c>
      <c r="B11" s="100">
        <v>2</v>
      </c>
      <c r="C11" s="100">
        <v>0</v>
      </c>
      <c r="D11" s="100">
        <v>3</v>
      </c>
      <c r="E11" s="552">
        <v>50</v>
      </c>
      <c r="F11" s="552">
        <v>2</v>
      </c>
      <c r="G11" s="552">
        <v>0</v>
      </c>
      <c r="H11" s="552">
        <v>10</v>
      </c>
      <c r="I11" s="552"/>
      <c r="J11" s="516" t="s">
        <v>248</v>
      </c>
      <c r="K11" s="73"/>
      <c r="L11" s="73"/>
      <c r="M11" s="73"/>
      <c r="N11" s="280">
        <v>950000</v>
      </c>
      <c r="O11" s="517">
        <v>150000</v>
      </c>
      <c r="P11" s="280"/>
      <c r="Q11" s="280">
        <f>SUM(N11+O11-P11)</f>
        <v>1100000</v>
      </c>
      <c r="R11" s="262"/>
      <c r="S11" s="281"/>
      <c r="T11" s="262"/>
      <c r="U11" s="262"/>
      <c r="V11" s="262">
        <v>1100000</v>
      </c>
      <c r="W11" s="262"/>
      <c r="X11" s="264"/>
      <c r="Y11" s="398"/>
      <c r="Z11" s="399">
        <f>SUM(Q11-R11-T11-V11-W11-X11-Y11)</f>
        <v>0</v>
      </c>
      <c r="AA11" s="409"/>
      <c r="AB11" s="409"/>
      <c r="AC11" s="399"/>
      <c r="AD11" s="398">
        <f>SUM(Z11-AB11)</f>
        <v>0</v>
      </c>
      <c r="AE11" s="398"/>
      <c r="AF11" s="398">
        <f>SUM(AD11-AE11)</f>
        <v>0</v>
      </c>
      <c r="AG11" s="350">
        <f>SUM(R11+T11+V11+Y11+W11+AB11)</f>
        <v>1100000</v>
      </c>
      <c r="AH11" s="265" t="s">
        <v>50</v>
      </c>
      <c r="AI11" s="266"/>
      <c r="AJ11" s="267"/>
      <c r="AK11" s="268" t="e">
        <f>SUM(AD11-AE11-#REF!-#REF!)</f>
        <v>#REF!</v>
      </c>
      <c r="AL11" s="269">
        <f>SUM(AG11-AN11)/(AG11)</f>
        <v>1</v>
      </c>
      <c r="AM11" s="184"/>
      <c r="AN11" s="403"/>
      <c r="AO11" s="157"/>
      <c r="AP11" s="344"/>
      <c r="AQ11" s="367"/>
      <c r="AR11" s="376"/>
    </row>
    <row r="12" spans="1:46" s="97" customFormat="1" ht="50.25" customHeight="1" x14ac:dyDescent="0.35">
      <c r="A12" s="99"/>
      <c r="B12" s="552">
        <v>2</v>
      </c>
      <c r="C12" s="552">
        <v>0</v>
      </c>
      <c r="D12" s="552">
        <v>3</v>
      </c>
      <c r="E12" s="552">
        <v>51</v>
      </c>
      <c r="F12" s="552">
        <v>1</v>
      </c>
      <c r="G12" s="552">
        <v>0</v>
      </c>
      <c r="H12" s="552">
        <v>10</v>
      </c>
      <c r="I12" s="552"/>
      <c r="J12" s="135" t="s">
        <v>311</v>
      </c>
      <c r="K12" s="73"/>
      <c r="L12" s="73"/>
      <c r="M12" s="73"/>
      <c r="N12" s="280">
        <v>0</v>
      </c>
      <c r="O12" s="280"/>
      <c r="P12" s="280"/>
      <c r="Q12" s="280">
        <f>SUM(N12+O12-P12)</f>
        <v>0</v>
      </c>
      <c r="R12" s="262"/>
      <c r="S12" s="281"/>
      <c r="T12" s="262"/>
      <c r="U12" s="262"/>
      <c r="V12" s="262"/>
      <c r="W12" s="262"/>
      <c r="X12" s="264"/>
      <c r="Y12" s="398"/>
      <c r="Z12" s="399">
        <f>SUM(Q12-R12-T12-V12-W12-X12-Y12)</f>
        <v>0</v>
      </c>
      <c r="AA12" s="409"/>
      <c r="AB12" s="409"/>
      <c r="AC12" s="399"/>
      <c r="AD12" s="398">
        <f>SUM(Z12-AB12)</f>
        <v>0</v>
      </c>
      <c r="AE12" s="398"/>
      <c r="AF12" s="398">
        <f>SUM(AD12-AE12)</f>
        <v>0</v>
      </c>
      <c r="AG12" s="350">
        <f>SUM(R12+T12+V12+Y12+W12+AB12)</f>
        <v>0</v>
      </c>
      <c r="AH12" s="265" t="s">
        <v>50</v>
      </c>
      <c r="AI12" s="266"/>
      <c r="AJ12" s="267"/>
      <c r="AK12" s="268" t="e">
        <f>SUM(AD12-AE12-#REF!-#REF!)</f>
        <v>#REF!</v>
      </c>
      <c r="AL12" s="269" t="e">
        <f>SUM(AG12-AN12)/(AG12)</f>
        <v>#DIV/0!</v>
      </c>
      <c r="AM12" s="184"/>
      <c r="AN12" s="403"/>
      <c r="AO12" s="157"/>
      <c r="AP12" s="344"/>
      <c r="AQ12" s="367"/>
      <c r="AR12" s="376"/>
    </row>
    <row r="13" spans="1:46" s="95" customFormat="1" ht="44.25" customHeight="1" x14ac:dyDescent="0.35">
      <c r="A13" s="94" t="s">
        <v>137</v>
      </c>
      <c r="B13" s="126">
        <v>2</v>
      </c>
      <c r="C13" s="126">
        <v>0</v>
      </c>
      <c r="D13" s="126">
        <v>3</v>
      </c>
      <c r="E13" s="553"/>
      <c r="F13" s="553"/>
      <c r="G13" s="553"/>
      <c r="H13" s="553"/>
      <c r="I13" s="553"/>
      <c r="J13" s="130" t="s">
        <v>249</v>
      </c>
      <c r="K13" s="128"/>
      <c r="L13" s="128"/>
      <c r="M13" s="128"/>
      <c r="N13" s="271">
        <f>SUM(N10+N11+NN12)</f>
        <v>29000000</v>
      </c>
      <c r="O13" s="271">
        <f t="shared" ref="O13:Z13" si="3">SUM(O10:O12)</f>
        <v>6801000</v>
      </c>
      <c r="P13" s="271">
        <f t="shared" si="3"/>
        <v>0</v>
      </c>
      <c r="Q13" s="271">
        <f t="shared" si="3"/>
        <v>35801000</v>
      </c>
      <c r="R13" s="271">
        <f t="shared" si="3"/>
        <v>0</v>
      </c>
      <c r="S13" s="271">
        <f t="shared" si="3"/>
        <v>0</v>
      </c>
      <c r="T13" s="271">
        <f t="shared" si="3"/>
        <v>0</v>
      </c>
      <c r="U13" s="271">
        <f t="shared" si="3"/>
        <v>0</v>
      </c>
      <c r="V13" s="271">
        <f t="shared" si="3"/>
        <v>35801000</v>
      </c>
      <c r="W13" s="271">
        <f t="shared" si="3"/>
        <v>0</v>
      </c>
      <c r="X13" s="404">
        <f>SUM(X10:X12)</f>
        <v>0</v>
      </c>
      <c r="Y13" s="404">
        <f t="shared" si="3"/>
        <v>0</v>
      </c>
      <c r="Z13" s="404">
        <f t="shared" si="3"/>
        <v>0</v>
      </c>
      <c r="AA13" s="410"/>
      <c r="AB13" s="410"/>
      <c r="AC13" s="410">
        <f t="shared" si="0"/>
        <v>0</v>
      </c>
      <c r="AD13" s="408">
        <f>SUM(AD10:AD11)</f>
        <v>0</v>
      </c>
      <c r="AE13" s="408"/>
      <c r="AF13" s="408">
        <f>SUM(AF10:AF11)</f>
        <v>0</v>
      </c>
      <c r="AG13" s="352"/>
      <c r="AH13" s="282" t="s">
        <v>50</v>
      </c>
      <c r="AI13" s="283"/>
      <c r="AJ13" s="284"/>
      <c r="AK13" s="285" t="e">
        <f>SUM(AD13-AE13-#REF!+#REF!)</f>
        <v>#REF!</v>
      </c>
      <c r="AL13" s="278">
        <f>SUM(Q13-(AD13+X13))/Q13</f>
        <v>1</v>
      </c>
      <c r="AM13" s="186"/>
      <c r="AN13" s="405"/>
      <c r="AO13" s="411"/>
      <c r="AP13" s="407"/>
      <c r="AQ13" s="407"/>
      <c r="AR13" s="377"/>
    </row>
    <row r="14" spans="1:46" s="97" customFormat="1" ht="28.5" x14ac:dyDescent="0.35">
      <c r="A14" s="99" t="s">
        <v>137</v>
      </c>
      <c r="B14" s="100">
        <v>2</v>
      </c>
      <c r="C14" s="100">
        <v>0</v>
      </c>
      <c r="D14" s="100">
        <v>4</v>
      </c>
      <c r="E14" s="552"/>
      <c r="F14" s="552"/>
      <c r="G14" s="552"/>
      <c r="H14" s="552"/>
      <c r="I14" s="552"/>
      <c r="J14" s="131" t="s">
        <v>139</v>
      </c>
      <c r="K14" s="73"/>
      <c r="L14" s="73"/>
      <c r="M14" s="73"/>
      <c r="N14" s="477">
        <v>2607974403</v>
      </c>
      <c r="O14" s="280"/>
      <c r="P14" s="280"/>
      <c r="Q14" s="280"/>
      <c r="R14" s="262"/>
      <c r="S14" s="281"/>
      <c r="T14" s="262"/>
      <c r="U14" s="262"/>
      <c r="V14" s="262"/>
      <c r="W14" s="262"/>
      <c r="X14" s="264"/>
      <c r="Y14" s="398"/>
      <c r="Z14" s="399"/>
      <c r="AA14" s="399"/>
      <c r="AB14" s="399"/>
      <c r="AC14" s="399">
        <f t="shared" si="0"/>
        <v>0</v>
      </c>
      <c r="AD14" s="398"/>
      <c r="AE14" s="398"/>
      <c r="AF14" s="398"/>
      <c r="AG14" s="350"/>
      <c r="AH14" s="286"/>
      <c r="AI14" s="287"/>
      <c r="AJ14" s="288"/>
      <c r="AK14" s="289" t="e">
        <f>SUM(AD14-AE14-#REF!+#REF!)</f>
        <v>#REF!</v>
      </c>
      <c r="AL14" s="290"/>
      <c r="AM14" s="187"/>
      <c r="AN14" s="337"/>
      <c r="AO14" s="158"/>
      <c r="AP14" s="344"/>
      <c r="AQ14" s="344"/>
      <c r="AR14" s="376"/>
    </row>
    <row r="15" spans="1:46" ht="8.25" customHeight="1" x14ac:dyDescent="0.35">
      <c r="A15" s="60"/>
      <c r="B15" s="70"/>
      <c r="C15" s="70"/>
      <c r="D15" s="70"/>
      <c r="E15" s="70"/>
      <c r="F15" s="70"/>
      <c r="G15" s="70"/>
      <c r="H15" s="70"/>
      <c r="I15" s="70"/>
      <c r="J15" s="132"/>
      <c r="K15" s="71"/>
      <c r="L15" s="71"/>
      <c r="M15" s="72"/>
      <c r="N15" s="291"/>
      <c r="O15" s="291"/>
      <c r="P15" s="291"/>
      <c r="Q15" s="292"/>
      <c r="R15" s="292"/>
      <c r="S15" s="292"/>
      <c r="T15" s="292"/>
      <c r="U15" s="292"/>
      <c r="V15" s="292"/>
      <c r="W15" s="292"/>
      <c r="X15" s="292"/>
      <c r="Y15" s="412"/>
      <c r="Z15" s="412"/>
      <c r="AA15" s="412"/>
      <c r="AB15" s="412"/>
      <c r="AC15" s="412"/>
      <c r="AD15" s="412"/>
      <c r="AE15" s="412"/>
      <c r="AF15" s="412"/>
      <c r="AG15" s="353"/>
      <c r="AH15" s="293"/>
      <c r="AI15" s="294"/>
      <c r="AJ15" s="294"/>
      <c r="AK15" s="295"/>
      <c r="AL15" s="293"/>
      <c r="AM15" s="188"/>
      <c r="AN15" s="405"/>
      <c r="AO15" s="413"/>
      <c r="AP15" s="407"/>
      <c r="AQ15" s="407"/>
    </row>
    <row r="16" spans="1:46" ht="8.25" customHeight="1" x14ac:dyDescent="0.35">
      <c r="A16" s="60"/>
      <c r="B16" s="76"/>
      <c r="C16" s="76"/>
      <c r="D16" s="76"/>
      <c r="E16" s="76"/>
      <c r="F16" s="76"/>
      <c r="G16" s="76"/>
      <c r="H16" s="76"/>
      <c r="I16" s="76"/>
      <c r="J16" s="133"/>
      <c r="K16" s="77"/>
      <c r="L16" s="77"/>
      <c r="M16" s="78"/>
      <c r="N16" s="296"/>
      <c r="O16" s="296"/>
      <c r="P16" s="296"/>
      <c r="Q16" s="297"/>
      <c r="R16" s="297"/>
      <c r="S16" s="297"/>
      <c r="T16" s="297"/>
      <c r="U16" s="297"/>
      <c r="V16" s="297"/>
      <c r="W16" s="297"/>
      <c r="X16" s="297"/>
      <c r="Y16" s="414"/>
      <c r="Z16" s="414"/>
      <c r="AA16" s="414"/>
      <c r="AB16" s="414"/>
      <c r="AC16" s="414"/>
      <c r="AD16" s="414"/>
      <c r="AE16" s="414"/>
      <c r="AF16" s="414"/>
      <c r="AG16" s="353"/>
      <c r="AH16" s="298"/>
      <c r="AI16" s="297"/>
      <c r="AJ16" s="297"/>
      <c r="AK16" s="299"/>
      <c r="AL16" s="298"/>
      <c r="AM16" s="188"/>
      <c r="AN16" s="405"/>
      <c r="AO16" s="413"/>
      <c r="AP16" s="407"/>
      <c r="AQ16" s="407"/>
    </row>
    <row r="17" spans="1:46" s="101" customFormat="1" ht="40.5" customHeight="1" x14ac:dyDescent="0.35">
      <c r="A17" s="96"/>
      <c r="B17" s="892" t="s">
        <v>161</v>
      </c>
      <c r="C17" s="892"/>
      <c r="D17" s="892"/>
      <c r="E17" s="892"/>
      <c r="F17" s="892"/>
      <c r="G17" s="892"/>
      <c r="H17" s="892"/>
      <c r="I17" s="892"/>
      <c r="J17" s="892"/>
      <c r="K17" s="396"/>
      <c r="L17" s="396"/>
      <c r="M17" s="396"/>
      <c r="N17" s="262"/>
      <c r="O17" s="262"/>
      <c r="P17" s="300"/>
      <c r="Q17" s="300"/>
      <c r="R17" s="300"/>
      <c r="S17" s="300"/>
      <c r="T17" s="300"/>
      <c r="U17" s="300"/>
      <c r="V17" s="300"/>
      <c r="W17" s="300"/>
      <c r="X17" s="264">
        <f>SUM(U17)</f>
        <v>0</v>
      </c>
      <c r="Y17" s="415"/>
      <c r="Z17" s="415"/>
      <c r="AA17" s="409"/>
      <c r="AB17" s="415"/>
      <c r="AC17" s="415"/>
      <c r="AD17" s="415"/>
      <c r="AE17" s="415"/>
      <c r="AF17" s="415"/>
      <c r="AG17" s="354"/>
      <c r="AH17" s="300"/>
      <c r="AI17" s="300"/>
      <c r="AJ17" s="300"/>
      <c r="AK17" s="301"/>
      <c r="AL17" s="302"/>
      <c r="AM17" s="187"/>
      <c r="AN17" s="338"/>
      <c r="AO17" s="158"/>
      <c r="AP17" s="344"/>
      <c r="AQ17" s="344"/>
      <c r="AR17" s="378"/>
    </row>
    <row r="18" spans="1:46" s="101" customFormat="1" ht="36" x14ac:dyDescent="0.35">
      <c r="A18" s="102" t="s">
        <v>137</v>
      </c>
      <c r="B18" s="115">
        <v>2</v>
      </c>
      <c r="C18" s="115">
        <v>0</v>
      </c>
      <c r="D18" s="115">
        <v>4</v>
      </c>
      <c r="E18" s="115">
        <v>1</v>
      </c>
      <c r="F18" s="115">
        <v>6</v>
      </c>
      <c r="G18" s="163" t="s">
        <v>223</v>
      </c>
      <c r="H18" s="89">
        <v>10</v>
      </c>
      <c r="I18" s="89" t="s">
        <v>122</v>
      </c>
      <c r="J18" s="135" t="s">
        <v>231</v>
      </c>
      <c r="K18" s="396">
        <v>26312050</v>
      </c>
      <c r="L18" s="396">
        <v>100121585</v>
      </c>
      <c r="M18" s="396">
        <v>22000000</v>
      </c>
      <c r="N18" s="262"/>
      <c r="O18" s="262"/>
      <c r="P18" s="262"/>
      <c r="Q18" s="262">
        <f>SUM(N18+O18-P18)</f>
        <v>0</v>
      </c>
      <c r="R18" s="303"/>
      <c r="S18" s="304"/>
      <c r="T18" s="303"/>
      <c r="U18" s="303">
        <f>SUM(S18-T18)</f>
        <v>0</v>
      </c>
      <c r="V18" s="262"/>
      <c r="W18" s="262"/>
      <c r="X18" s="264">
        <f>SUM(U18)</f>
        <v>0</v>
      </c>
      <c r="Y18" s="398"/>
      <c r="Z18" s="399">
        <f>SUM(Q18-R18-T18-V18-W18-X18-Y18)</f>
        <v>0</v>
      </c>
      <c r="AA18" s="398"/>
      <c r="AB18" s="399"/>
      <c r="AC18" s="399">
        <f t="shared" si="0"/>
        <v>0</v>
      </c>
      <c r="AD18" s="398">
        <f t="shared" ref="AD18:AD56" si="4">SUM(Z18-AB18)</f>
        <v>0</v>
      </c>
      <c r="AE18" s="398"/>
      <c r="AF18" s="398">
        <f>SUM(AD18-AE18)</f>
        <v>0</v>
      </c>
      <c r="AG18" s="350">
        <f>SUM(R18+T18+V18+Y18+W18+AB18)</f>
        <v>0</v>
      </c>
      <c r="AH18" s="265"/>
      <c r="AI18" s="266"/>
      <c r="AJ18" s="267"/>
      <c r="AK18" s="268" t="e">
        <f>SUM(AD18-AE18-#REF!-#REF!)</f>
        <v>#REF!</v>
      </c>
      <c r="AL18" s="269" t="e">
        <f t="shared" ref="AL18:AL25" si="5">SUM(Q18-(AD18+X18))/Q18</f>
        <v>#DIV/0!</v>
      </c>
      <c r="AM18" s="183"/>
      <c r="AN18" s="338"/>
      <c r="AO18" s="361"/>
      <c r="AP18" s="344"/>
      <c r="AQ18" s="344"/>
      <c r="AR18" s="378"/>
    </row>
    <row r="19" spans="1:46" s="101" customFormat="1" ht="36" x14ac:dyDescent="0.35">
      <c r="A19" s="96" t="s">
        <v>137</v>
      </c>
      <c r="B19" s="163">
        <v>2</v>
      </c>
      <c r="C19" s="163">
        <v>0</v>
      </c>
      <c r="D19" s="163">
        <v>4</v>
      </c>
      <c r="E19" s="163">
        <v>1</v>
      </c>
      <c r="F19" s="163">
        <v>8</v>
      </c>
      <c r="G19" s="163" t="s">
        <v>223</v>
      </c>
      <c r="H19" s="89">
        <v>10</v>
      </c>
      <c r="I19" s="89" t="s">
        <v>122</v>
      </c>
      <c r="J19" s="239" t="s">
        <v>162</v>
      </c>
      <c r="K19" s="396"/>
      <c r="L19" s="396">
        <v>223529923</v>
      </c>
      <c r="M19" s="396">
        <v>36257167</v>
      </c>
      <c r="N19" s="305"/>
      <c r="O19" s="262"/>
      <c r="P19" s="262"/>
      <c r="Q19" s="262">
        <f t="shared" ref="Q19:Q24" si="6">SUM(N19+O19-P19)</f>
        <v>0</v>
      </c>
      <c r="R19" s="303"/>
      <c r="S19" s="304"/>
      <c r="T19" s="303"/>
      <c r="U19" s="303">
        <f>SUM(S19-T19)</f>
        <v>0</v>
      </c>
      <c r="V19" s="262"/>
      <c r="W19" s="262"/>
      <c r="X19" s="264">
        <f>SUM(U19)</f>
        <v>0</v>
      </c>
      <c r="Y19" s="398"/>
      <c r="Z19" s="399">
        <f>SUM(Q19-R19-T19-V19-W19-X19-Y19)</f>
        <v>0</v>
      </c>
      <c r="AA19" s="398"/>
      <c r="AB19" s="399"/>
      <c r="AC19" s="399">
        <f t="shared" si="0"/>
        <v>0</v>
      </c>
      <c r="AD19" s="398">
        <f t="shared" si="4"/>
        <v>0</v>
      </c>
      <c r="AE19" s="398"/>
      <c r="AF19" s="398">
        <f>SUM(AD19-AE19)</f>
        <v>0</v>
      </c>
      <c r="AG19" s="350">
        <f>SUM(R19+T19+V19+Y19+W19+AB19)</f>
        <v>0</v>
      </c>
      <c r="AH19" s="265"/>
      <c r="AI19" s="266"/>
      <c r="AJ19" s="267"/>
      <c r="AK19" s="268" t="e">
        <f>SUM(AD19-AE19-#REF!-#REF!)</f>
        <v>#REF!</v>
      </c>
      <c r="AL19" s="269" t="e">
        <f t="shared" si="5"/>
        <v>#DIV/0!</v>
      </c>
      <c r="AM19" s="183"/>
      <c r="AN19" s="338"/>
      <c r="AO19" s="361"/>
      <c r="AP19" s="344"/>
      <c r="AQ19" s="344"/>
      <c r="AR19" s="378"/>
    </row>
    <row r="20" spans="1:46" s="101" customFormat="1" ht="109.5" customHeight="1" x14ac:dyDescent="0.35">
      <c r="A20" s="96" t="s">
        <v>137</v>
      </c>
      <c r="B20" s="163">
        <v>2</v>
      </c>
      <c r="C20" s="163">
        <v>0</v>
      </c>
      <c r="D20" s="163">
        <v>4</v>
      </c>
      <c r="E20" s="163">
        <v>1</v>
      </c>
      <c r="F20" s="163">
        <v>25</v>
      </c>
      <c r="G20" s="163" t="s">
        <v>223</v>
      </c>
      <c r="H20" s="89">
        <v>10</v>
      </c>
      <c r="I20" s="89" t="s">
        <v>122</v>
      </c>
      <c r="J20" s="516" t="s">
        <v>334</v>
      </c>
      <c r="K20" s="396">
        <v>162900</v>
      </c>
      <c r="L20" s="396">
        <v>12093007</v>
      </c>
      <c r="M20" s="396">
        <v>438400</v>
      </c>
      <c r="N20" s="305">
        <v>17500000</v>
      </c>
      <c r="O20" s="517">
        <v>650000</v>
      </c>
      <c r="P20" s="262"/>
      <c r="Q20" s="262">
        <f t="shared" si="6"/>
        <v>18150000</v>
      </c>
      <c r="R20" s="303">
        <v>500000</v>
      </c>
      <c r="S20" s="303">
        <v>500000</v>
      </c>
      <c r="T20" s="303"/>
      <c r="U20" s="303">
        <f>SUM(S20-T20)</f>
        <v>500000</v>
      </c>
      <c r="V20" s="262"/>
      <c r="W20" s="262"/>
      <c r="X20" s="264">
        <f>SUM(U20)</f>
        <v>500000</v>
      </c>
      <c r="Y20" s="398"/>
      <c r="Z20" s="399">
        <f>SUM(Q20-R20-T20-V20-W20-X20-Y20)</f>
        <v>17150000</v>
      </c>
      <c r="AA20" s="627">
        <v>51450000</v>
      </c>
      <c r="AB20" s="399"/>
      <c r="AC20" s="399">
        <f t="shared" si="0"/>
        <v>51450000</v>
      </c>
      <c r="AD20" s="398">
        <f t="shared" si="4"/>
        <v>17150000</v>
      </c>
      <c r="AE20" s="398">
        <v>51450000</v>
      </c>
      <c r="AF20" s="398">
        <f>SUM(AD20-AE20)</f>
        <v>-34300000</v>
      </c>
      <c r="AG20" s="350">
        <f>SUM(R20+T20+V20+Y20+W20+AB20)</f>
        <v>500000</v>
      </c>
      <c r="AH20" s="265">
        <f t="shared" ref="AH20:AH22" si="7">AB20/(AB20+AE20+AF20)</f>
        <v>0</v>
      </c>
      <c r="AI20" s="266"/>
      <c r="AJ20" s="267"/>
      <c r="AK20" s="268" t="e">
        <f>SUM(AD20-AE20-#REF!-#REF!)</f>
        <v>#REF!</v>
      </c>
      <c r="AL20" s="269">
        <f t="shared" si="5"/>
        <v>2.7548209366391185E-2</v>
      </c>
      <c r="AM20" s="183"/>
      <c r="AN20" s="338"/>
      <c r="AO20" s="361"/>
      <c r="AP20" s="344">
        <v>34300000</v>
      </c>
      <c r="AQ20" s="344"/>
      <c r="AR20" s="378"/>
    </row>
    <row r="21" spans="1:46" s="101" customFormat="1" ht="45" customHeight="1" x14ac:dyDescent="0.35">
      <c r="A21" s="96" t="s">
        <v>137</v>
      </c>
      <c r="B21" s="163">
        <v>2</v>
      </c>
      <c r="C21" s="163">
        <v>0</v>
      </c>
      <c r="D21" s="163">
        <v>4</v>
      </c>
      <c r="E21" s="163">
        <v>1</v>
      </c>
      <c r="F21" s="163">
        <v>26</v>
      </c>
      <c r="G21" s="163" t="s">
        <v>223</v>
      </c>
      <c r="H21" s="89">
        <v>10</v>
      </c>
      <c r="I21" s="89" t="s">
        <v>122</v>
      </c>
      <c r="J21" s="135" t="s">
        <v>238</v>
      </c>
      <c r="K21" s="396">
        <v>16357798</v>
      </c>
      <c r="L21" s="396"/>
      <c r="M21" s="396"/>
      <c r="N21" s="262">
        <v>200000</v>
      </c>
      <c r="O21" s="262"/>
      <c r="P21" s="262"/>
      <c r="Q21" s="262">
        <f t="shared" si="6"/>
        <v>200000</v>
      </c>
      <c r="R21" s="303"/>
      <c r="S21" s="303">
        <v>200000</v>
      </c>
      <c r="T21" s="303"/>
      <c r="U21" s="303">
        <f>SUM(S21-T21)</f>
        <v>200000</v>
      </c>
      <c r="V21" s="262"/>
      <c r="W21" s="262"/>
      <c r="X21" s="264">
        <f>SUM(U21)</f>
        <v>200000</v>
      </c>
      <c r="Y21" s="398"/>
      <c r="Z21" s="399">
        <f>SUM(Q21-R21-T21-V21-W21-X21-Y21)</f>
        <v>0</v>
      </c>
      <c r="AA21" s="398"/>
      <c r="AB21" s="399"/>
      <c r="AC21" s="399">
        <f t="shared" si="0"/>
        <v>0</v>
      </c>
      <c r="AD21" s="398">
        <f t="shared" si="4"/>
        <v>0</v>
      </c>
      <c r="AE21" s="398"/>
      <c r="AF21" s="398">
        <f>SUM(AD21-AE21)</f>
        <v>0</v>
      </c>
      <c r="AG21" s="350">
        <f>SUM(R21+T21+V21+Y21+W21+AB21)</f>
        <v>0</v>
      </c>
      <c r="AH21" s="265"/>
      <c r="AI21" s="266"/>
      <c r="AJ21" s="267"/>
      <c r="AK21" s="268" t="e">
        <f>SUM(AD21-AE21-#REF!-#REF!)</f>
        <v>#REF!</v>
      </c>
      <c r="AL21" s="269">
        <f t="shared" si="5"/>
        <v>0</v>
      </c>
      <c r="AM21" s="183"/>
      <c r="AN21" s="338"/>
      <c r="AO21" s="361"/>
      <c r="AP21" s="344"/>
      <c r="AQ21" s="344"/>
      <c r="AR21" s="391"/>
    </row>
    <row r="22" spans="1:46" s="109" customFormat="1" ht="26.25" x14ac:dyDescent="0.35">
      <c r="A22" s="105"/>
      <c r="B22" s="106"/>
      <c r="C22" s="106"/>
      <c r="D22" s="106"/>
      <c r="E22" s="106"/>
      <c r="F22" s="106"/>
      <c r="G22" s="106"/>
      <c r="H22" s="107"/>
      <c r="I22" s="107"/>
      <c r="J22" s="134" t="s">
        <v>200</v>
      </c>
      <c r="K22" s="108">
        <f t="shared" ref="K22:P22" si="8">SUM(K18:K21)</f>
        <v>42832748</v>
      </c>
      <c r="L22" s="108">
        <f t="shared" si="8"/>
        <v>335744515</v>
      </c>
      <c r="M22" s="108">
        <f t="shared" si="8"/>
        <v>58695567</v>
      </c>
      <c r="N22" s="307">
        <f t="shared" si="8"/>
        <v>17700000</v>
      </c>
      <c r="O22" s="307">
        <f t="shared" si="8"/>
        <v>650000</v>
      </c>
      <c r="P22" s="307">
        <f t="shared" si="8"/>
        <v>0</v>
      </c>
      <c r="Q22" s="307">
        <f t="shared" si="6"/>
        <v>18350000</v>
      </c>
      <c r="R22" s="308">
        <f>SUM(R18:R21)</f>
        <v>500000</v>
      </c>
      <c r="S22" s="308">
        <f t="shared" ref="S22:U22" si="9">SUM(S18:S21)</f>
        <v>700000</v>
      </c>
      <c r="T22" s="308">
        <f t="shared" si="9"/>
        <v>0</v>
      </c>
      <c r="U22" s="308">
        <f t="shared" si="9"/>
        <v>700000</v>
      </c>
      <c r="V22" s="307">
        <f>SUM(V18:V21)</f>
        <v>0</v>
      </c>
      <c r="W22" s="307">
        <f t="shared" ref="W22:X22" si="10">SUM(W18:W21)</f>
        <v>0</v>
      </c>
      <c r="X22" s="307">
        <f t="shared" si="10"/>
        <v>700000</v>
      </c>
      <c r="Y22" s="307">
        <f t="shared" ref="Y22" si="11">SUM(Y18:Y21)</f>
        <v>0</v>
      </c>
      <c r="Z22" s="307">
        <f t="shared" ref="Z22" si="12">SUM(Z18:Z21)</f>
        <v>17150000</v>
      </c>
      <c r="AA22" s="307">
        <f t="shared" ref="AA22" si="13">SUM(AA18:AA21)</f>
        <v>51450000</v>
      </c>
      <c r="AB22" s="307">
        <f t="shared" ref="AB22" si="14">SUM(AB18:AB21)</f>
        <v>0</v>
      </c>
      <c r="AC22" s="307">
        <f t="shared" ref="AC22" si="15">SUM(AC18:AC21)</f>
        <v>51450000</v>
      </c>
      <c r="AD22" s="307">
        <f t="shared" ref="AD22" si="16">SUM(AD18:AD21)</f>
        <v>17150000</v>
      </c>
      <c r="AE22" s="307">
        <f t="shared" ref="AE22" si="17">SUM(AE18:AE21)</f>
        <v>51450000</v>
      </c>
      <c r="AF22" s="307">
        <f t="shared" ref="AF22" si="18">SUM(AF18:AF21)</f>
        <v>-34300000</v>
      </c>
      <c r="AG22" s="352"/>
      <c r="AH22" s="282">
        <f t="shared" si="7"/>
        <v>0</v>
      </c>
      <c r="AI22" s="311"/>
      <c r="AJ22" s="307"/>
      <c r="AK22" s="312" t="e">
        <f>SUM(AD22-AE22-#REF!-#REF!)</f>
        <v>#REF!</v>
      </c>
      <c r="AL22" s="278">
        <f t="shared" si="5"/>
        <v>2.7247956403269755E-2</v>
      </c>
      <c r="AM22" s="186"/>
      <c r="AN22" s="340"/>
      <c r="AO22" s="159"/>
      <c r="AP22" s="347"/>
      <c r="AQ22" s="347"/>
      <c r="AR22" s="379"/>
    </row>
    <row r="23" spans="1:46" s="101" customFormat="1" ht="38.25" customHeight="1" x14ac:dyDescent="0.35">
      <c r="A23" s="96" t="s">
        <v>137</v>
      </c>
      <c r="B23" s="163">
        <v>2</v>
      </c>
      <c r="C23" s="163">
        <v>0</v>
      </c>
      <c r="D23" s="163">
        <v>4</v>
      </c>
      <c r="E23" s="163">
        <v>2</v>
      </c>
      <c r="F23" s="163">
        <v>2</v>
      </c>
      <c r="G23" s="163" t="s">
        <v>223</v>
      </c>
      <c r="H23" s="89">
        <v>10</v>
      </c>
      <c r="I23" s="89" t="s">
        <v>122</v>
      </c>
      <c r="J23" s="135" t="s">
        <v>239</v>
      </c>
      <c r="K23" s="396">
        <v>23500000</v>
      </c>
      <c r="L23" s="396"/>
      <c r="M23" s="396"/>
      <c r="N23" s="262"/>
      <c r="O23" s="262"/>
      <c r="P23" s="262"/>
      <c r="Q23" s="262">
        <f t="shared" si="6"/>
        <v>0</v>
      </c>
      <c r="R23" s="303"/>
      <c r="S23" s="303"/>
      <c r="T23" s="303"/>
      <c r="U23" s="303"/>
      <c r="V23" s="262"/>
      <c r="W23" s="262"/>
      <c r="X23" s="264">
        <f>SUM(U23)</f>
        <v>0</v>
      </c>
      <c r="Y23" s="398"/>
      <c r="Z23" s="399">
        <f>SUM(Q23-R23-T23-V23-W23-X23-Y23)</f>
        <v>0</v>
      </c>
      <c r="AA23" s="398"/>
      <c r="AB23" s="399"/>
      <c r="AC23" s="399">
        <f t="shared" si="0"/>
        <v>0</v>
      </c>
      <c r="AD23" s="398">
        <f t="shared" si="4"/>
        <v>0</v>
      </c>
      <c r="AE23" s="398"/>
      <c r="AF23" s="398">
        <f>SUM(AD23-AE23)</f>
        <v>0</v>
      </c>
      <c r="AG23" s="350">
        <f>SUM(R23+T23+V23+Y23+W23+AB23)</f>
        <v>0</v>
      </c>
      <c r="AH23" s="265"/>
      <c r="AI23" s="266"/>
      <c r="AJ23" s="267"/>
      <c r="AK23" s="268" t="e">
        <f>SUM(AD23-AE23-#REF!-#REF!)</f>
        <v>#REF!</v>
      </c>
      <c r="AL23" s="269" t="e">
        <f t="shared" si="5"/>
        <v>#DIV/0!</v>
      </c>
      <c r="AM23" s="183"/>
      <c r="AN23" s="339"/>
      <c r="AO23" s="156"/>
      <c r="AP23" s="344"/>
      <c r="AQ23" s="346"/>
      <c r="AR23" s="378"/>
    </row>
    <row r="24" spans="1:46" s="101" customFormat="1" ht="36" x14ac:dyDescent="0.35">
      <c r="A24" s="96" t="s">
        <v>137</v>
      </c>
      <c r="B24" s="163">
        <v>2</v>
      </c>
      <c r="C24" s="163">
        <v>0</v>
      </c>
      <c r="D24" s="163">
        <v>4</v>
      </c>
      <c r="E24" s="163">
        <v>2</v>
      </c>
      <c r="F24" s="163">
        <v>2</v>
      </c>
      <c r="G24" s="163" t="s">
        <v>223</v>
      </c>
      <c r="H24" s="89">
        <v>10</v>
      </c>
      <c r="I24" s="89" t="s">
        <v>122</v>
      </c>
      <c r="J24" s="135" t="s">
        <v>232</v>
      </c>
      <c r="K24" s="396">
        <v>3540146</v>
      </c>
      <c r="L24" s="396">
        <v>12221424.199999999</v>
      </c>
      <c r="M24" s="396"/>
      <c r="N24" s="262"/>
      <c r="O24" s="262"/>
      <c r="P24" s="262"/>
      <c r="Q24" s="262">
        <f t="shared" si="6"/>
        <v>0</v>
      </c>
      <c r="R24" s="303"/>
      <c r="S24" s="303"/>
      <c r="T24" s="303"/>
      <c r="U24" s="303"/>
      <c r="V24" s="262"/>
      <c r="W24" s="262"/>
      <c r="X24" s="264">
        <f>SUM(U24)</f>
        <v>0</v>
      </c>
      <c r="Y24" s="398"/>
      <c r="Z24" s="399">
        <f>SUM(Q24-R24-T24-V24-W24-X24-Y24)</f>
        <v>0</v>
      </c>
      <c r="AA24" s="398"/>
      <c r="AB24" s="399"/>
      <c r="AC24" s="399">
        <f t="shared" si="0"/>
        <v>0</v>
      </c>
      <c r="AD24" s="398">
        <f t="shared" si="4"/>
        <v>0</v>
      </c>
      <c r="AE24" s="398"/>
      <c r="AF24" s="398">
        <f>SUM(AD24-AE24)</f>
        <v>0</v>
      </c>
      <c r="AG24" s="350">
        <f>SUM(R24+T24+V24+Y24+W24+AB24)</f>
        <v>0</v>
      </c>
      <c r="AH24" s="265"/>
      <c r="AI24" s="266"/>
      <c r="AJ24" s="267"/>
      <c r="AK24" s="268" t="e">
        <f>SUM(AD24-AE24-#REF!-#REF!)</f>
        <v>#REF!</v>
      </c>
      <c r="AL24" s="269" t="e">
        <f t="shared" si="5"/>
        <v>#DIV/0!</v>
      </c>
      <c r="AM24" s="183"/>
      <c r="AN24" s="339"/>
      <c r="AO24" s="156"/>
      <c r="AP24" s="344"/>
      <c r="AQ24" s="346"/>
      <c r="AR24" s="378"/>
    </row>
    <row r="25" spans="1:46" s="109" customFormat="1" ht="26.25" x14ac:dyDescent="0.35">
      <c r="A25" s="105"/>
      <c r="B25" s="106"/>
      <c r="C25" s="106"/>
      <c r="D25" s="106"/>
      <c r="E25" s="106"/>
      <c r="F25" s="106"/>
      <c r="G25" s="106"/>
      <c r="H25" s="107"/>
      <c r="I25" s="107"/>
      <c r="J25" s="134" t="s">
        <v>233</v>
      </c>
      <c r="K25" s="108">
        <f t="shared" ref="K25:Q25" si="19">SUM(K23:K24)</f>
        <v>27040146</v>
      </c>
      <c r="L25" s="108">
        <f t="shared" si="19"/>
        <v>12221424.199999999</v>
      </c>
      <c r="M25" s="108">
        <f t="shared" si="19"/>
        <v>0</v>
      </c>
      <c r="N25" s="307">
        <f t="shared" si="19"/>
        <v>0</v>
      </c>
      <c r="O25" s="307">
        <f t="shared" si="19"/>
        <v>0</v>
      </c>
      <c r="P25" s="307">
        <f t="shared" si="19"/>
        <v>0</v>
      </c>
      <c r="Q25" s="307">
        <f t="shared" si="19"/>
        <v>0</v>
      </c>
      <c r="R25" s="309"/>
      <c r="S25" s="309">
        <f t="shared" ref="S25:Z25" si="20">SUM(S23:S24)</f>
        <v>0</v>
      </c>
      <c r="T25" s="309">
        <f t="shared" si="20"/>
        <v>0</v>
      </c>
      <c r="U25" s="309">
        <f t="shared" si="20"/>
        <v>0</v>
      </c>
      <c r="V25" s="307">
        <f t="shared" si="20"/>
        <v>0</v>
      </c>
      <c r="W25" s="307">
        <f t="shared" si="20"/>
        <v>0</v>
      </c>
      <c r="X25" s="307">
        <f t="shared" si="20"/>
        <v>0</v>
      </c>
      <c r="Y25" s="416">
        <f t="shared" si="20"/>
        <v>0</v>
      </c>
      <c r="Z25" s="416">
        <f t="shared" si="20"/>
        <v>0</v>
      </c>
      <c r="AA25" s="417">
        <f>SUM(AA23:AA24)</f>
        <v>0</v>
      </c>
      <c r="AB25" s="417">
        <f>SUM(AB23:AB24)</f>
        <v>0</v>
      </c>
      <c r="AC25" s="417">
        <f t="shared" si="0"/>
        <v>0</v>
      </c>
      <c r="AD25" s="416">
        <f>SUM(AD23:AD24)</f>
        <v>0</v>
      </c>
      <c r="AE25" s="416">
        <f>SUM(AE23:AE24)</f>
        <v>0</v>
      </c>
      <c r="AF25" s="416">
        <f>SUM(AF23:AF24)</f>
        <v>0</v>
      </c>
      <c r="AG25" s="352"/>
      <c r="AH25" s="313">
        <v>0</v>
      </c>
      <c r="AI25" s="311"/>
      <c r="AJ25" s="307"/>
      <c r="AK25" s="312" t="e">
        <f>SUM(AD25-AE25-#REF!-#REF!)</f>
        <v>#REF!</v>
      </c>
      <c r="AL25" s="278" t="e">
        <f t="shared" si="5"/>
        <v>#DIV/0!</v>
      </c>
      <c r="AM25" s="186"/>
      <c r="AN25" s="340"/>
      <c r="AO25" s="159"/>
      <c r="AP25" s="347"/>
      <c r="AQ25" s="347"/>
      <c r="AR25" s="379"/>
    </row>
    <row r="26" spans="1:46" s="101" customFormat="1" ht="39.75" customHeight="1" x14ac:dyDescent="0.35">
      <c r="A26" s="96"/>
      <c r="B26" s="892" t="s">
        <v>189</v>
      </c>
      <c r="C26" s="892"/>
      <c r="D26" s="892"/>
      <c r="E26" s="892"/>
      <c r="F26" s="892"/>
      <c r="G26" s="892"/>
      <c r="H26" s="892"/>
      <c r="I26" s="892"/>
      <c r="J26" s="892"/>
      <c r="K26" s="89"/>
      <c r="L26" s="89"/>
      <c r="M26" s="89"/>
      <c r="N26" s="314"/>
      <c r="O26" s="314"/>
      <c r="P26" s="314"/>
      <c r="Q26" s="314"/>
      <c r="R26" s="315"/>
      <c r="S26" s="315"/>
      <c r="T26" s="315"/>
      <c r="U26" s="315"/>
      <c r="V26" s="314"/>
      <c r="W26" s="314"/>
      <c r="X26" s="314"/>
      <c r="Y26" s="418"/>
      <c r="Z26" s="418"/>
      <c r="AA26" s="418"/>
      <c r="AB26" s="418"/>
      <c r="AC26" s="418"/>
      <c r="AD26" s="418"/>
      <c r="AE26" s="418"/>
      <c r="AF26" s="418"/>
      <c r="AG26" s="350"/>
      <c r="AH26" s="265"/>
      <c r="AI26" s="315"/>
      <c r="AJ26" s="267"/>
      <c r="AK26" s="268" t="e">
        <f>SUM(AD26-AE26-#REF!-#REF!)</f>
        <v>#REF!</v>
      </c>
      <c r="AL26" s="316"/>
      <c r="AM26" s="187"/>
      <c r="AN26" s="338"/>
      <c r="AO26" s="158"/>
      <c r="AP26" s="344"/>
      <c r="AQ26" s="344"/>
      <c r="AR26" s="378"/>
    </row>
    <row r="27" spans="1:46" s="111" customFormat="1" ht="36" x14ac:dyDescent="0.35">
      <c r="A27" s="110" t="s">
        <v>137</v>
      </c>
      <c r="B27" s="163">
        <v>2</v>
      </c>
      <c r="C27" s="163">
        <v>0</v>
      </c>
      <c r="D27" s="163">
        <v>4</v>
      </c>
      <c r="E27" s="163">
        <v>4</v>
      </c>
      <c r="F27" s="163">
        <v>1</v>
      </c>
      <c r="G27" s="163" t="s">
        <v>223</v>
      </c>
      <c r="H27" s="89">
        <v>10</v>
      </c>
      <c r="I27" s="89" t="s">
        <v>122</v>
      </c>
      <c r="J27" s="239" t="s">
        <v>190</v>
      </c>
      <c r="K27" s="396">
        <v>47820000</v>
      </c>
      <c r="L27" s="396">
        <v>33224716</v>
      </c>
      <c r="M27" s="396">
        <v>39200000</v>
      </c>
      <c r="N27" s="305">
        <v>42000000</v>
      </c>
      <c r="O27" s="262"/>
      <c r="P27" s="262"/>
      <c r="Q27" s="262">
        <f t="shared" ref="Q27:Q35" si="21">SUM(N27+O27-P27)</f>
        <v>42000000</v>
      </c>
      <c r="R27" s="303"/>
      <c r="S27" s="303"/>
      <c r="T27" s="303"/>
      <c r="U27" s="303"/>
      <c r="V27" s="262"/>
      <c r="W27" s="262"/>
      <c r="X27" s="264">
        <f t="shared" ref="X27:X35" si="22">SUM(U27)</f>
        <v>0</v>
      </c>
      <c r="Y27" s="398"/>
      <c r="Z27" s="399">
        <f t="shared" ref="Z27:Z35" si="23">SUM(Q27-R27-T27-V27-W27-X27-Y27)</f>
        <v>42000000</v>
      </c>
      <c r="AA27" s="625">
        <v>40000000</v>
      </c>
      <c r="AB27" s="495">
        <v>40000000</v>
      </c>
      <c r="AC27" s="399">
        <f t="shared" si="0"/>
        <v>0</v>
      </c>
      <c r="AD27" s="496">
        <f t="shared" si="4"/>
        <v>2000000</v>
      </c>
      <c r="AE27" s="398"/>
      <c r="AF27" s="398">
        <f t="shared" ref="AF27:AF35" si="24">SUM(AD27-AE27)</f>
        <v>2000000</v>
      </c>
      <c r="AG27" s="350">
        <f t="shared" ref="AG27:AG35" si="25">SUM(R27+T27+V27+Y27+W27+AB27)</f>
        <v>40000000</v>
      </c>
      <c r="AH27" s="265">
        <f t="shared" ref="AH27:AH33" si="26">AB27/(AB27+AE27+AF27)</f>
        <v>0.95238095238095233</v>
      </c>
      <c r="AI27" s="266"/>
      <c r="AJ27" s="267"/>
      <c r="AK27" s="268" t="e">
        <f>SUM(AD27-AE27-#REF!-#REF!)</f>
        <v>#REF!</v>
      </c>
      <c r="AL27" s="269">
        <f t="shared" ref="AL27:AL36" si="27">SUM(Q27-(AD27+X27))/Q27</f>
        <v>0.95238095238095233</v>
      </c>
      <c r="AM27" s="183"/>
      <c r="AN27" s="338"/>
      <c r="AO27" s="361"/>
      <c r="AP27" s="344"/>
      <c r="AQ27" s="344">
        <v>2000000</v>
      </c>
      <c r="AR27" s="380"/>
    </row>
    <row r="28" spans="1:46" s="101" customFormat="1" ht="79.5" customHeight="1" x14ac:dyDescent="0.35">
      <c r="A28" s="96" t="s">
        <v>137</v>
      </c>
      <c r="B28" s="163">
        <v>2</v>
      </c>
      <c r="C28" s="163">
        <v>0</v>
      </c>
      <c r="D28" s="163">
        <v>4</v>
      </c>
      <c r="E28" s="163">
        <v>4</v>
      </c>
      <c r="F28" s="163">
        <v>2</v>
      </c>
      <c r="G28" s="163" t="s">
        <v>223</v>
      </c>
      <c r="H28" s="89">
        <v>10</v>
      </c>
      <c r="I28" s="89" t="s">
        <v>122</v>
      </c>
      <c r="J28" s="239" t="s">
        <v>191</v>
      </c>
      <c r="K28" s="396">
        <v>16709800</v>
      </c>
      <c r="L28" s="396">
        <v>20291970</v>
      </c>
      <c r="M28" s="396">
        <v>15172027</v>
      </c>
      <c r="N28" s="305">
        <v>25000000</v>
      </c>
      <c r="O28" s="262"/>
      <c r="P28" s="262"/>
      <c r="Q28" s="262">
        <f t="shared" si="21"/>
        <v>25000000</v>
      </c>
      <c r="R28" s="303"/>
      <c r="S28" s="303"/>
      <c r="T28" s="303"/>
      <c r="U28" s="303"/>
      <c r="V28" s="262"/>
      <c r="W28" s="262"/>
      <c r="X28" s="264">
        <f t="shared" si="22"/>
        <v>0</v>
      </c>
      <c r="Y28" s="419"/>
      <c r="Z28" s="399">
        <f t="shared" si="23"/>
        <v>25000000</v>
      </c>
      <c r="AA28" s="625">
        <v>25000000</v>
      </c>
      <c r="AB28" s="399"/>
      <c r="AC28" s="399">
        <f t="shared" si="0"/>
        <v>25000000</v>
      </c>
      <c r="AD28" s="398">
        <f t="shared" si="4"/>
        <v>25000000</v>
      </c>
      <c r="AE28" s="398">
        <v>25000000</v>
      </c>
      <c r="AF28" s="398">
        <f t="shared" si="24"/>
        <v>0</v>
      </c>
      <c r="AG28" s="350">
        <f t="shared" si="25"/>
        <v>0</v>
      </c>
      <c r="AH28" s="265">
        <f t="shared" si="26"/>
        <v>0</v>
      </c>
      <c r="AI28" s="266"/>
      <c r="AJ28" s="267"/>
      <c r="AK28" s="268" t="e">
        <f>SUM(AD28-AE28-#REF!-#REF!)</f>
        <v>#REF!</v>
      </c>
      <c r="AL28" s="269">
        <f t="shared" si="27"/>
        <v>0</v>
      </c>
      <c r="AM28" s="183"/>
      <c r="AN28" s="338"/>
      <c r="AO28" s="361"/>
      <c r="AP28" s="344"/>
      <c r="AQ28" s="344"/>
      <c r="AR28" s="387"/>
      <c r="AS28" s="387">
        <f>SUM(AS29:AS35)</f>
        <v>0</v>
      </c>
      <c r="AT28" s="387"/>
    </row>
    <row r="29" spans="1:46" s="101" customFormat="1" ht="29.25" customHeight="1" x14ac:dyDescent="0.35">
      <c r="A29" s="96" t="s">
        <v>137</v>
      </c>
      <c r="B29" s="163">
        <v>2</v>
      </c>
      <c r="C29" s="163">
        <v>0</v>
      </c>
      <c r="D29" s="163">
        <v>4</v>
      </c>
      <c r="E29" s="163">
        <v>4</v>
      </c>
      <c r="F29" s="163">
        <v>6</v>
      </c>
      <c r="G29" s="163" t="s">
        <v>223</v>
      </c>
      <c r="H29" s="89">
        <v>10</v>
      </c>
      <c r="I29" s="89" t="s">
        <v>122</v>
      </c>
      <c r="J29" s="239" t="s">
        <v>192</v>
      </c>
      <c r="K29" s="396">
        <v>0</v>
      </c>
      <c r="L29" s="396">
        <v>2504440</v>
      </c>
      <c r="M29" s="396"/>
      <c r="N29" s="305">
        <v>5000000</v>
      </c>
      <c r="O29" s="262"/>
      <c r="P29" s="262"/>
      <c r="Q29" s="262">
        <f t="shared" si="21"/>
        <v>5000000</v>
      </c>
      <c r="R29" s="262"/>
      <c r="S29" s="262"/>
      <c r="T29" s="262"/>
      <c r="U29" s="262"/>
      <c r="V29" s="262"/>
      <c r="W29" s="262"/>
      <c r="X29" s="264">
        <f t="shared" si="22"/>
        <v>0</v>
      </c>
      <c r="Y29" s="398"/>
      <c r="Z29" s="399">
        <f t="shared" si="23"/>
        <v>5000000</v>
      </c>
      <c r="AA29" s="399">
        <v>5000000</v>
      </c>
      <c r="AB29" s="399"/>
      <c r="AC29" s="399">
        <f t="shared" si="0"/>
        <v>5000000</v>
      </c>
      <c r="AD29" s="398">
        <f>SUM(Z29-AB29)</f>
        <v>5000000</v>
      </c>
      <c r="AE29" s="398">
        <v>5000000</v>
      </c>
      <c r="AF29" s="398">
        <f t="shared" si="24"/>
        <v>0</v>
      </c>
      <c r="AG29" s="350">
        <f t="shared" si="25"/>
        <v>0</v>
      </c>
      <c r="AH29" s="265">
        <f t="shared" si="26"/>
        <v>0</v>
      </c>
      <c r="AI29" s="266"/>
      <c r="AJ29" s="267"/>
      <c r="AK29" s="268" t="e">
        <f>SUM(AD29-AE29-#REF!-#REF!)</f>
        <v>#REF!</v>
      </c>
      <c r="AL29" s="269">
        <f t="shared" si="27"/>
        <v>0</v>
      </c>
      <c r="AM29" s="183"/>
      <c r="AN29" s="338"/>
      <c r="AO29" s="361"/>
      <c r="AP29" s="344"/>
      <c r="AQ29" s="344"/>
      <c r="AR29" s="378"/>
      <c r="AT29" s="388">
        <f>SUM(AQ29-AR29)</f>
        <v>0</v>
      </c>
    </row>
    <row r="30" spans="1:46" s="101" customFormat="1" ht="79.5" customHeight="1" x14ac:dyDescent="0.35">
      <c r="A30" s="96" t="s">
        <v>137</v>
      </c>
      <c r="B30" s="163">
        <v>2</v>
      </c>
      <c r="C30" s="163">
        <v>0</v>
      </c>
      <c r="D30" s="163">
        <v>4</v>
      </c>
      <c r="E30" s="163">
        <v>4</v>
      </c>
      <c r="F30" s="163">
        <v>15</v>
      </c>
      <c r="G30" s="163" t="s">
        <v>223</v>
      </c>
      <c r="H30" s="89">
        <v>10</v>
      </c>
      <c r="I30" s="89" t="s">
        <v>122</v>
      </c>
      <c r="J30" s="239" t="s">
        <v>240</v>
      </c>
      <c r="K30" s="396">
        <v>81595684</v>
      </c>
      <c r="L30" s="396">
        <v>53324791</v>
      </c>
      <c r="M30" s="396">
        <v>41517993</v>
      </c>
      <c r="N30" s="305">
        <v>109890421</v>
      </c>
      <c r="O30" s="262"/>
      <c r="P30" s="262"/>
      <c r="Q30" s="262">
        <f t="shared" si="21"/>
        <v>109890421</v>
      </c>
      <c r="R30" s="303"/>
      <c r="S30" s="303">
        <v>1910000</v>
      </c>
      <c r="T30" s="317"/>
      <c r="U30" s="303">
        <f t="shared" ref="U30:U35" si="28">SUM(S30-T30)</f>
        <v>1910000</v>
      </c>
      <c r="V30" s="262"/>
      <c r="W30" s="262"/>
      <c r="X30" s="264">
        <f t="shared" si="22"/>
        <v>1910000</v>
      </c>
      <c r="Y30" s="420"/>
      <c r="Z30" s="399">
        <f t="shared" si="23"/>
        <v>107980421</v>
      </c>
      <c r="AA30" s="625">
        <v>107980421</v>
      </c>
      <c r="AB30" s="421"/>
      <c r="AC30" s="399">
        <f t="shared" si="0"/>
        <v>107980421</v>
      </c>
      <c r="AD30" s="398">
        <f t="shared" si="4"/>
        <v>107980421</v>
      </c>
      <c r="AE30" s="398">
        <v>107980421</v>
      </c>
      <c r="AF30" s="398">
        <f t="shared" si="24"/>
        <v>0</v>
      </c>
      <c r="AG30" s="350">
        <f t="shared" si="25"/>
        <v>0</v>
      </c>
      <c r="AH30" s="265">
        <f t="shared" si="26"/>
        <v>0</v>
      </c>
      <c r="AI30" s="266"/>
      <c r="AJ30" s="267"/>
      <c r="AK30" s="268" t="e">
        <f>SUM(AD30-AE30-#REF!-#REF!)</f>
        <v>#REF!</v>
      </c>
      <c r="AL30" s="269">
        <f t="shared" si="27"/>
        <v>0</v>
      </c>
      <c r="AM30" s="183"/>
      <c r="AN30" s="338"/>
      <c r="AO30" s="361"/>
      <c r="AP30" s="367"/>
      <c r="AQ30" s="344"/>
      <c r="AR30" s="378"/>
      <c r="AT30" s="388">
        <f t="shared" ref="AT30:AT35" si="29">SUM(AQ30-AR30)</f>
        <v>0</v>
      </c>
    </row>
    <row r="31" spans="1:46" s="101" customFormat="1" ht="36" x14ac:dyDescent="0.35">
      <c r="A31" s="96" t="s">
        <v>137</v>
      </c>
      <c r="B31" s="163">
        <v>2</v>
      </c>
      <c r="C31" s="163">
        <v>0</v>
      </c>
      <c r="D31" s="163">
        <v>4</v>
      </c>
      <c r="E31" s="163">
        <v>4</v>
      </c>
      <c r="F31" s="163">
        <v>17</v>
      </c>
      <c r="G31" s="163" t="s">
        <v>223</v>
      </c>
      <c r="H31" s="89">
        <v>10</v>
      </c>
      <c r="I31" s="89" t="s">
        <v>122</v>
      </c>
      <c r="J31" s="239" t="s">
        <v>193</v>
      </c>
      <c r="K31" s="396">
        <v>5851314</v>
      </c>
      <c r="L31" s="396">
        <v>19552811.359999999</v>
      </c>
      <c r="M31" s="396"/>
      <c r="N31" s="262">
        <v>400000</v>
      </c>
      <c r="O31" s="262"/>
      <c r="P31" s="262"/>
      <c r="Q31" s="262">
        <f t="shared" si="21"/>
        <v>400000</v>
      </c>
      <c r="R31" s="303"/>
      <c r="S31" s="303">
        <v>400000</v>
      </c>
      <c r="T31" s="303"/>
      <c r="U31" s="303">
        <f t="shared" si="28"/>
        <v>400000</v>
      </c>
      <c r="V31" s="262"/>
      <c r="W31" s="262"/>
      <c r="X31" s="264">
        <f t="shared" si="22"/>
        <v>400000</v>
      </c>
      <c r="Y31" s="398"/>
      <c r="Z31" s="399">
        <f t="shared" si="23"/>
        <v>0</v>
      </c>
      <c r="AA31" s="399"/>
      <c r="AB31" s="399"/>
      <c r="AC31" s="399">
        <f t="shared" si="0"/>
        <v>0</v>
      </c>
      <c r="AD31" s="398">
        <f t="shared" si="4"/>
        <v>0</v>
      </c>
      <c r="AE31" s="398">
        <v>0</v>
      </c>
      <c r="AF31" s="398">
        <f t="shared" si="24"/>
        <v>0</v>
      </c>
      <c r="AG31" s="350">
        <f t="shared" si="25"/>
        <v>0</v>
      </c>
      <c r="AH31" s="265"/>
      <c r="AI31" s="266"/>
      <c r="AJ31" s="267"/>
      <c r="AK31" s="268" t="e">
        <f>SUM(AD31-AE31-#REF!-#REF!)</f>
        <v>#REF!</v>
      </c>
      <c r="AL31" s="269">
        <f t="shared" si="27"/>
        <v>0</v>
      </c>
      <c r="AM31" s="183"/>
      <c r="AN31" s="338"/>
      <c r="AO31" s="361"/>
      <c r="AP31" s="344"/>
      <c r="AQ31" s="344"/>
      <c r="AR31" s="378"/>
      <c r="AT31" s="388">
        <f t="shared" si="29"/>
        <v>0</v>
      </c>
    </row>
    <row r="32" spans="1:46" s="101" customFormat="1" ht="51.75" customHeight="1" x14ac:dyDescent="0.35">
      <c r="A32" s="96" t="s">
        <v>137</v>
      </c>
      <c r="B32" s="163">
        <v>2</v>
      </c>
      <c r="C32" s="163">
        <v>0</v>
      </c>
      <c r="D32" s="163">
        <v>4</v>
      </c>
      <c r="E32" s="163">
        <v>4</v>
      </c>
      <c r="F32" s="163">
        <v>18</v>
      </c>
      <c r="G32" s="163" t="s">
        <v>223</v>
      </c>
      <c r="H32" s="89">
        <v>10</v>
      </c>
      <c r="I32" s="89" t="s">
        <v>122</v>
      </c>
      <c r="J32" s="239" t="s">
        <v>194</v>
      </c>
      <c r="K32" s="396">
        <v>21568574.789999999</v>
      </c>
      <c r="L32" s="396">
        <v>30327391.84</v>
      </c>
      <c r="M32" s="396"/>
      <c r="N32" s="262">
        <v>15000000</v>
      </c>
      <c r="O32" s="262"/>
      <c r="P32" s="262"/>
      <c r="Q32" s="262">
        <f t="shared" si="21"/>
        <v>15000000</v>
      </c>
      <c r="R32" s="303"/>
      <c r="S32" s="303">
        <v>14000000</v>
      </c>
      <c r="T32" s="317">
        <v>675650</v>
      </c>
      <c r="U32" s="303">
        <f t="shared" si="28"/>
        <v>13324350</v>
      </c>
      <c r="V32" s="262"/>
      <c r="W32" s="262"/>
      <c r="X32" s="264">
        <f t="shared" si="22"/>
        <v>13324350</v>
      </c>
      <c r="Y32" s="398"/>
      <c r="Z32" s="399">
        <f t="shared" si="23"/>
        <v>1000000</v>
      </c>
      <c r="AA32" s="625">
        <v>1000000</v>
      </c>
      <c r="AB32" s="399"/>
      <c r="AC32" s="399">
        <f t="shared" si="0"/>
        <v>1000000</v>
      </c>
      <c r="AD32" s="398">
        <f t="shared" si="4"/>
        <v>1000000</v>
      </c>
      <c r="AE32" s="398">
        <v>1000000</v>
      </c>
      <c r="AF32" s="398">
        <f>SUM(AD32-AE32)</f>
        <v>0</v>
      </c>
      <c r="AG32" s="350">
        <f>SUM(R32+T32+V32+Y32+W32+AB32)</f>
        <v>675650</v>
      </c>
      <c r="AH32" s="265">
        <f t="shared" si="26"/>
        <v>0</v>
      </c>
      <c r="AI32" s="266"/>
      <c r="AJ32" s="267"/>
      <c r="AK32" s="268" t="e">
        <f>SUM(AD32-AE32-#REF!-#REF!)</f>
        <v>#REF!</v>
      </c>
      <c r="AL32" s="269">
        <f t="shared" si="27"/>
        <v>4.5043333333333331E-2</v>
      </c>
      <c r="AM32" s="183"/>
      <c r="AN32" s="338"/>
      <c r="AO32" s="361"/>
      <c r="AP32" s="344"/>
      <c r="AQ32" s="344"/>
      <c r="AR32" s="378"/>
      <c r="AT32" s="388">
        <f t="shared" si="29"/>
        <v>0</v>
      </c>
    </row>
    <row r="33" spans="1:47" s="97" customFormat="1" ht="109.5" customHeight="1" x14ac:dyDescent="0.35">
      <c r="A33" s="96" t="s">
        <v>137</v>
      </c>
      <c r="B33" s="163">
        <v>2</v>
      </c>
      <c r="C33" s="163">
        <v>0</v>
      </c>
      <c r="D33" s="163">
        <v>4</v>
      </c>
      <c r="E33" s="163">
        <v>4</v>
      </c>
      <c r="F33" s="163">
        <v>20</v>
      </c>
      <c r="G33" s="163" t="s">
        <v>223</v>
      </c>
      <c r="H33" s="89">
        <v>10</v>
      </c>
      <c r="I33" s="89" t="s">
        <v>122</v>
      </c>
      <c r="J33" s="239" t="s">
        <v>300</v>
      </c>
      <c r="K33" s="154">
        <v>30837092</v>
      </c>
      <c r="L33" s="154">
        <v>31584291</v>
      </c>
      <c r="M33" s="154">
        <v>35972143</v>
      </c>
      <c r="N33" s="262">
        <v>66335635</v>
      </c>
      <c r="O33" s="305"/>
      <c r="P33" s="262"/>
      <c r="Q33" s="262">
        <f t="shared" si="21"/>
        <v>66335635</v>
      </c>
      <c r="R33" s="303"/>
      <c r="S33" s="303">
        <v>2500000</v>
      </c>
      <c r="T33" s="317">
        <v>276618</v>
      </c>
      <c r="U33" s="303">
        <f t="shared" si="28"/>
        <v>2223382</v>
      </c>
      <c r="V33" s="262"/>
      <c r="W33" s="300">
        <v>20435635</v>
      </c>
      <c r="X33" s="264">
        <f t="shared" si="22"/>
        <v>2223382</v>
      </c>
      <c r="Y33" s="398"/>
      <c r="Z33" s="399">
        <f t="shared" si="23"/>
        <v>43400000</v>
      </c>
      <c r="AA33" s="627">
        <v>25500000</v>
      </c>
      <c r="AB33" s="399"/>
      <c r="AC33" s="399">
        <f t="shared" si="0"/>
        <v>25500000</v>
      </c>
      <c r="AD33" s="398">
        <f t="shared" si="4"/>
        <v>43400000</v>
      </c>
      <c r="AE33" s="398">
        <v>25500000</v>
      </c>
      <c r="AF33" s="398">
        <f t="shared" si="24"/>
        <v>17900000</v>
      </c>
      <c r="AG33" s="350">
        <f t="shared" si="25"/>
        <v>20712253</v>
      </c>
      <c r="AH33" s="265">
        <f t="shared" si="26"/>
        <v>0</v>
      </c>
      <c r="AI33" s="266"/>
      <c r="AJ33" s="267"/>
      <c r="AK33" s="268" t="e">
        <f>SUM(AD33-AE33-#REF!-#REF!)</f>
        <v>#REF!</v>
      </c>
      <c r="AL33" s="269">
        <f t="shared" si="27"/>
        <v>0.31223418604495157</v>
      </c>
      <c r="AM33" s="183"/>
      <c r="AN33" s="338"/>
      <c r="AO33" s="361"/>
      <c r="AP33" s="344"/>
      <c r="AQ33" s="344">
        <v>17900000</v>
      </c>
      <c r="AR33" s="376"/>
      <c r="AT33" s="388"/>
    </row>
    <row r="34" spans="1:47" s="97" customFormat="1" ht="36" x14ac:dyDescent="0.35">
      <c r="A34" s="96" t="s">
        <v>137</v>
      </c>
      <c r="B34" s="163">
        <v>2</v>
      </c>
      <c r="C34" s="163">
        <v>0</v>
      </c>
      <c r="D34" s="163">
        <v>4</v>
      </c>
      <c r="E34" s="163">
        <v>4</v>
      </c>
      <c r="F34" s="163">
        <v>21</v>
      </c>
      <c r="G34" s="163" t="s">
        <v>223</v>
      </c>
      <c r="H34" s="89">
        <v>10</v>
      </c>
      <c r="I34" s="89" t="s">
        <v>122</v>
      </c>
      <c r="J34" s="135" t="s">
        <v>234</v>
      </c>
      <c r="K34" s="396">
        <v>471340</v>
      </c>
      <c r="L34" s="396">
        <v>169190</v>
      </c>
      <c r="M34" s="396"/>
      <c r="N34" s="262">
        <v>200000</v>
      </c>
      <c r="O34" s="262"/>
      <c r="P34" s="262"/>
      <c r="Q34" s="262">
        <f t="shared" si="21"/>
        <v>200000</v>
      </c>
      <c r="R34" s="303"/>
      <c r="S34" s="303">
        <v>200000</v>
      </c>
      <c r="T34" s="303"/>
      <c r="U34" s="303">
        <f t="shared" si="28"/>
        <v>200000</v>
      </c>
      <c r="V34" s="262"/>
      <c r="W34" s="262"/>
      <c r="X34" s="264">
        <f t="shared" si="22"/>
        <v>200000</v>
      </c>
      <c r="Y34" s="398"/>
      <c r="Z34" s="399">
        <f t="shared" si="23"/>
        <v>0</v>
      </c>
      <c r="AA34" s="399"/>
      <c r="AB34" s="399"/>
      <c r="AC34" s="399">
        <f t="shared" si="0"/>
        <v>0</v>
      </c>
      <c r="AD34" s="398">
        <f t="shared" si="4"/>
        <v>0</v>
      </c>
      <c r="AE34" s="398"/>
      <c r="AF34" s="398">
        <f t="shared" si="24"/>
        <v>0</v>
      </c>
      <c r="AG34" s="350">
        <f t="shared" si="25"/>
        <v>0</v>
      </c>
      <c r="AH34" s="265"/>
      <c r="AI34" s="266"/>
      <c r="AJ34" s="267"/>
      <c r="AK34" s="268" t="e">
        <f>SUM(AD34-AE34-#REF!-#REF!)</f>
        <v>#REF!</v>
      </c>
      <c r="AL34" s="269">
        <f t="shared" si="27"/>
        <v>0</v>
      </c>
      <c r="AM34" s="183"/>
      <c r="AN34" s="338"/>
      <c r="AO34" s="361"/>
      <c r="AP34" s="344"/>
      <c r="AQ34" s="344"/>
      <c r="AR34" s="376"/>
      <c r="AT34" s="388">
        <f t="shared" si="29"/>
        <v>0</v>
      </c>
    </row>
    <row r="35" spans="1:47" s="97" customFormat="1" ht="36" x14ac:dyDescent="0.35">
      <c r="A35" s="96" t="s">
        <v>137</v>
      </c>
      <c r="B35" s="163">
        <v>2</v>
      </c>
      <c r="C35" s="163">
        <v>0</v>
      </c>
      <c r="D35" s="163">
        <v>4</v>
      </c>
      <c r="E35" s="163">
        <v>4</v>
      </c>
      <c r="F35" s="163">
        <v>23</v>
      </c>
      <c r="G35" s="163" t="s">
        <v>223</v>
      </c>
      <c r="H35" s="89">
        <v>10</v>
      </c>
      <c r="I35" s="89" t="s">
        <v>122</v>
      </c>
      <c r="J35" s="135" t="s">
        <v>195</v>
      </c>
      <c r="K35" s="396">
        <v>6562350</v>
      </c>
      <c r="L35" s="396">
        <v>3699162</v>
      </c>
      <c r="M35" s="396">
        <v>23036241</v>
      </c>
      <c r="N35" s="262">
        <v>6500000</v>
      </c>
      <c r="O35" s="262"/>
      <c r="P35" s="262"/>
      <c r="Q35" s="262">
        <f t="shared" si="21"/>
        <v>6500000</v>
      </c>
      <c r="R35" s="303">
        <v>4000000</v>
      </c>
      <c r="S35" s="303">
        <v>2500000</v>
      </c>
      <c r="T35" s="303"/>
      <c r="U35" s="303">
        <f t="shared" si="28"/>
        <v>2500000</v>
      </c>
      <c r="V35" s="262"/>
      <c r="W35" s="262"/>
      <c r="X35" s="264">
        <f t="shared" si="22"/>
        <v>2500000</v>
      </c>
      <c r="Y35" s="398"/>
      <c r="Z35" s="399">
        <f t="shared" si="23"/>
        <v>0</v>
      </c>
      <c r="AA35" s="399">
        <v>0</v>
      </c>
      <c r="AB35" s="399"/>
      <c r="AC35" s="399">
        <f t="shared" si="0"/>
        <v>0</v>
      </c>
      <c r="AD35" s="398">
        <f t="shared" si="4"/>
        <v>0</v>
      </c>
      <c r="AE35" s="398"/>
      <c r="AF35" s="398">
        <f t="shared" si="24"/>
        <v>0</v>
      </c>
      <c r="AG35" s="350">
        <f t="shared" si="25"/>
        <v>4000000</v>
      </c>
      <c r="AH35" s="265"/>
      <c r="AI35" s="266"/>
      <c r="AJ35" s="267"/>
      <c r="AK35" s="268" t="e">
        <f>SUM(AD35-AE35-#REF!-#REF!)</f>
        <v>#REF!</v>
      </c>
      <c r="AL35" s="269">
        <f t="shared" si="27"/>
        <v>0.61538461538461542</v>
      </c>
      <c r="AM35" s="183"/>
      <c r="AN35" s="338"/>
      <c r="AO35" s="361"/>
      <c r="AP35" s="344"/>
      <c r="AQ35" s="344"/>
      <c r="AR35" s="376"/>
      <c r="AT35" s="388">
        <f t="shared" si="29"/>
        <v>0</v>
      </c>
    </row>
    <row r="36" spans="1:47" s="109" customFormat="1" ht="28.5" x14ac:dyDescent="0.35">
      <c r="A36" s="105"/>
      <c r="B36" s="106"/>
      <c r="C36" s="106"/>
      <c r="D36" s="106"/>
      <c r="E36" s="106"/>
      <c r="F36" s="106"/>
      <c r="G36" s="106"/>
      <c r="H36" s="107"/>
      <c r="I36" s="107"/>
      <c r="J36" s="134" t="s">
        <v>196</v>
      </c>
      <c r="K36" s="108">
        <f t="shared" ref="K36:W36" si="30">SUM(K27:K35)</f>
        <v>211416154.78999999</v>
      </c>
      <c r="L36" s="108">
        <f t="shared" si="30"/>
        <v>194678763.19999999</v>
      </c>
      <c r="M36" s="108">
        <f t="shared" si="30"/>
        <v>154898404</v>
      </c>
      <c r="N36" s="307">
        <f t="shared" ref="N36:T36" si="31">SUM(N27:N35)</f>
        <v>270326056</v>
      </c>
      <c r="O36" s="307">
        <f t="shared" si="31"/>
        <v>0</v>
      </c>
      <c r="P36" s="307">
        <f t="shared" si="31"/>
        <v>0</v>
      </c>
      <c r="Q36" s="307">
        <f t="shared" si="31"/>
        <v>270326056</v>
      </c>
      <c r="R36" s="308">
        <f t="shared" si="31"/>
        <v>4000000</v>
      </c>
      <c r="S36" s="308">
        <f t="shared" si="31"/>
        <v>21510000</v>
      </c>
      <c r="T36" s="309">
        <f t="shared" si="31"/>
        <v>952268</v>
      </c>
      <c r="U36" s="309">
        <f t="shared" si="30"/>
        <v>20557732</v>
      </c>
      <c r="V36" s="307">
        <f t="shared" si="30"/>
        <v>0</v>
      </c>
      <c r="W36" s="307">
        <f t="shared" si="30"/>
        <v>20435635</v>
      </c>
      <c r="X36" s="310">
        <f t="shared" ref="X36:AF36" si="32">SUM(X27:X35)</f>
        <v>20557732</v>
      </c>
      <c r="Y36" s="416">
        <f t="shared" si="32"/>
        <v>0</v>
      </c>
      <c r="Z36" s="417">
        <f t="shared" si="32"/>
        <v>224380421</v>
      </c>
      <c r="AA36" s="417">
        <f>SUM(AA27:AA35)</f>
        <v>204480421</v>
      </c>
      <c r="AB36" s="417">
        <f t="shared" si="32"/>
        <v>40000000</v>
      </c>
      <c r="AC36" s="417">
        <f t="shared" si="32"/>
        <v>164480421</v>
      </c>
      <c r="AD36" s="416">
        <f t="shared" si="32"/>
        <v>184380421</v>
      </c>
      <c r="AE36" s="416">
        <f>SUM(AE27:AE35)</f>
        <v>164480421</v>
      </c>
      <c r="AF36" s="416">
        <f t="shared" si="32"/>
        <v>19900000</v>
      </c>
      <c r="AG36" s="352"/>
      <c r="AH36" s="318">
        <f>SUM(AB36/Z36)</f>
        <v>0.17826867345079098</v>
      </c>
      <c r="AI36" s="311"/>
      <c r="AJ36" s="311">
        <f>SUM(AJ27:AJ35)</f>
        <v>0</v>
      </c>
      <c r="AK36" s="312" t="e">
        <f>SUM(AD36-AE36-#REF!-#REF!)</f>
        <v>#REF!</v>
      </c>
      <c r="AL36" s="278">
        <f t="shared" si="27"/>
        <v>0.24188531422956874</v>
      </c>
      <c r="AM36" s="189"/>
      <c r="AN36" s="340"/>
      <c r="AO36" s="159"/>
      <c r="AP36" s="347"/>
      <c r="AQ36" s="347"/>
      <c r="AR36" s="379"/>
    </row>
    <row r="37" spans="1:47" s="97" customFormat="1" ht="45" customHeight="1" x14ac:dyDescent="0.35">
      <c r="A37" s="96"/>
      <c r="B37" s="892" t="s">
        <v>197</v>
      </c>
      <c r="C37" s="892"/>
      <c r="D37" s="892"/>
      <c r="E37" s="892"/>
      <c r="F37" s="892"/>
      <c r="G37" s="892"/>
      <c r="H37" s="892"/>
      <c r="I37" s="892"/>
      <c r="J37" s="892"/>
      <c r="K37" s="89"/>
      <c r="L37" s="89"/>
      <c r="M37" s="89"/>
      <c r="N37" s="314"/>
      <c r="O37" s="314"/>
      <c r="P37" s="314"/>
      <c r="Q37" s="314"/>
      <c r="R37" s="314"/>
      <c r="S37" s="314"/>
      <c r="T37" s="314"/>
      <c r="U37" s="314"/>
      <c r="V37" s="314"/>
      <c r="W37" s="314"/>
      <c r="X37" s="314"/>
      <c r="Y37" s="418"/>
      <c r="Z37" s="418"/>
      <c r="AA37" s="418"/>
      <c r="AB37" s="418"/>
      <c r="AC37" s="418"/>
      <c r="AD37" s="418"/>
      <c r="AE37" s="418"/>
      <c r="AF37" s="418"/>
      <c r="AG37" s="355"/>
      <c r="AH37" s="265"/>
      <c r="AI37" s="320"/>
      <c r="AJ37" s="267"/>
      <c r="AK37" s="268" t="e">
        <f>SUM(AD37-AE37-#REF!-#REF!)</f>
        <v>#REF!</v>
      </c>
      <c r="AL37" s="290"/>
      <c r="AM37" s="187"/>
      <c r="AN37" s="338"/>
      <c r="AO37" s="158"/>
      <c r="AP37" s="344"/>
      <c r="AQ37" s="344"/>
      <c r="AR37" s="381"/>
    </row>
    <row r="38" spans="1:47" s="97" customFormat="1" ht="90" customHeight="1" x14ac:dyDescent="0.35">
      <c r="A38" s="96" t="s">
        <v>137</v>
      </c>
      <c r="B38" s="163">
        <v>2</v>
      </c>
      <c r="C38" s="163">
        <v>0</v>
      </c>
      <c r="D38" s="163">
        <v>4</v>
      </c>
      <c r="E38" s="163">
        <v>5</v>
      </c>
      <c r="F38" s="163">
        <v>1</v>
      </c>
      <c r="G38" s="163" t="s">
        <v>223</v>
      </c>
      <c r="H38" s="89">
        <v>10</v>
      </c>
      <c r="I38" s="89" t="s">
        <v>122</v>
      </c>
      <c r="J38" s="239" t="s">
        <v>387</v>
      </c>
      <c r="K38" s="396">
        <v>6719205</v>
      </c>
      <c r="L38" s="396">
        <v>19966682</v>
      </c>
      <c r="M38" s="396">
        <v>6801902</v>
      </c>
      <c r="N38" s="262">
        <v>25300000</v>
      </c>
      <c r="O38" s="262"/>
      <c r="P38" s="305"/>
      <c r="Q38" s="262">
        <f t="shared" ref="Q38:Q44" si="33">SUM(N38+O38-P38)</f>
        <v>25300000</v>
      </c>
      <c r="R38" s="303"/>
      <c r="S38" s="303">
        <v>2500000</v>
      </c>
      <c r="T38" s="317">
        <v>185000</v>
      </c>
      <c r="U38" s="303">
        <f t="shared" ref="U38:U44" si="34">SUM(S38-T38)</f>
        <v>2315000</v>
      </c>
      <c r="V38" s="262"/>
      <c r="W38" s="262">
        <v>6000000</v>
      </c>
      <c r="X38" s="264">
        <f t="shared" ref="X38:X44" si="35">SUM(U38)</f>
        <v>2315000</v>
      </c>
      <c r="Y38" s="398"/>
      <c r="Z38" s="399">
        <f t="shared" ref="Z38:Z44" si="36">SUM(Q38-R38-T38-V38-W38-X38-Y38)</f>
        <v>16800000</v>
      </c>
      <c r="AA38" s="625">
        <v>7640000</v>
      </c>
      <c r="AB38" s="421"/>
      <c r="AC38" s="399">
        <f t="shared" si="0"/>
        <v>7640000</v>
      </c>
      <c r="AD38" s="398">
        <f t="shared" si="4"/>
        <v>16800000</v>
      </c>
      <c r="AE38" s="398">
        <v>7640000</v>
      </c>
      <c r="AF38" s="398">
        <f t="shared" ref="AF38:AF44" si="37">SUM(AD38-AE38)</f>
        <v>9160000</v>
      </c>
      <c r="AG38" s="350">
        <f t="shared" ref="AG38:AG44" si="38">SUM(R38+T38+V38+Y38+W38+AB38)</f>
        <v>6185000</v>
      </c>
      <c r="AH38" s="265">
        <f t="shared" ref="AH38:AH43" si="39">AB38/(AB38+AE38+AF38)</f>
        <v>0</v>
      </c>
      <c r="AI38" s="266"/>
      <c r="AJ38" s="267"/>
      <c r="AK38" s="268" t="e">
        <f>SUM(AD38-AE38-#REF!-#REF!)</f>
        <v>#REF!</v>
      </c>
      <c r="AL38" s="269">
        <f t="shared" ref="AL38:AL44" si="40">SUM(Q38-(AD38+X38))/Q38</f>
        <v>0.24446640316205534</v>
      </c>
      <c r="AM38" s="183"/>
      <c r="AN38" s="338"/>
      <c r="AO38" s="361"/>
      <c r="AP38" s="344"/>
      <c r="AQ38" s="344">
        <v>9160000</v>
      </c>
      <c r="AR38" s="381"/>
      <c r="AS38" s="155">
        <f>SUM(AO38-AQ38)</f>
        <v>-9160000</v>
      </c>
      <c r="AU38" s="155"/>
    </row>
    <row r="39" spans="1:47" s="97" customFormat="1" ht="72.75" customHeight="1" x14ac:dyDescent="0.35">
      <c r="A39" s="96" t="s">
        <v>137</v>
      </c>
      <c r="B39" s="163">
        <v>2</v>
      </c>
      <c r="C39" s="163">
        <v>0</v>
      </c>
      <c r="D39" s="163">
        <v>4</v>
      </c>
      <c r="E39" s="163">
        <v>5</v>
      </c>
      <c r="F39" s="163">
        <v>2</v>
      </c>
      <c r="G39" s="163" t="s">
        <v>223</v>
      </c>
      <c r="H39" s="89">
        <v>10</v>
      </c>
      <c r="I39" s="89" t="s">
        <v>122</v>
      </c>
      <c r="J39" s="239" t="s">
        <v>332</v>
      </c>
      <c r="K39" s="154">
        <v>7601780</v>
      </c>
      <c r="L39" s="154">
        <v>16820404</v>
      </c>
      <c r="M39" s="154">
        <v>6296858</v>
      </c>
      <c r="N39" s="262">
        <v>35400000</v>
      </c>
      <c r="O39" s="262"/>
      <c r="P39" s="262"/>
      <c r="Q39" s="262">
        <f t="shared" si="33"/>
        <v>35400000</v>
      </c>
      <c r="R39" s="303"/>
      <c r="S39" s="321">
        <v>3700000</v>
      </c>
      <c r="T39" s="374"/>
      <c r="U39" s="303">
        <f t="shared" si="34"/>
        <v>3700000</v>
      </c>
      <c r="V39" s="262"/>
      <c r="W39" s="263"/>
      <c r="X39" s="264">
        <f t="shared" si="35"/>
        <v>3700000</v>
      </c>
      <c r="Y39" s="398"/>
      <c r="Z39" s="399">
        <f t="shared" si="36"/>
        <v>31700000</v>
      </c>
      <c r="AA39" s="624">
        <v>25500000</v>
      </c>
      <c r="AB39" s="399"/>
      <c r="AC39" s="399">
        <f t="shared" si="0"/>
        <v>25500000</v>
      </c>
      <c r="AD39" s="398">
        <f t="shared" si="4"/>
        <v>31700000</v>
      </c>
      <c r="AE39" s="398">
        <v>25500000</v>
      </c>
      <c r="AF39" s="398">
        <f t="shared" si="37"/>
        <v>6200000</v>
      </c>
      <c r="AG39" s="350">
        <f t="shared" si="38"/>
        <v>0</v>
      </c>
      <c r="AH39" s="265">
        <f t="shared" si="39"/>
        <v>0</v>
      </c>
      <c r="AI39" s="266"/>
      <c r="AJ39" s="267"/>
      <c r="AK39" s="268" t="e">
        <f>SUM(AD39-AE39-#REF!-#REF!)</f>
        <v>#REF!</v>
      </c>
      <c r="AL39" s="269">
        <f t="shared" si="40"/>
        <v>0</v>
      </c>
      <c r="AM39" s="183"/>
      <c r="AN39" s="338"/>
      <c r="AO39" s="361"/>
      <c r="AP39" s="344"/>
      <c r="AQ39" s="344">
        <v>5240000</v>
      </c>
      <c r="AR39" s="382"/>
    </row>
    <row r="40" spans="1:47" s="97" customFormat="1" ht="79.5" customHeight="1" x14ac:dyDescent="0.35">
      <c r="A40" s="96" t="s">
        <v>137</v>
      </c>
      <c r="B40" s="163">
        <v>2</v>
      </c>
      <c r="C40" s="163">
        <v>0</v>
      </c>
      <c r="D40" s="163">
        <v>4</v>
      </c>
      <c r="E40" s="163">
        <v>5</v>
      </c>
      <c r="F40" s="163">
        <v>5</v>
      </c>
      <c r="G40" s="163" t="s">
        <v>223</v>
      </c>
      <c r="H40" s="89">
        <v>10</v>
      </c>
      <c r="I40" s="89" t="s">
        <v>122</v>
      </c>
      <c r="J40" s="239" t="s">
        <v>331</v>
      </c>
      <c r="K40" s="116">
        <v>79507354</v>
      </c>
      <c r="L40" s="116">
        <v>287072300.5</v>
      </c>
      <c r="M40" s="116">
        <v>192403910</v>
      </c>
      <c r="N40" s="262">
        <v>198090000</v>
      </c>
      <c r="O40" s="262"/>
      <c r="P40" s="262"/>
      <c r="Q40" s="262">
        <f t="shared" si="33"/>
        <v>198090000</v>
      </c>
      <c r="R40" s="303"/>
      <c r="S40" s="303">
        <v>900000</v>
      </c>
      <c r="T40" s="303"/>
      <c r="U40" s="303">
        <f t="shared" si="34"/>
        <v>900000</v>
      </c>
      <c r="V40" s="262"/>
      <c r="W40" s="300">
        <f>5650244+189539064</f>
        <v>195189308</v>
      </c>
      <c r="X40" s="264">
        <f t="shared" si="35"/>
        <v>900000</v>
      </c>
      <c r="Y40" s="398"/>
      <c r="Z40" s="399">
        <f t="shared" si="36"/>
        <v>2000692</v>
      </c>
      <c r="AA40" s="624"/>
      <c r="AB40" s="399"/>
      <c r="AC40" s="399">
        <f t="shared" si="0"/>
        <v>0</v>
      </c>
      <c r="AD40" s="398">
        <f t="shared" si="4"/>
        <v>2000692</v>
      </c>
      <c r="AE40" s="398"/>
      <c r="AF40" s="398">
        <f t="shared" si="37"/>
        <v>2000692</v>
      </c>
      <c r="AG40" s="350">
        <f t="shared" si="38"/>
        <v>195189308</v>
      </c>
      <c r="AH40" s="265">
        <f t="shared" si="39"/>
        <v>0</v>
      </c>
      <c r="AI40" s="266"/>
      <c r="AJ40" s="267"/>
      <c r="AK40" s="268" t="e">
        <f>SUM(AD40-AE40-#REF!-#REF!)</f>
        <v>#REF!</v>
      </c>
      <c r="AL40" s="269">
        <f t="shared" si="40"/>
        <v>0.98535669645110813</v>
      </c>
      <c r="AM40" s="183"/>
      <c r="AN40" s="338"/>
      <c r="AO40" s="361"/>
      <c r="AP40" s="344"/>
      <c r="AQ40" s="344"/>
      <c r="AR40" s="389"/>
    </row>
    <row r="41" spans="1:47" s="97" customFormat="1" ht="66.75" customHeight="1" x14ac:dyDescent="0.35">
      <c r="A41" s="104" t="s">
        <v>137</v>
      </c>
      <c r="B41" s="163">
        <v>2</v>
      </c>
      <c r="C41" s="163">
        <v>0</v>
      </c>
      <c r="D41" s="163">
        <v>4</v>
      </c>
      <c r="E41" s="163">
        <v>5</v>
      </c>
      <c r="F41" s="163">
        <v>6</v>
      </c>
      <c r="G41" s="163" t="s">
        <v>223</v>
      </c>
      <c r="H41" s="89">
        <v>10</v>
      </c>
      <c r="I41" s="89" t="s">
        <v>122</v>
      </c>
      <c r="J41" s="470" t="s">
        <v>167</v>
      </c>
      <c r="K41" s="396">
        <v>21600000</v>
      </c>
      <c r="L41" s="396">
        <v>21600000</v>
      </c>
      <c r="M41" s="396">
        <v>17451732</v>
      </c>
      <c r="N41" s="262">
        <v>23270400</v>
      </c>
      <c r="O41" s="262"/>
      <c r="P41" s="517">
        <v>7312519</v>
      </c>
      <c r="Q41" s="262">
        <f t="shared" si="33"/>
        <v>15957881</v>
      </c>
      <c r="R41" s="303"/>
      <c r="S41" s="303"/>
      <c r="T41" s="303"/>
      <c r="U41" s="303">
        <f t="shared" si="34"/>
        <v>0</v>
      </c>
      <c r="V41" s="262"/>
      <c r="W41" s="262">
        <v>15957881</v>
      </c>
      <c r="X41" s="264">
        <f t="shared" si="35"/>
        <v>0</v>
      </c>
      <c r="Y41" s="398"/>
      <c r="Z41" s="399">
        <f t="shared" si="36"/>
        <v>0</v>
      </c>
      <c r="AA41" s="399"/>
      <c r="AB41" s="399"/>
      <c r="AC41" s="399">
        <f t="shared" si="0"/>
        <v>0</v>
      </c>
      <c r="AD41" s="398">
        <f t="shared" si="4"/>
        <v>0</v>
      </c>
      <c r="AE41" s="398"/>
      <c r="AF41" s="398">
        <f t="shared" si="37"/>
        <v>0</v>
      </c>
      <c r="AG41" s="350">
        <f t="shared" si="38"/>
        <v>15957881</v>
      </c>
      <c r="AH41" s="265"/>
      <c r="AI41" s="266"/>
      <c r="AJ41" s="267"/>
      <c r="AK41" s="268" t="e">
        <f>SUM(AD41-AE41-#REF!-#REF!)</f>
        <v>#REF!</v>
      </c>
      <c r="AL41" s="269">
        <f t="shared" si="40"/>
        <v>1</v>
      </c>
      <c r="AM41" s="183"/>
      <c r="AN41" s="338"/>
      <c r="AO41" s="361"/>
      <c r="AP41" s="344"/>
      <c r="AQ41" s="344"/>
      <c r="AR41" s="381"/>
    </row>
    <row r="42" spans="1:47" s="97" customFormat="1" ht="36" x14ac:dyDescent="0.35">
      <c r="A42" s="96" t="s">
        <v>137</v>
      </c>
      <c r="B42" s="163">
        <v>2</v>
      </c>
      <c r="C42" s="163">
        <v>0</v>
      </c>
      <c r="D42" s="163">
        <v>4</v>
      </c>
      <c r="E42" s="163">
        <v>5</v>
      </c>
      <c r="F42" s="163">
        <v>8</v>
      </c>
      <c r="G42" s="163" t="s">
        <v>223</v>
      </c>
      <c r="H42" s="89">
        <v>10</v>
      </c>
      <c r="I42" s="89" t="s">
        <v>122</v>
      </c>
      <c r="J42" s="470" t="s">
        <v>198</v>
      </c>
      <c r="K42" s="396">
        <v>102285363.8</v>
      </c>
      <c r="L42" s="396">
        <v>105523727</v>
      </c>
      <c r="M42" s="396">
        <v>89283685</v>
      </c>
      <c r="N42" s="262">
        <v>168737046</v>
      </c>
      <c r="O42" s="262"/>
      <c r="P42" s="517">
        <v>600000</v>
      </c>
      <c r="Q42" s="262">
        <f t="shared" si="33"/>
        <v>168137046</v>
      </c>
      <c r="R42" s="303"/>
      <c r="S42" s="303"/>
      <c r="T42" s="303"/>
      <c r="U42" s="303">
        <f t="shared" si="34"/>
        <v>0</v>
      </c>
      <c r="V42" s="262"/>
      <c r="W42" s="262">
        <v>62787045.18</v>
      </c>
      <c r="X42" s="264">
        <f t="shared" si="35"/>
        <v>0</v>
      </c>
      <c r="Y42" s="398"/>
      <c r="Z42" s="399">
        <f t="shared" si="36"/>
        <v>105350000.81999999</v>
      </c>
      <c r="AA42" s="625">
        <v>105350000</v>
      </c>
      <c r="AB42" s="399"/>
      <c r="AC42" s="399">
        <f t="shared" si="0"/>
        <v>105350000</v>
      </c>
      <c r="AD42" s="398">
        <f t="shared" si="4"/>
        <v>105350000.81999999</v>
      </c>
      <c r="AE42" s="398">
        <v>105350000</v>
      </c>
      <c r="AF42" s="398">
        <f t="shared" si="37"/>
        <v>0.81999999284744263</v>
      </c>
      <c r="AG42" s="350">
        <f t="shared" si="38"/>
        <v>62787045.18</v>
      </c>
      <c r="AH42" s="265">
        <f t="shared" si="39"/>
        <v>0</v>
      </c>
      <c r="AI42" s="266"/>
      <c r="AJ42" s="267"/>
      <c r="AK42" s="268" t="e">
        <f>SUM(AD42-AE42-#REF!-#REF!)</f>
        <v>#REF!</v>
      </c>
      <c r="AL42" s="269">
        <f t="shared" si="40"/>
        <v>0.37342778806759819</v>
      </c>
      <c r="AM42" s="183"/>
      <c r="AN42" s="338"/>
      <c r="AO42" s="361"/>
      <c r="AP42" s="344"/>
      <c r="AQ42" s="344"/>
      <c r="AR42" s="376"/>
    </row>
    <row r="43" spans="1:47" s="97" customFormat="1" ht="36" x14ac:dyDescent="0.35">
      <c r="A43" s="96" t="s">
        <v>137</v>
      </c>
      <c r="B43" s="163">
        <v>2</v>
      </c>
      <c r="C43" s="163">
        <v>0</v>
      </c>
      <c r="D43" s="163">
        <v>4</v>
      </c>
      <c r="E43" s="163">
        <v>5</v>
      </c>
      <c r="F43" s="163">
        <v>10</v>
      </c>
      <c r="G43" s="163" t="s">
        <v>223</v>
      </c>
      <c r="H43" s="89">
        <v>10</v>
      </c>
      <c r="I43" s="89" t="s">
        <v>122</v>
      </c>
      <c r="J43" s="239" t="s">
        <v>168</v>
      </c>
      <c r="K43" s="396">
        <v>152736982</v>
      </c>
      <c r="L43" s="396">
        <v>159603012</v>
      </c>
      <c r="M43" s="396">
        <v>139184373</v>
      </c>
      <c r="N43" s="262">
        <v>184060725</v>
      </c>
      <c r="O43" s="262"/>
      <c r="P43" s="262"/>
      <c r="Q43" s="262">
        <f t="shared" si="33"/>
        <v>184060725</v>
      </c>
      <c r="R43" s="303"/>
      <c r="S43" s="303"/>
      <c r="T43" s="303"/>
      <c r="U43" s="303">
        <f t="shared" si="34"/>
        <v>0</v>
      </c>
      <c r="V43" s="262"/>
      <c r="W43" s="262">
        <v>184060724.16999999</v>
      </c>
      <c r="X43" s="264">
        <f t="shared" si="35"/>
        <v>0</v>
      </c>
      <c r="Y43" s="398"/>
      <c r="Z43" s="399">
        <f t="shared" si="36"/>
        <v>0.83000001311302185</v>
      </c>
      <c r="AA43" s="399"/>
      <c r="AB43" s="399"/>
      <c r="AC43" s="399">
        <f t="shared" si="0"/>
        <v>0</v>
      </c>
      <c r="AD43" s="398">
        <f t="shared" si="4"/>
        <v>0.83000001311302185</v>
      </c>
      <c r="AE43" s="398"/>
      <c r="AF43" s="398">
        <f t="shared" si="37"/>
        <v>0.83000001311302185</v>
      </c>
      <c r="AG43" s="350">
        <f t="shared" si="38"/>
        <v>184060724.16999999</v>
      </c>
      <c r="AH43" s="265">
        <f t="shared" si="39"/>
        <v>0</v>
      </c>
      <c r="AI43" s="266"/>
      <c r="AJ43" s="267"/>
      <c r="AK43" s="268" t="e">
        <f>SUM(AD43-AE43-#REF!-#REF!)</f>
        <v>#REF!</v>
      </c>
      <c r="AL43" s="269">
        <f t="shared" si="40"/>
        <v>0.99999999549061858</v>
      </c>
      <c r="AM43" s="183"/>
      <c r="AN43" s="338"/>
      <c r="AO43" s="361"/>
      <c r="AP43" s="344"/>
      <c r="AQ43" s="344"/>
      <c r="AR43" s="376"/>
    </row>
    <row r="44" spans="1:47" s="97" customFormat="1" ht="36" x14ac:dyDescent="0.35">
      <c r="A44" s="96" t="s">
        <v>137</v>
      </c>
      <c r="B44" s="163">
        <v>2</v>
      </c>
      <c r="C44" s="163">
        <v>0</v>
      </c>
      <c r="D44" s="163">
        <v>4</v>
      </c>
      <c r="E44" s="163">
        <v>5</v>
      </c>
      <c r="F44" s="163">
        <v>12</v>
      </c>
      <c r="G44" s="163" t="s">
        <v>223</v>
      </c>
      <c r="H44" s="89">
        <v>10</v>
      </c>
      <c r="I44" s="89" t="s">
        <v>122</v>
      </c>
      <c r="J44" s="239" t="s">
        <v>169</v>
      </c>
      <c r="K44" s="396">
        <v>1449028</v>
      </c>
      <c r="L44" s="396">
        <v>54500</v>
      </c>
      <c r="M44" s="396">
        <v>3845289</v>
      </c>
      <c r="N44" s="262">
        <v>1950000</v>
      </c>
      <c r="O44" s="262"/>
      <c r="P44" s="262"/>
      <c r="Q44" s="262">
        <f t="shared" si="33"/>
        <v>1950000</v>
      </c>
      <c r="R44" s="303">
        <v>1500000</v>
      </c>
      <c r="S44" s="303">
        <v>450000</v>
      </c>
      <c r="T44" s="317">
        <v>276000</v>
      </c>
      <c r="U44" s="303">
        <f t="shared" si="34"/>
        <v>174000</v>
      </c>
      <c r="V44" s="262"/>
      <c r="W44" s="262"/>
      <c r="X44" s="264">
        <f t="shared" si="35"/>
        <v>174000</v>
      </c>
      <c r="Y44" s="398"/>
      <c r="Z44" s="399">
        <f t="shared" si="36"/>
        <v>0</v>
      </c>
      <c r="AA44" s="399"/>
      <c r="AB44" s="399"/>
      <c r="AC44" s="399">
        <f t="shared" si="0"/>
        <v>0</v>
      </c>
      <c r="AD44" s="398">
        <f t="shared" si="4"/>
        <v>0</v>
      </c>
      <c r="AE44" s="398"/>
      <c r="AF44" s="398">
        <f t="shared" si="37"/>
        <v>0</v>
      </c>
      <c r="AG44" s="350">
        <f t="shared" si="38"/>
        <v>1776000</v>
      </c>
      <c r="AH44" s="265"/>
      <c r="AI44" s="266"/>
      <c r="AJ44" s="267"/>
      <c r="AK44" s="268" t="e">
        <f>SUM(AD44-AE44-#REF!-#REF!)</f>
        <v>#REF!</v>
      </c>
      <c r="AL44" s="269">
        <f t="shared" si="40"/>
        <v>0.91076923076923078</v>
      </c>
      <c r="AM44" s="183"/>
      <c r="AN44" s="338"/>
      <c r="AO44" s="361"/>
      <c r="AP44" s="344"/>
      <c r="AQ44" s="344"/>
      <c r="AR44" s="376"/>
    </row>
    <row r="45" spans="1:47" s="109" customFormat="1" ht="48" customHeight="1" x14ac:dyDescent="0.35">
      <c r="A45" s="105"/>
      <c r="B45" s="106"/>
      <c r="C45" s="106"/>
      <c r="D45" s="106"/>
      <c r="E45" s="106"/>
      <c r="F45" s="106"/>
      <c r="G45" s="106"/>
      <c r="H45" s="107"/>
      <c r="I45" s="107"/>
      <c r="J45" s="134" t="s">
        <v>199</v>
      </c>
      <c r="K45" s="108">
        <f t="shared" ref="K45:W45" si="41">SUM(K38:K44)</f>
        <v>371899712.80000001</v>
      </c>
      <c r="L45" s="108">
        <f t="shared" si="41"/>
        <v>610640625.5</v>
      </c>
      <c r="M45" s="108">
        <f t="shared" si="41"/>
        <v>455267749</v>
      </c>
      <c r="N45" s="307">
        <f>SUM(N37:N44)</f>
        <v>636808171</v>
      </c>
      <c r="O45" s="307">
        <f>SUM(O37:O44)</f>
        <v>0</v>
      </c>
      <c r="P45" s="307">
        <f>SUM(P37:P44)</f>
        <v>7912519</v>
      </c>
      <c r="Q45" s="307">
        <f>SUM(Q37:Q44)</f>
        <v>628895652</v>
      </c>
      <c r="R45" s="308">
        <f>SUM(R38:R44)</f>
        <v>1500000</v>
      </c>
      <c r="S45" s="308">
        <f t="shared" si="41"/>
        <v>7550000</v>
      </c>
      <c r="T45" s="309">
        <f t="shared" si="41"/>
        <v>461000</v>
      </c>
      <c r="U45" s="309">
        <f t="shared" si="41"/>
        <v>7089000</v>
      </c>
      <c r="V45" s="307">
        <f t="shared" si="41"/>
        <v>0</v>
      </c>
      <c r="W45" s="307">
        <f t="shared" si="41"/>
        <v>463994958.35000002</v>
      </c>
      <c r="X45" s="310">
        <f>SUM(X37:X44)</f>
        <v>7089000</v>
      </c>
      <c r="Y45" s="416">
        <f>SUM(Y37:Y44)</f>
        <v>0</v>
      </c>
      <c r="Z45" s="417">
        <f>SUM(Z38:Z44)</f>
        <v>155850693.65000001</v>
      </c>
      <c r="AA45" s="417">
        <f>SUM(AA38:AA44)</f>
        <v>138490000</v>
      </c>
      <c r="AB45" s="417">
        <f>SUM(AB38:AB44)</f>
        <v>0</v>
      </c>
      <c r="AC45" s="417">
        <f t="shared" si="0"/>
        <v>138490000</v>
      </c>
      <c r="AD45" s="416">
        <f>SUM(AD37:AD44)</f>
        <v>155850693.65000001</v>
      </c>
      <c r="AE45" s="416">
        <f>SUM(AE37:AE44)</f>
        <v>138490000</v>
      </c>
      <c r="AF45" s="416">
        <f>SUM(AF37:AF44)</f>
        <v>17360693.650000006</v>
      </c>
      <c r="AG45" s="352"/>
      <c r="AH45" s="313">
        <f>SUM(AB45/Z45)</f>
        <v>0</v>
      </c>
      <c r="AI45" s="311"/>
      <c r="AJ45" s="322"/>
      <c r="AK45" s="312" t="e">
        <f>SUM(AD45-AE45-#REF!-#REF!)</f>
        <v>#REF!</v>
      </c>
      <c r="AL45" s="278">
        <f>SUM(Q45-(AD45+X45))/Q45</f>
        <v>0.74091140059273308</v>
      </c>
      <c r="AM45" s="186"/>
      <c r="AN45" s="340"/>
      <c r="AO45" s="159"/>
      <c r="AP45" s="347"/>
      <c r="AQ45" s="347"/>
      <c r="AR45" s="379"/>
    </row>
    <row r="46" spans="1:47" s="97" customFormat="1" ht="26.25" customHeight="1" x14ac:dyDescent="0.35">
      <c r="A46" s="96"/>
      <c r="B46" s="892" t="s">
        <v>180</v>
      </c>
      <c r="C46" s="892"/>
      <c r="D46" s="892"/>
      <c r="E46" s="892"/>
      <c r="F46" s="892"/>
      <c r="G46" s="892"/>
      <c r="H46" s="892"/>
      <c r="I46" s="892"/>
      <c r="J46" s="892"/>
      <c r="K46" s="89"/>
      <c r="L46" s="89"/>
      <c r="M46" s="89"/>
      <c r="N46" s="314"/>
      <c r="O46" s="314"/>
      <c r="P46" s="314"/>
      <c r="Q46" s="314"/>
      <c r="R46" s="314"/>
      <c r="S46" s="314"/>
      <c r="T46" s="314"/>
      <c r="U46" s="314"/>
      <c r="V46" s="314"/>
      <c r="W46" s="314"/>
      <c r="X46" s="314"/>
      <c r="Y46" s="418"/>
      <c r="Z46" s="418"/>
      <c r="AA46" s="418"/>
      <c r="AB46" s="418"/>
      <c r="AC46" s="418"/>
      <c r="AD46" s="418"/>
      <c r="AE46" s="418"/>
      <c r="AF46" s="418"/>
      <c r="AG46" s="355"/>
      <c r="AH46" s="265"/>
      <c r="AI46" s="320"/>
      <c r="AJ46" s="267"/>
      <c r="AK46" s="268" t="e">
        <f>SUM(AD46-AE46-#REF!-#REF!)</f>
        <v>#REF!</v>
      </c>
      <c r="AL46" s="290"/>
      <c r="AM46" s="187"/>
      <c r="AN46" s="338"/>
      <c r="AO46" s="158"/>
      <c r="AP46" s="344"/>
      <c r="AQ46" s="344"/>
      <c r="AR46" s="376"/>
    </row>
    <row r="47" spans="1:47" s="97" customFormat="1" ht="36" x14ac:dyDescent="0.35">
      <c r="A47" s="96" t="s">
        <v>137</v>
      </c>
      <c r="B47" s="163">
        <v>2</v>
      </c>
      <c r="C47" s="163">
        <v>0</v>
      </c>
      <c r="D47" s="163">
        <v>4</v>
      </c>
      <c r="E47" s="163">
        <v>6</v>
      </c>
      <c r="F47" s="163">
        <v>2</v>
      </c>
      <c r="G47" s="163" t="s">
        <v>223</v>
      </c>
      <c r="H47" s="89">
        <v>10</v>
      </c>
      <c r="I47" s="89" t="s">
        <v>122</v>
      </c>
      <c r="J47" s="135" t="s">
        <v>170</v>
      </c>
      <c r="K47" s="396">
        <v>56623255</v>
      </c>
      <c r="L47" s="396">
        <v>80264238</v>
      </c>
      <c r="M47" s="396">
        <v>102393891</v>
      </c>
      <c r="N47" s="262">
        <v>133564225</v>
      </c>
      <c r="O47" s="262"/>
      <c r="P47" s="262"/>
      <c r="Q47" s="262">
        <f>SUM(N47+O47-P47)</f>
        <v>133564225</v>
      </c>
      <c r="R47" s="303"/>
      <c r="S47" s="303">
        <v>1000000</v>
      </c>
      <c r="T47" s="317">
        <v>59500</v>
      </c>
      <c r="U47" s="303">
        <f>SUM(S47-T47)</f>
        <v>940500</v>
      </c>
      <c r="V47" s="262"/>
      <c r="W47" s="262">
        <v>98243320</v>
      </c>
      <c r="X47" s="264">
        <f>SUM(U47)</f>
        <v>940500</v>
      </c>
      <c r="Y47" s="398"/>
      <c r="Z47" s="399">
        <f>SUM(Q47-R47-T47-V47-W47-X47-Y47)</f>
        <v>34320905</v>
      </c>
      <c r="AA47" s="625">
        <v>34320905</v>
      </c>
      <c r="AB47" s="399"/>
      <c r="AC47" s="399">
        <f t="shared" si="0"/>
        <v>34320905</v>
      </c>
      <c r="AD47" s="398">
        <f t="shared" si="4"/>
        <v>34320905</v>
      </c>
      <c r="AE47" s="398">
        <v>34320905</v>
      </c>
      <c r="AF47" s="398">
        <f>SUM(AD47-AE47)</f>
        <v>0</v>
      </c>
      <c r="AG47" s="350">
        <f>SUM(R47+T47+V47+Y47+W47+AB47)</f>
        <v>98302820</v>
      </c>
      <c r="AH47" s="265">
        <f>AB47/(AB47+AE47+AF47)</f>
        <v>0</v>
      </c>
      <c r="AI47" s="266"/>
      <c r="AJ47" s="267"/>
      <c r="AK47" s="268" t="e">
        <f>SUM(AD47-AE47-#REF!-#REF!)</f>
        <v>#REF!</v>
      </c>
      <c r="AL47" s="269">
        <f>SUM(Q47-(AD47+X47))/Q47</f>
        <v>0.73599663382915592</v>
      </c>
      <c r="AM47" s="183"/>
      <c r="AN47" s="338"/>
      <c r="AO47" s="361"/>
      <c r="AP47" s="344"/>
      <c r="AQ47" s="344"/>
      <c r="AR47" s="376"/>
    </row>
    <row r="48" spans="1:47" s="97" customFormat="1" ht="54" customHeight="1" x14ac:dyDescent="0.35">
      <c r="A48" s="96" t="s">
        <v>137</v>
      </c>
      <c r="B48" s="163">
        <v>2</v>
      </c>
      <c r="C48" s="163">
        <v>0</v>
      </c>
      <c r="D48" s="163">
        <v>4</v>
      </c>
      <c r="E48" s="163">
        <v>6</v>
      </c>
      <c r="F48" s="163">
        <v>5</v>
      </c>
      <c r="G48" s="163" t="s">
        <v>223</v>
      </c>
      <c r="H48" s="89">
        <v>10</v>
      </c>
      <c r="I48" s="89" t="s">
        <v>122</v>
      </c>
      <c r="J48" s="239" t="s">
        <v>171</v>
      </c>
      <c r="K48" s="396">
        <v>16573350</v>
      </c>
      <c r="L48" s="396">
        <v>133954639</v>
      </c>
      <c r="M48" s="396">
        <v>497266364</v>
      </c>
      <c r="N48" s="262">
        <v>1061050951</v>
      </c>
      <c r="O48" s="262"/>
      <c r="P48" s="262"/>
      <c r="Q48" s="262">
        <f>SUM(N48+O48-P48)</f>
        <v>1061050951</v>
      </c>
      <c r="R48" s="303"/>
      <c r="S48" s="303"/>
      <c r="T48" s="303"/>
      <c r="U48" s="303">
        <f>SUM(S48-T48)</f>
        <v>0</v>
      </c>
      <c r="V48" s="262"/>
      <c r="W48" s="262">
        <f>423578643+75157652.53+198523587.84</f>
        <v>697259883.37</v>
      </c>
      <c r="X48" s="264">
        <f>SUM(U48)</f>
        <v>0</v>
      </c>
      <c r="Y48" s="398"/>
      <c r="Z48" s="399">
        <f>SUM(Q48-R48-T48-V48-W48-X48-Y48)</f>
        <v>363791067.63</v>
      </c>
      <c r="AA48" s="625">
        <v>363791067</v>
      </c>
      <c r="AB48" s="399"/>
      <c r="AC48" s="399">
        <f t="shared" si="0"/>
        <v>363791067</v>
      </c>
      <c r="AD48" s="398">
        <f t="shared" si="4"/>
        <v>363791067.63</v>
      </c>
      <c r="AE48" s="398">
        <v>363791067</v>
      </c>
      <c r="AF48" s="398">
        <f>SUM(AD48-AE48)</f>
        <v>0.62999999523162842</v>
      </c>
      <c r="AG48" s="350">
        <f>SUM(R48+T48+V48+Y48+W48+AB48)</f>
        <v>697259883.37</v>
      </c>
      <c r="AH48" s="265">
        <f>AB48/(AB48+AE48+AF48)</f>
        <v>0</v>
      </c>
      <c r="AI48" s="266"/>
      <c r="AJ48" s="267"/>
      <c r="AK48" s="268" t="e">
        <f>SUM(AD48-AE48-#REF!-#REF!)</f>
        <v>#REF!</v>
      </c>
      <c r="AL48" s="269">
        <f>SUM(Q48-(AD48+X48))/Q48</f>
        <v>0.65714081186474527</v>
      </c>
      <c r="AM48" s="328"/>
      <c r="AN48" s="338"/>
      <c r="AO48" s="361"/>
      <c r="AP48" s="344"/>
      <c r="AQ48" s="344"/>
      <c r="AR48" s="376"/>
    </row>
    <row r="49" spans="1:44" s="97" customFormat="1" ht="36" x14ac:dyDescent="0.35">
      <c r="A49" s="96" t="s">
        <v>137</v>
      </c>
      <c r="B49" s="163">
        <v>2</v>
      </c>
      <c r="C49" s="163">
        <v>0</v>
      </c>
      <c r="D49" s="163">
        <v>4</v>
      </c>
      <c r="E49" s="163">
        <v>6</v>
      </c>
      <c r="F49" s="163">
        <v>7</v>
      </c>
      <c r="G49" s="163" t="s">
        <v>223</v>
      </c>
      <c r="H49" s="89">
        <v>10</v>
      </c>
      <c r="I49" s="89" t="s">
        <v>122</v>
      </c>
      <c r="J49" s="470" t="s">
        <v>172</v>
      </c>
      <c r="K49" s="396">
        <v>2968650</v>
      </c>
      <c r="L49" s="396">
        <v>3042900</v>
      </c>
      <c r="M49" s="396">
        <v>0</v>
      </c>
      <c r="N49" s="262">
        <v>6000000</v>
      </c>
      <c r="O49" s="517">
        <v>436904</v>
      </c>
      <c r="P49" s="262"/>
      <c r="Q49" s="262">
        <f>SUM(N49+O49-P49)</f>
        <v>6436904</v>
      </c>
      <c r="R49" s="303"/>
      <c r="S49" s="303">
        <v>3000000</v>
      </c>
      <c r="T49" s="317">
        <v>111000</v>
      </c>
      <c r="U49" s="303">
        <f>SUM(S49-T49)</f>
        <v>2889000</v>
      </c>
      <c r="V49" s="262"/>
      <c r="W49" s="262"/>
      <c r="X49" s="264">
        <f>SUM(U49)</f>
        <v>2889000</v>
      </c>
      <c r="Y49" s="398"/>
      <c r="Z49" s="399">
        <f>SUM(Q49-R49-T49-V49-W49-X49-Y49)</f>
        <v>3436904</v>
      </c>
      <c r="AA49" s="625">
        <v>3000000</v>
      </c>
      <c r="AB49" s="399"/>
      <c r="AC49" s="399">
        <f t="shared" si="0"/>
        <v>3000000</v>
      </c>
      <c r="AD49" s="398">
        <f t="shared" si="4"/>
        <v>3436904</v>
      </c>
      <c r="AE49" s="398">
        <v>3000000</v>
      </c>
      <c r="AF49" s="398">
        <f>SUM(AD49-AE49)</f>
        <v>436904</v>
      </c>
      <c r="AG49" s="350">
        <f>SUM(R49+T49+V49+Y49+W49+AB49)</f>
        <v>111000</v>
      </c>
      <c r="AH49" s="265">
        <f>AB49/(AB49+AE49+AF49)</f>
        <v>0</v>
      </c>
      <c r="AI49" s="266"/>
      <c r="AJ49" s="267"/>
      <c r="AK49" s="268" t="e">
        <f>SUM(AD49-AE49-#REF!-#REF!)</f>
        <v>#REF!</v>
      </c>
      <c r="AL49" s="269">
        <f>SUM(Q49-(AD49+X49))/Q49</f>
        <v>1.7244314968811094E-2</v>
      </c>
      <c r="AM49" s="183"/>
      <c r="AN49" s="338"/>
      <c r="AO49" s="361"/>
      <c r="AP49" s="344"/>
      <c r="AQ49" s="344"/>
      <c r="AR49" s="376"/>
    </row>
    <row r="50" spans="1:44" s="97" customFormat="1" ht="100.5" customHeight="1" x14ac:dyDescent="0.35">
      <c r="A50" s="96" t="s">
        <v>137</v>
      </c>
      <c r="B50" s="163">
        <v>2</v>
      </c>
      <c r="C50" s="163">
        <v>0</v>
      </c>
      <c r="D50" s="163">
        <v>4</v>
      </c>
      <c r="E50" s="163">
        <v>6</v>
      </c>
      <c r="F50" s="163">
        <v>8</v>
      </c>
      <c r="G50" s="163" t="s">
        <v>223</v>
      </c>
      <c r="H50" s="89">
        <v>10</v>
      </c>
      <c r="I50" s="89" t="s">
        <v>122</v>
      </c>
      <c r="J50" s="239" t="s">
        <v>261</v>
      </c>
      <c r="K50" s="396">
        <v>3728944</v>
      </c>
      <c r="L50" s="396">
        <v>4108750</v>
      </c>
      <c r="M50" s="396">
        <f>3344323+1826294</f>
        <v>5170617</v>
      </c>
      <c r="N50" s="262">
        <v>5350000</v>
      </c>
      <c r="O50" s="262"/>
      <c r="P50" s="262"/>
      <c r="Q50" s="262">
        <f>SUM(N50+O50-P50)</f>
        <v>5350000</v>
      </c>
      <c r="R50" s="303">
        <v>1500000</v>
      </c>
      <c r="S50" s="303"/>
      <c r="T50" s="303"/>
      <c r="U50" s="303">
        <f>SUM(S50-T50)</f>
        <v>0</v>
      </c>
      <c r="V50" s="262"/>
      <c r="W50" s="306"/>
      <c r="X50" s="264">
        <f>SUM(U50)</f>
        <v>0</v>
      </c>
      <c r="Y50" s="398"/>
      <c r="Z50" s="399">
        <f>SUM(Q50-R50-T50-V50-W50-X50-Y50)</f>
        <v>3850000</v>
      </c>
      <c r="AA50" s="625">
        <v>3850000</v>
      </c>
      <c r="AB50" s="399"/>
      <c r="AC50" s="399">
        <f t="shared" si="0"/>
        <v>3850000</v>
      </c>
      <c r="AD50" s="398">
        <f t="shared" si="4"/>
        <v>3850000</v>
      </c>
      <c r="AE50" s="398">
        <v>3850000</v>
      </c>
      <c r="AF50" s="398">
        <f>SUM(AD50-AE50)</f>
        <v>0</v>
      </c>
      <c r="AG50" s="350">
        <f>SUM(R50+T50+V50+Y50+W50+AB50)</f>
        <v>1500000</v>
      </c>
      <c r="AH50" s="265">
        <f>AB50/(AB50+AE50+AF50)</f>
        <v>0</v>
      </c>
      <c r="AI50" s="266"/>
      <c r="AJ50" s="267"/>
      <c r="AK50" s="268" t="e">
        <f>SUM(AD50-AE50-#REF!-#REF!)</f>
        <v>#REF!</v>
      </c>
      <c r="AL50" s="269">
        <f>SUM(Q50-(AD50+X50))/Q50</f>
        <v>0.28037383177570091</v>
      </c>
      <c r="AM50" s="183"/>
      <c r="AN50" s="338"/>
      <c r="AO50" s="361"/>
      <c r="AP50" s="344"/>
      <c r="AQ50" s="344"/>
      <c r="AR50" s="376"/>
    </row>
    <row r="51" spans="1:44" s="109" customFormat="1" ht="49.5" customHeight="1" x14ac:dyDescent="0.35">
      <c r="A51" s="105"/>
      <c r="B51" s="106"/>
      <c r="C51" s="106"/>
      <c r="D51" s="106"/>
      <c r="E51" s="106"/>
      <c r="F51" s="106"/>
      <c r="G51" s="106"/>
      <c r="H51" s="107"/>
      <c r="I51" s="107"/>
      <c r="J51" s="134" t="s">
        <v>201</v>
      </c>
      <c r="K51" s="108">
        <f>SUM(K47:K50)</f>
        <v>79894199</v>
      </c>
      <c r="L51" s="108">
        <f>SUM(L47:L50)</f>
        <v>221370527</v>
      </c>
      <c r="M51" s="108">
        <f>SUM(M47:M50)</f>
        <v>604830872</v>
      </c>
      <c r="N51" s="307">
        <f>SUM(N46:N50)</f>
        <v>1205965176</v>
      </c>
      <c r="O51" s="307">
        <f>SUM(O46:O50)</f>
        <v>436904</v>
      </c>
      <c r="P51" s="307">
        <f>SUM(P46:P50)</f>
        <v>0</v>
      </c>
      <c r="Q51" s="307">
        <f>SUM(Q46:Q50)</f>
        <v>1206402080</v>
      </c>
      <c r="R51" s="308">
        <f>SUM(R47:R50)</f>
        <v>1500000</v>
      </c>
      <c r="S51" s="308">
        <f>SUM(S47:S50)</f>
        <v>4000000</v>
      </c>
      <c r="T51" s="309">
        <f t="shared" ref="T51:AA51" si="42">SUM(T47:T50)</f>
        <v>170500</v>
      </c>
      <c r="U51" s="309">
        <f t="shared" si="42"/>
        <v>3829500</v>
      </c>
      <c r="V51" s="307">
        <f t="shared" si="42"/>
        <v>0</v>
      </c>
      <c r="W51" s="307">
        <f t="shared" si="42"/>
        <v>795503203.37</v>
      </c>
      <c r="X51" s="310">
        <f>SUM(X46:X50)</f>
        <v>3829500</v>
      </c>
      <c r="Y51" s="416">
        <f>SUM(Y46:Y50)</f>
        <v>0</v>
      </c>
      <c r="Z51" s="417">
        <f t="shared" si="42"/>
        <v>405398876.63</v>
      </c>
      <c r="AA51" s="417">
        <f t="shared" si="42"/>
        <v>404961972</v>
      </c>
      <c r="AB51" s="417">
        <f>SUM(AB47:AB50)</f>
        <v>0</v>
      </c>
      <c r="AC51" s="417">
        <f t="shared" si="0"/>
        <v>404961972</v>
      </c>
      <c r="AD51" s="416">
        <f>SUM(AD46:AD50)</f>
        <v>405398876.63</v>
      </c>
      <c r="AE51" s="416">
        <f>SUM(AE46:AE50)</f>
        <v>404961972</v>
      </c>
      <c r="AF51" s="416">
        <f>SUM(AF46:AF50)</f>
        <v>436904.62999999523</v>
      </c>
      <c r="AG51" s="352"/>
      <c r="AH51" s="313">
        <f>SUM(AB51/Z51)</f>
        <v>0</v>
      </c>
      <c r="AI51" s="311"/>
      <c r="AJ51" s="307"/>
      <c r="AK51" s="312" t="e">
        <f>SUM(AD51-AE51-#REF!-#REF!)</f>
        <v>#REF!</v>
      </c>
      <c r="AL51" s="278">
        <f>SUM(Q51-(AD51+X51))/Q51</f>
        <v>0.6607860816768486</v>
      </c>
      <c r="AM51" s="186"/>
      <c r="AN51" s="340"/>
      <c r="AO51" s="159"/>
      <c r="AP51" s="347"/>
      <c r="AQ51" s="347"/>
      <c r="AR51" s="379"/>
    </row>
    <row r="52" spans="1:44" s="97" customFormat="1" ht="33" customHeight="1" x14ac:dyDescent="0.35">
      <c r="A52" s="96"/>
      <c r="B52" s="892" t="s">
        <v>173</v>
      </c>
      <c r="C52" s="892"/>
      <c r="D52" s="892"/>
      <c r="E52" s="892"/>
      <c r="F52" s="892"/>
      <c r="G52" s="892"/>
      <c r="H52" s="892"/>
      <c r="I52" s="892"/>
      <c r="J52" s="892" t="s">
        <v>173</v>
      </c>
      <c r="K52" s="89"/>
      <c r="L52" s="89"/>
      <c r="M52" s="89"/>
      <c r="N52" s="314"/>
      <c r="O52" s="314"/>
      <c r="P52" s="314"/>
      <c r="Q52" s="314"/>
      <c r="R52" s="314"/>
      <c r="S52" s="314"/>
      <c r="T52" s="314"/>
      <c r="U52" s="314"/>
      <c r="V52" s="314"/>
      <c r="W52" s="314"/>
      <c r="X52" s="314"/>
      <c r="Y52" s="418"/>
      <c r="Z52" s="418"/>
      <c r="AA52" s="418"/>
      <c r="AB52" s="418"/>
      <c r="AC52" s="418"/>
      <c r="AD52" s="418"/>
      <c r="AE52" s="418"/>
      <c r="AF52" s="418"/>
      <c r="AG52" s="355"/>
      <c r="AH52" s="265"/>
      <c r="AI52" s="320"/>
      <c r="AJ52" s="267"/>
      <c r="AK52" s="268" t="e">
        <f>SUM(AD52-AE52-#REF!-#REF!)</f>
        <v>#REF!</v>
      </c>
      <c r="AL52" s="290"/>
      <c r="AM52" s="187"/>
      <c r="AN52" s="338"/>
      <c r="AO52" s="158"/>
      <c r="AP52" s="344"/>
      <c r="AQ52" s="344"/>
      <c r="AR52" s="376"/>
    </row>
    <row r="53" spans="1:44" s="97" customFormat="1" ht="36" x14ac:dyDescent="0.35">
      <c r="A53" s="96" t="s">
        <v>137</v>
      </c>
      <c r="B53" s="163">
        <v>2</v>
      </c>
      <c r="C53" s="163">
        <v>0</v>
      </c>
      <c r="D53" s="163">
        <v>4</v>
      </c>
      <c r="E53" s="163">
        <v>7</v>
      </c>
      <c r="F53" s="163">
        <v>1</v>
      </c>
      <c r="G53" s="163" t="s">
        <v>223</v>
      </c>
      <c r="H53" s="89">
        <v>9</v>
      </c>
      <c r="I53" s="89" t="s">
        <v>122</v>
      </c>
      <c r="J53" s="135" t="s">
        <v>227</v>
      </c>
      <c r="K53" s="396">
        <v>746200</v>
      </c>
      <c r="L53" s="396">
        <v>85400</v>
      </c>
      <c r="M53" s="396"/>
      <c r="N53" s="262"/>
      <c r="O53" s="262"/>
      <c r="P53" s="262"/>
      <c r="Q53" s="262">
        <f>SUM(N53+O53-P53)</f>
        <v>0</v>
      </c>
      <c r="R53" s="303"/>
      <c r="S53" s="303">
        <v>0</v>
      </c>
      <c r="T53" s="303">
        <v>0</v>
      </c>
      <c r="U53" s="303">
        <f>SUM(S53-T53)</f>
        <v>0</v>
      </c>
      <c r="V53" s="262"/>
      <c r="W53" s="262"/>
      <c r="X53" s="264">
        <f>SUM(U53)</f>
        <v>0</v>
      </c>
      <c r="Y53" s="398"/>
      <c r="Z53" s="399">
        <f>SUM(Q53-R53-T53-V53-W53-X53-Y53)</f>
        <v>0</v>
      </c>
      <c r="AA53" s="399"/>
      <c r="AB53" s="399"/>
      <c r="AC53" s="399">
        <f t="shared" si="0"/>
        <v>0</v>
      </c>
      <c r="AD53" s="398">
        <f t="shared" si="4"/>
        <v>0</v>
      </c>
      <c r="AE53" s="398"/>
      <c r="AF53" s="398">
        <f>SUM(AD53-AE53)</f>
        <v>0</v>
      </c>
      <c r="AG53" s="350">
        <f>SUM(R53+T53+V53+Y53+W53+AB53)</f>
        <v>0</v>
      </c>
      <c r="AH53" s="265"/>
      <c r="AI53" s="266"/>
      <c r="AJ53" s="267"/>
      <c r="AK53" s="268" t="e">
        <f>SUM(AD53-AE53-#REF!-#REF!)</f>
        <v>#REF!</v>
      </c>
      <c r="AL53" s="269" t="e">
        <f>SUM(Q53-(AD53+X53))/Q53</f>
        <v>#DIV/0!</v>
      </c>
      <c r="AM53" s="183"/>
      <c r="AN53" s="338"/>
      <c r="AO53" s="361"/>
      <c r="AP53" s="344"/>
      <c r="AQ53" s="344"/>
      <c r="AR53" s="376"/>
    </row>
    <row r="54" spans="1:44" s="97" customFormat="1" ht="65.25" customHeight="1" x14ac:dyDescent="0.35">
      <c r="A54" s="96" t="s">
        <v>137</v>
      </c>
      <c r="B54" s="163">
        <v>2</v>
      </c>
      <c r="C54" s="163">
        <v>0</v>
      </c>
      <c r="D54" s="163">
        <v>4</v>
      </c>
      <c r="E54" s="163">
        <v>7</v>
      </c>
      <c r="F54" s="163">
        <v>3</v>
      </c>
      <c r="G54" s="163" t="s">
        <v>124</v>
      </c>
      <c r="H54" s="89">
        <v>10</v>
      </c>
      <c r="I54" s="89" t="s">
        <v>122</v>
      </c>
      <c r="J54" s="135" t="s">
        <v>226</v>
      </c>
      <c r="K54" s="396">
        <v>111300</v>
      </c>
      <c r="L54" s="396">
        <v>120960</v>
      </c>
      <c r="M54" s="396"/>
      <c r="N54" s="262"/>
      <c r="O54" s="262"/>
      <c r="P54" s="262"/>
      <c r="Q54" s="262">
        <f>SUM(N54+O54-P54)</f>
        <v>0</v>
      </c>
      <c r="R54" s="303"/>
      <c r="S54" s="303"/>
      <c r="T54" s="303">
        <v>0</v>
      </c>
      <c r="U54" s="303">
        <f>SUM(S54-T54)</f>
        <v>0</v>
      </c>
      <c r="V54" s="262"/>
      <c r="W54" s="262"/>
      <c r="X54" s="264">
        <f>SUM(U54)</f>
        <v>0</v>
      </c>
      <c r="Y54" s="398"/>
      <c r="Z54" s="399">
        <f>SUM(Q54-R54-T54-V54-W54-X54-Y54)</f>
        <v>0</v>
      </c>
      <c r="AA54" s="422"/>
      <c r="AB54" s="422"/>
      <c r="AC54" s="422">
        <f t="shared" si="0"/>
        <v>0</v>
      </c>
      <c r="AD54" s="398">
        <f t="shared" si="4"/>
        <v>0</v>
      </c>
      <c r="AE54" s="398"/>
      <c r="AF54" s="398">
        <f>SUM(AD54-AE54)</f>
        <v>0</v>
      </c>
      <c r="AG54" s="350">
        <f>SUM(R54+T54+V54+Y54+W54+AB54)</f>
        <v>0</v>
      </c>
      <c r="AH54" s="265"/>
      <c r="AI54" s="266"/>
      <c r="AJ54" s="267"/>
      <c r="AK54" s="268" t="e">
        <f>SUM(AD54-AE54-#REF!-#REF!)</f>
        <v>#REF!</v>
      </c>
      <c r="AL54" s="269" t="e">
        <f>SUM(Q54-(AD54+X54))/Q54</f>
        <v>#DIV/0!</v>
      </c>
      <c r="AM54" s="183"/>
      <c r="AN54" s="338"/>
      <c r="AO54" s="361"/>
      <c r="AP54" s="344"/>
      <c r="AQ54" s="344"/>
      <c r="AR54" s="376"/>
    </row>
    <row r="55" spans="1:44" s="97" customFormat="1" ht="52.5" customHeight="1" x14ac:dyDescent="0.35">
      <c r="A55" s="96" t="s">
        <v>137</v>
      </c>
      <c r="B55" s="163">
        <v>2</v>
      </c>
      <c r="C55" s="163">
        <v>0</v>
      </c>
      <c r="D55" s="163">
        <v>4</v>
      </c>
      <c r="E55" s="163">
        <v>7</v>
      </c>
      <c r="F55" s="163">
        <v>5</v>
      </c>
      <c r="G55" s="163" t="s">
        <v>223</v>
      </c>
      <c r="H55" s="89">
        <v>10</v>
      </c>
      <c r="I55" s="89" t="s">
        <v>122</v>
      </c>
      <c r="J55" s="239" t="s">
        <v>174</v>
      </c>
      <c r="K55" s="396">
        <v>2293000</v>
      </c>
      <c r="L55" s="396">
        <v>1674000</v>
      </c>
      <c r="M55" s="396">
        <v>683998</v>
      </c>
      <c r="N55" s="262">
        <v>4600000</v>
      </c>
      <c r="O55" s="262"/>
      <c r="P55" s="262"/>
      <c r="Q55" s="262">
        <f>SUM(N55+O55-P55)</f>
        <v>4600000</v>
      </c>
      <c r="R55" s="303"/>
      <c r="S55" s="303"/>
      <c r="T55" s="303"/>
      <c r="U55" s="303">
        <f>SUM(S55-T55)</f>
        <v>0</v>
      </c>
      <c r="V55" s="262"/>
      <c r="W55" s="262"/>
      <c r="X55" s="264">
        <f>SUM(U55)</f>
        <v>0</v>
      </c>
      <c r="Y55" s="398"/>
      <c r="Z55" s="399">
        <f>SUM(Q55-R55-T55-V55-W55-X55-Y55)</f>
        <v>4600000</v>
      </c>
      <c r="AA55" s="399">
        <v>4600000</v>
      </c>
      <c r="AB55" s="399">
        <v>0</v>
      </c>
      <c r="AC55" s="399">
        <f t="shared" si="0"/>
        <v>4600000</v>
      </c>
      <c r="AD55" s="398">
        <f t="shared" si="4"/>
        <v>4600000</v>
      </c>
      <c r="AE55" s="398">
        <v>4600000</v>
      </c>
      <c r="AF55" s="398">
        <f>SUM(AD55-AE55)</f>
        <v>0</v>
      </c>
      <c r="AG55" s="350">
        <f>SUM(R55+T55+V55+Y55+W55+AB55)</f>
        <v>0</v>
      </c>
      <c r="AH55" s="265">
        <f>AB55/(AB55+AE55+AF55)</f>
        <v>0</v>
      </c>
      <c r="AI55" s="266"/>
      <c r="AJ55" s="267"/>
      <c r="AK55" s="268" t="e">
        <f>SUM(AD55-AE55-#REF!-#REF!)</f>
        <v>#REF!</v>
      </c>
      <c r="AL55" s="269">
        <f>SUM(Q55-(AD55+X55))/Q55</f>
        <v>0</v>
      </c>
      <c r="AM55" s="183"/>
      <c r="AN55" s="338"/>
      <c r="AO55" s="361"/>
      <c r="AP55" s="344"/>
      <c r="AQ55" s="344"/>
      <c r="AR55" s="376"/>
    </row>
    <row r="56" spans="1:44" s="97" customFormat="1" ht="73.5" customHeight="1" x14ac:dyDescent="0.35">
      <c r="A56" s="96" t="s">
        <v>137</v>
      </c>
      <c r="B56" s="163">
        <v>2</v>
      </c>
      <c r="C56" s="163">
        <v>0</v>
      </c>
      <c r="D56" s="163">
        <v>4</v>
      </c>
      <c r="E56" s="163">
        <v>7</v>
      </c>
      <c r="F56" s="163">
        <v>6</v>
      </c>
      <c r="G56" s="163" t="s">
        <v>223</v>
      </c>
      <c r="H56" s="89">
        <v>10</v>
      </c>
      <c r="I56" s="89" t="s">
        <v>122</v>
      </c>
      <c r="J56" s="239" t="s">
        <v>388</v>
      </c>
      <c r="K56" s="396">
        <v>5955458</v>
      </c>
      <c r="L56" s="396">
        <v>4360858</v>
      </c>
      <c r="M56" s="396">
        <f>1454877</f>
        <v>1454877</v>
      </c>
      <c r="N56" s="262">
        <v>6500000</v>
      </c>
      <c r="O56" s="262"/>
      <c r="P56" s="262"/>
      <c r="Q56" s="262">
        <f>SUM(N56+O56-P56)</f>
        <v>6500000</v>
      </c>
      <c r="R56" s="308">
        <v>500000</v>
      </c>
      <c r="S56" s="308">
        <v>3000000</v>
      </c>
      <c r="T56" s="317">
        <v>22850</v>
      </c>
      <c r="U56" s="303">
        <f>SUM(S56-T56)</f>
        <v>2977150</v>
      </c>
      <c r="V56" s="262"/>
      <c r="W56" s="262"/>
      <c r="X56" s="264">
        <f>SUM(U56)</f>
        <v>2977150</v>
      </c>
      <c r="Y56" s="398"/>
      <c r="Z56" s="399">
        <f>SUM(Q56-R56-T56-V56-W56-X56-Y56)</f>
        <v>3000000</v>
      </c>
      <c r="AA56" s="399">
        <v>3000000</v>
      </c>
      <c r="AB56" s="399"/>
      <c r="AC56" s="399">
        <f t="shared" si="0"/>
        <v>3000000</v>
      </c>
      <c r="AD56" s="398">
        <f t="shared" si="4"/>
        <v>3000000</v>
      </c>
      <c r="AE56" s="398">
        <v>3000000</v>
      </c>
      <c r="AF56" s="398">
        <f>SUM(AD56-AE56)</f>
        <v>0</v>
      </c>
      <c r="AG56" s="350">
        <f>SUM(R56+T56+V56+Y56+W56+AB56)</f>
        <v>522850</v>
      </c>
      <c r="AH56" s="265">
        <f>AB56/(AB56+AE56+AF56)</f>
        <v>0</v>
      </c>
      <c r="AI56" s="266"/>
      <c r="AJ56" s="267"/>
      <c r="AK56" s="268" t="e">
        <f>SUM(AD56-AE56-#REF!-#REF!)</f>
        <v>#REF!</v>
      </c>
      <c r="AL56" s="269">
        <f>SUM(Q56-(AD56+X56))/Q56</f>
        <v>8.0438461538461542E-2</v>
      </c>
      <c r="AM56" s="183"/>
      <c r="AN56" s="338"/>
      <c r="AO56" s="361"/>
      <c r="AP56" s="344"/>
      <c r="AQ56" s="344"/>
      <c r="AR56" s="376"/>
    </row>
    <row r="57" spans="1:44" s="109" customFormat="1" ht="36" x14ac:dyDescent="0.35">
      <c r="A57" s="105"/>
      <c r="B57" s="106"/>
      <c r="C57" s="106"/>
      <c r="D57" s="106"/>
      <c r="E57" s="106"/>
      <c r="F57" s="106"/>
      <c r="G57" s="106" t="s">
        <v>223</v>
      </c>
      <c r="H57" s="107"/>
      <c r="I57" s="107"/>
      <c r="J57" s="134" t="s">
        <v>236</v>
      </c>
      <c r="K57" s="108">
        <f>SUM(K53:K56)</f>
        <v>9105958</v>
      </c>
      <c r="L57" s="108">
        <f>SUM(L53:L56)</f>
        <v>6241218</v>
      </c>
      <c r="M57" s="108">
        <f>SUM(M53:M56)</f>
        <v>2138875</v>
      </c>
      <c r="N57" s="307">
        <f>SUM(N53:N56)</f>
        <v>11100000</v>
      </c>
      <c r="O57" s="307">
        <f t="shared" ref="O57:V57" si="43">SUM(O53:O56)</f>
        <v>0</v>
      </c>
      <c r="P57" s="307">
        <f t="shared" si="43"/>
        <v>0</v>
      </c>
      <c r="Q57" s="307">
        <f t="shared" si="43"/>
        <v>11100000</v>
      </c>
      <c r="R57" s="308">
        <f t="shared" si="43"/>
        <v>500000</v>
      </c>
      <c r="S57" s="308">
        <f t="shared" si="43"/>
        <v>3000000</v>
      </c>
      <c r="T57" s="309">
        <f t="shared" si="43"/>
        <v>22850</v>
      </c>
      <c r="U57" s="309">
        <f t="shared" si="43"/>
        <v>2977150</v>
      </c>
      <c r="V57" s="307">
        <f t="shared" si="43"/>
        <v>0</v>
      </c>
      <c r="W57" s="307">
        <f>SUM(W55:W56)</f>
        <v>0</v>
      </c>
      <c r="X57" s="310">
        <f>SUM(X52:X56)</f>
        <v>2977150</v>
      </c>
      <c r="Y57" s="416">
        <f>SUM(Y52:Y56)</f>
        <v>0</v>
      </c>
      <c r="Z57" s="417">
        <f>SUM(Z53:Z56)</f>
        <v>7600000</v>
      </c>
      <c r="AA57" s="417">
        <f>SUM(AA55:AA56)</f>
        <v>7600000</v>
      </c>
      <c r="AB57" s="417">
        <f>SUM(AB52:AB56)</f>
        <v>0</v>
      </c>
      <c r="AC57" s="417">
        <f t="shared" si="0"/>
        <v>7600000</v>
      </c>
      <c r="AD57" s="416">
        <f>SUM(AD52:AD56)</f>
        <v>7600000</v>
      </c>
      <c r="AE57" s="416">
        <f>SUM(AE52:AE56)</f>
        <v>7600000</v>
      </c>
      <c r="AF57" s="416">
        <f>SUM(AF52:AF56)</f>
        <v>0</v>
      </c>
      <c r="AG57" s="352"/>
      <c r="AH57" s="313">
        <f>SUM(AB57/Z57)</f>
        <v>0</v>
      </c>
      <c r="AI57" s="311"/>
      <c r="AJ57" s="307"/>
      <c r="AK57" s="312" t="e">
        <f>SUM(AD57-AE57-#REF!-#REF!)</f>
        <v>#REF!</v>
      </c>
      <c r="AL57" s="278">
        <f>SUM(Q57-(AD57+X57))/Q57</f>
        <v>4.7103603603603605E-2</v>
      </c>
      <c r="AM57" s="186"/>
      <c r="AN57" s="340"/>
      <c r="AO57" s="159"/>
      <c r="AP57" s="347"/>
      <c r="AQ57" s="347"/>
      <c r="AR57" s="379"/>
    </row>
    <row r="58" spans="1:44" s="97" customFormat="1" ht="40.5" customHeight="1" x14ac:dyDescent="0.35">
      <c r="A58" s="96"/>
      <c r="B58" s="892" t="s">
        <v>175</v>
      </c>
      <c r="C58" s="892"/>
      <c r="D58" s="892"/>
      <c r="E58" s="892"/>
      <c r="F58" s="892"/>
      <c r="G58" s="892"/>
      <c r="H58" s="892"/>
      <c r="I58" s="892"/>
      <c r="J58" s="892"/>
      <c r="K58" s="396"/>
      <c r="L58" s="396"/>
      <c r="M58" s="396"/>
      <c r="N58" s="262"/>
      <c r="O58" s="262"/>
      <c r="P58" s="262"/>
      <c r="Q58" s="262"/>
      <c r="R58" s="303"/>
      <c r="S58" s="303"/>
      <c r="T58" s="303"/>
      <c r="U58" s="303"/>
      <c r="V58" s="262"/>
      <c r="W58" s="262"/>
      <c r="X58" s="264">
        <f>SUM(M58)</f>
        <v>0</v>
      </c>
      <c r="Y58" s="398"/>
      <c r="Z58" s="399"/>
      <c r="AA58" s="399"/>
      <c r="AB58" s="399"/>
      <c r="AC58" s="399">
        <f t="shared" ref="AC58:AC84" si="44">SUM(AA58-AB58)</f>
        <v>0</v>
      </c>
      <c r="AD58" s="398"/>
      <c r="AE58" s="398"/>
      <c r="AF58" s="398"/>
      <c r="AG58" s="350"/>
      <c r="AH58" s="265"/>
      <c r="AI58" s="323"/>
      <c r="AJ58" s="267"/>
      <c r="AK58" s="268"/>
      <c r="AL58" s="290"/>
      <c r="AM58" s="187"/>
      <c r="AN58" s="338"/>
      <c r="AO58" s="158"/>
      <c r="AP58" s="344"/>
      <c r="AQ58" s="344"/>
      <c r="AR58" s="376"/>
    </row>
    <row r="59" spans="1:44" s="97" customFormat="1" ht="36" x14ac:dyDescent="0.35">
      <c r="A59" s="96" t="s">
        <v>137</v>
      </c>
      <c r="B59" s="163">
        <v>2</v>
      </c>
      <c r="C59" s="163">
        <v>0</v>
      </c>
      <c r="D59" s="163">
        <v>4</v>
      </c>
      <c r="E59" s="163">
        <v>8</v>
      </c>
      <c r="F59" s="163">
        <v>1</v>
      </c>
      <c r="G59" s="163" t="s">
        <v>223</v>
      </c>
      <c r="H59" s="89">
        <v>10</v>
      </c>
      <c r="I59" s="89" t="s">
        <v>122</v>
      </c>
      <c r="J59" s="135" t="s">
        <v>176</v>
      </c>
      <c r="K59" s="396">
        <v>6186430</v>
      </c>
      <c r="L59" s="396">
        <v>6607190</v>
      </c>
      <c r="M59" s="396">
        <v>9941102</v>
      </c>
      <c r="N59" s="262">
        <v>8261200</v>
      </c>
      <c r="O59" s="262"/>
      <c r="P59" s="262"/>
      <c r="Q59" s="262">
        <f>SUM(N59+O59-P59)</f>
        <v>8261200</v>
      </c>
      <c r="R59" s="303"/>
      <c r="S59" s="303"/>
      <c r="T59" s="303"/>
      <c r="U59" s="303"/>
      <c r="V59" s="262">
        <f>SUM(Q59)</f>
        <v>8261200</v>
      </c>
      <c r="W59" s="262"/>
      <c r="X59" s="264">
        <f>SUM(U59)</f>
        <v>0</v>
      </c>
      <c r="Y59" s="398"/>
      <c r="Z59" s="399">
        <f>SUM(Q59-R59-T59-V59-W59-X59-Y59)</f>
        <v>0</v>
      </c>
      <c r="AA59" s="399"/>
      <c r="AB59" s="399"/>
      <c r="AC59" s="399">
        <f t="shared" si="44"/>
        <v>0</v>
      </c>
      <c r="AD59" s="398"/>
      <c r="AE59" s="398"/>
      <c r="AF59" s="398" t="s">
        <v>50</v>
      </c>
      <c r="AG59" s="369"/>
      <c r="AH59" s="265" t="e">
        <f>AB59/(AB59+AE59+AF59)</f>
        <v>#VALUE!</v>
      </c>
      <c r="AI59" s="266"/>
      <c r="AJ59" s="267"/>
      <c r="AK59" s="268" t="e">
        <f>SUM(AD59-AE59-#REF!-#REF!)</f>
        <v>#REF!</v>
      </c>
      <c r="AL59" s="269">
        <f>SUM(Q59-(AD59+X59))/Q59</f>
        <v>1</v>
      </c>
      <c r="AM59" s="184"/>
      <c r="AN59" s="403"/>
      <c r="AO59" s="178"/>
      <c r="AP59" s="344"/>
      <c r="AQ59" s="344"/>
      <c r="AR59" s="376"/>
    </row>
    <row r="60" spans="1:44" s="97" customFormat="1" ht="53.25" customHeight="1" x14ac:dyDescent="0.35">
      <c r="A60" s="96" t="s">
        <v>137</v>
      </c>
      <c r="B60" s="163">
        <v>2</v>
      </c>
      <c r="C60" s="163">
        <v>0</v>
      </c>
      <c r="D60" s="163">
        <v>4</v>
      </c>
      <c r="E60" s="163">
        <v>8</v>
      </c>
      <c r="F60" s="163">
        <v>2</v>
      </c>
      <c r="G60" s="163" t="s">
        <v>223</v>
      </c>
      <c r="H60" s="89">
        <v>10</v>
      </c>
      <c r="I60" s="89" t="s">
        <v>122</v>
      </c>
      <c r="J60" s="135" t="s">
        <v>177</v>
      </c>
      <c r="K60" s="396">
        <v>93438200</v>
      </c>
      <c r="L60" s="396">
        <v>94312740</v>
      </c>
      <c r="M60" s="396">
        <v>103921690</v>
      </c>
      <c r="N60" s="262">
        <v>120000000</v>
      </c>
      <c r="O60" s="262"/>
      <c r="P60" s="262"/>
      <c r="Q60" s="262">
        <f>SUM(N60+O60-P60)</f>
        <v>120000000</v>
      </c>
      <c r="R60" s="303"/>
      <c r="S60" s="303"/>
      <c r="T60" s="303"/>
      <c r="U60" s="303"/>
      <c r="V60" s="262">
        <f>SUM(Q60)</f>
        <v>120000000</v>
      </c>
      <c r="W60" s="262"/>
      <c r="X60" s="264">
        <f>SUM(U60)</f>
        <v>0</v>
      </c>
      <c r="Y60" s="398"/>
      <c r="Z60" s="399">
        <f>SUM(Q60-R60-T60-V60-W60-X60-Y60)</f>
        <v>0</v>
      </c>
      <c r="AA60" s="399"/>
      <c r="AB60" s="399"/>
      <c r="AC60" s="399">
        <f t="shared" si="44"/>
        <v>0</v>
      </c>
      <c r="AD60" s="398"/>
      <c r="AE60" s="398"/>
      <c r="AF60" s="398" t="s">
        <v>50</v>
      </c>
      <c r="AG60" s="369"/>
      <c r="AH60" s="265" t="e">
        <f>AB60/(AB60+AE60+AF60)</f>
        <v>#VALUE!</v>
      </c>
      <c r="AI60" s="266"/>
      <c r="AJ60" s="267"/>
      <c r="AK60" s="268" t="e">
        <f>SUM(AD60-AE60-#REF!-#REF!)</f>
        <v>#REF!</v>
      </c>
      <c r="AL60" s="269">
        <f>SUM(Q60-(AD60+X60))/Q60</f>
        <v>1</v>
      </c>
      <c r="AM60" s="184"/>
      <c r="AN60" s="403"/>
      <c r="AO60" s="178"/>
      <c r="AP60" s="349"/>
      <c r="AQ60" s="344"/>
      <c r="AR60" s="376"/>
    </row>
    <row r="61" spans="1:44" s="97" customFormat="1" ht="36" x14ac:dyDescent="0.35">
      <c r="A61" s="96" t="s">
        <v>137</v>
      </c>
      <c r="B61" s="163">
        <v>2</v>
      </c>
      <c r="C61" s="163">
        <v>0</v>
      </c>
      <c r="D61" s="163">
        <v>4</v>
      </c>
      <c r="E61" s="163">
        <v>8</v>
      </c>
      <c r="F61" s="163">
        <v>5</v>
      </c>
      <c r="G61" s="163" t="s">
        <v>223</v>
      </c>
      <c r="H61" s="89">
        <v>10</v>
      </c>
      <c r="I61" s="89" t="s">
        <v>122</v>
      </c>
      <c r="J61" s="135" t="s">
        <v>178</v>
      </c>
      <c r="K61" s="396">
        <v>38584988</v>
      </c>
      <c r="L61" s="396">
        <v>37647973</v>
      </c>
      <c r="M61" s="396">
        <v>29818737</v>
      </c>
      <c r="N61" s="262">
        <v>19000000</v>
      </c>
      <c r="O61" s="262"/>
      <c r="P61" s="262"/>
      <c r="Q61" s="262">
        <f>SUM(N61+O61-P61)</f>
        <v>19000000</v>
      </c>
      <c r="R61" s="303"/>
      <c r="S61" s="303"/>
      <c r="T61" s="303"/>
      <c r="U61" s="303"/>
      <c r="V61" s="262">
        <f>SUM(Q61)</f>
        <v>19000000</v>
      </c>
      <c r="W61" s="262"/>
      <c r="X61" s="264">
        <f>SUM(U61)</f>
        <v>0</v>
      </c>
      <c r="Y61" s="398"/>
      <c r="Z61" s="399">
        <f>SUM(Q61-R61-T61-V61-W61-X61-Y61)</f>
        <v>0</v>
      </c>
      <c r="AA61" s="399"/>
      <c r="AB61" s="399"/>
      <c r="AC61" s="399">
        <f t="shared" si="44"/>
        <v>0</v>
      </c>
      <c r="AD61" s="398"/>
      <c r="AE61" s="398"/>
      <c r="AF61" s="398" t="s">
        <v>50</v>
      </c>
      <c r="AG61" s="369"/>
      <c r="AH61" s="265" t="e">
        <f>AB61/(AB61+AE61+AF61)</f>
        <v>#VALUE!</v>
      </c>
      <c r="AI61" s="266"/>
      <c r="AJ61" s="267"/>
      <c r="AK61" s="268" t="e">
        <f>SUM(AD61-AE61-#REF!-#REF!)</f>
        <v>#REF!</v>
      </c>
      <c r="AL61" s="269">
        <f>SUM(Q61-(AD61+X61))/Q61</f>
        <v>1</v>
      </c>
      <c r="AM61" s="184"/>
      <c r="AN61" s="403"/>
      <c r="AO61" s="178"/>
      <c r="AP61" s="349"/>
      <c r="AQ61" s="344"/>
      <c r="AR61" s="376"/>
    </row>
    <row r="62" spans="1:44" s="97" customFormat="1" ht="58.5" customHeight="1" x14ac:dyDescent="0.35">
      <c r="A62" s="96" t="s">
        <v>137</v>
      </c>
      <c r="B62" s="163">
        <v>2</v>
      </c>
      <c r="C62" s="163">
        <v>0</v>
      </c>
      <c r="D62" s="163">
        <v>4</v>
      </c>
      <c r="E62" s="163">
        <v>8</v>
      </c>
      <c r="F62" s="163">
        <v>6</v>
      </c>
      <c r="G62" s="163"/>
      <c r="H62" s="89">
        <v>10</v>
      </c>
      <c r="I62" s="89" t="s">
        <v>122</v>
      </c>
      <c r="J62" s="135" t="s">
        <v>205</v>
      </c>
      <c r="K62" s="396">
        <v>122363650</v>
      </c>
      <c r="L62" s="396">
        <v>119445871</v>
      </c>
      <c r="M62" s="396">
        <v>113763193</v>
      </c>
      <c r="N62" s="262">
        <v>150000000</v>
      </c>
      <c r="O62" s="262"/>
      <c r="P62" s="262"/>
      <c r="Q62" s="262">
        <f>SUM(N62+O62-P62)</f>
        <v>150000000</v>
      </c>
      <c r="R62" s="303"/>
      <c r="S62" s="303"/>
      <c r="T62" s="303"/>
      <c r="U62" s="303"/>
      <c r="V62" s="262">
        <f>SUM(Q62)</f>
        <v>150000000</v>
      </c>
      <c r="W62" s="262"/>
      <c r="X62" s="264">
        <f>SUM(U62)</f>
        <v>0</v>
      </c>
      <c r="Y62" s="398"/>
      <c r="Z62" s="399">
        <f>SUM(Q62-R62-T62-V62-W62-X62-Y62)</f>
        <v>0</v>
      </c>
      <c r="AA62" s="399"/>
      <c r="AB62" s="399"/>
      <c r="AC62" s="399">
        <f t="shared" si="44"/>
        <v>0</v>
      </c>
      <c r="AD62" s="398"/>
      <c r="AE62" s="398"/>
      <c r="AF62" s="398" t="s">
        <v>50</v>
      </c>
      <c r="AG62" s="369"/>
      <c r="AH62" s="265" t="e">
        <f>AB62/(AB62+AE62+AF62)</f>
        <v>#VALUE!</v>
      </c>
      <c r="AI62" s="266"/>
      <c r="AJ62" s="267"/>
      <c r="AK62" s="268" t="e">
        <f>SUM(AD62-AE62-#REF!-#REF!)</f>
        <v>#REF!</v>
      </c>
      <c r="AL62" s="269">
        <f>SUM(Q62-(AD62+X62))/Q62</f>
        <v>1</v>
      </c>
      <c r="AM62" s="184"/>
      <c r="AN62" s="403"/>
      <c r="AO62" s="178"/>
      <c r="AP62" s="344"/>
      <c r="AQ62" s="344"/>
      <c r="AR62" s="376"/>
    </row>
    <row r="63" spans="1:44" s="97" customFormat="1" ht="26.25" x14ac:dyDescent="0.35">
      <c r="A63" s="96"/>
      <c r="B63" s="106"/>
      <c r="C63" s="106"/>
      <c r="D63" s="106"/>
      <c r="E63" s="106"/>
      <c r="F63" s="106"/>
      <c r="G63" s="106"/>
      <c r="H63" s="107"/>
      <c r="I63" s="107"/>
      <c r="J63" s="134" t="s">
        <v>206</v>
      </c>
      <c r="K63" s="108"/>
      <c r="L63" s="108"/>
      <c r="M63" s="108"/>
      <c r="N63" s="307">
        <f>SUM(N59:N62)</f>
        <v>297261200</v>
      </c>
      <c r="O63" s="307">
        <f>SUM(O59:O62)</f>
        <v>0</v>
      </c>
      <c r="P63" s="307">
        <f>SUM(P59:P62)</f>
        <v>0</v>
      </c>
      <c r="Q63" s="307">
        <f>SUM(Q59:Q62)</f>
        <v>297261200</v>
      </c>
      <c r="R63" s="308"/>
      <c r="S63" s="308"/>
      <c r="T63" s="309"/>
      <c r="U63" s="309"/>
      <c r="V63" s="307">
        <f>SUM(V59:V62)</f>
        <v>297261200</v>
      </c>
      <c r="W63" s="307">
        <f t="shared" ref="W63:AE63" si="45">SUM(W59:W62)</f>
        <v>0</v>
      </c>
      <c r="X63" s="324">
        <f t="shared" si="45"/>
        <v>0</v>
      </c>
      <c r="Y63" s="417">
        <f t="shared" si="45"/>
        <v>0</v>
      </c>
      <c r="Z63" s="417">
        <f t="shared" si="45"/>
        <v>0</v>
      </c>
      <c r="AA63" s="417">
        <f t="shared" si="45"/>
        <v>0</v>
      </c>
      <c r="AB63" s="417">
        <f t="shared" si="45"/>
        <v>0</v>
      </c>
      <c r="AC63" s="417">
        <f t="shared" si="45"/>
        <v>0</v>
      </c>
      <c r="AD63" s="417">
        <f t="shared" si="45"/>
        <v>0</v>
      </c>
      <c r="AE63" s="417">
        <f t="shared" si="45"/>
        <v>0</v>
      </c>
      <c r="AF63" s="416"/>
      <c r="AG63" s="352"/>
      <c r="AH63" s="313"/>
      <c r="AI63" s="311"/>
      <c r="AJ63" s="307"/>
      <c r="AK63" s="312"/>
      <c r="AL63" s="278">
        <f>SUM(Q63-(AD63+X63))/Q63</f>
        <v>1</v>
      </c>
      <c r="AM63" s="190"/>
      <c r="AN63" s="341">
        <f>SUM(AN59:AN62)</f>
        <v>0</v>
      </c>
      <c r="AO63" s="159"/>
      <c r="AP63" s="347"/>
      <c r="AQ63" s="347"/>
      <c r="AR63" s="376"/>
    </row>
    <row r="64" spans="1:44" s="97" customFormat="1" ht="36" customHeight="1" x14ac:dyDescent="0.35">
      <c r="A64" s="96"/>
      <c r="B64" s="892" t="s">
        <v>179</v>
      </c>
      <c r="C64" s="892"/>
      <c r="D64" s="892"/>
      <c r="E64" s="892"/>
      <c r="F64" s="892"/>
      <c r="G64" s="892"/>
      <c r="H64" s="892"/>
      <c r="I64" s="892"/>
      <c r="J64" s="892"/>
      <c r="K64" s="89"/>
      <c r="L64" s="89"/>
      <c r="M64" s="89"/>
      <c r="N64" s="314"/>
      <c r="O64" s="314"/>
      <c r="P64" s="314"/>
      <c r="Q64" s="314"/>
      <c r="R64" s="314"/>
      <c r="S64" s="314"/>
      <c r="T64" s="314"/>
      <c r="U64" s="314"/>
      <c r="V64" s="314"/>
      <c r="W64" s="314"/>
      <c r="X64" s="314"/>
      <c r="Y64" s="418"/>
      <c r="Z64" s="418"/>
      <c r="AA64" s="418"/>
      <c r="AB64" s="418"/>
      <c r="AC64" s="418"/>
      <c r="AD64" s="418"/>
      <c r="AE64" s="418"/>
      <c r="AF64" s="418"/>
      <c r="AG64" s="355"/>
      <c r="AH64" s="265"/>
      <c r="AI64" s="320"/>
      <c r="AJ64" s="267"/>
      <c r="AK64" s="268" t="e">
        <f>SUM(AD64-AE64-#REF!-#REF!)</f>
        <v>#REF!</v>
      </c>
      <c r="AL64" s="290"/>
      <c r="AM64" s="187"/>
      <c r="AN64" s="338"/>
      <c r="AO64" s="158"/>
      <c r="AP64" s="344"/>
      <c r="AQ64" s="344"/>
      <c r="AR64" s="376"/>
    </row>
    <row r="65" spans="1:44" s="97" customFormat="1" ht="36" x14ac:dyDescent="0.35">
      <c r="A65" s="96" t="s">
        <v>137</v>
      </c>
      <c r="B65" s="163">
        <v>2</v>
      </c>
      <c r="C65" s="163">
        <v>0</v>
      </c>
      <c r="D65" s="163">
        <v>4</v>
      </c>
      <c r="E65" s="163">
        <v>9</v>
      </c>
      <c r="F65" s="163">
        <v>4</v>
      </c>
      <c r="G65" s="163" t="s">
        <v>223</v>
      </c>
      <c r="H65" s="89">
        <v>10</v>
      </c>
      <c r="I65" s="89" t="s">
        <v>122</v>
      </c>
      <c r="J65" s="239" t="s">
        <v>181</v>
      </c>
      <c r="K65" s="396">
        <v>13728734</v>
      </c>
      <c r="L65" s="396">
        <v>10285849</v>
      </c>
      <c r="M65" s="396">
        <v>9005472</v>
      </c>
      <c r="N65" s="262">
        <v>10100000</v>
      </c>
      <c r="O65" s="262"/>
      <c r="P65" s="262"/>
      <c r="Q65" s="262">
        <f>SUM(N65+O65-P65)</f>
        <v>10100000</v>
      </c>
      <c r="R65" s="262"/>
      <c r="S65" s="262"/>
      <c r="T65" s="262"/>
      <c r="U65" s="262"/>
      <c r="V65" s="262"/>
      <c r="W65" s="262"/>
      <c r="X65" s="264">
        <f>SUM(U65)</f>
        <v>0</v>
      </c>
      <c r="Y65" s="466"/>
      <c r="Z65" s="399">
        <f>SUM(Q65-R65-T65-V65-W65-X65-Y65)</f>
        <v>10100000</v>
      </c>
      <c r="AA65" s="624">
        <v>10100000</v>
      </c>
      <c r="AB65" s="415"/>
      <c r="AC65" s="415">
        <f t="shared" si="44"/>
        <v>10100000</v>
      </c>
      <c r="AD65" s="398">
        <f>SUM(Z65-AB65)</f>
        <v>10100000</v>
      </c>
      <c r="AE65" s="398">
        <v>10100000</v>
      </c>
      <c r="AF65" s="398">
        <f>SUM(AD65-AE65)</f>
        <v>0</v>
      </c>
      <c r="AG65" s="350">
        <f>SUM(R65+T65+V65+Y65+W65+AB65)</f>
        <v>0</v>
      </c>
      <c r="AH65" s="265">
        <f>AB65/(AB65+AE65+AF65)</f>
        <v>0</v>
      </c>
      <c r="AI65" s="266"/>
      <c r="AJ65" s="267"/>
      <c r="AK65" s="268" t="e">
        <f>SUM(AD65-AE65-#REF!-#REF!)</f>
        <v>#REF!</v>
      </c>
      <c r="AL65" s="269">
        <f t="shared" ref="AL65:AL70" si="46">SUM(Q65-(AD65+X65))/Q65</f>
        <v>0</v>
      </c>
      <c r="AM65" s="183"/>
      <c r="AN65" s="338"/>
      <c r="AO65" s="361"/>
      <c r="AP65" s="344"/>
      <c r="AQ65" s="344"/>
      <c r="AR65" s="376"/>
    </row>
    <row r="66" spans="1:44" s="97" customFormat="1" ht="36" x14ac:dyDescent="0.35">
      <c r="A66" s="96" t="s">
        <v>137</v>
      </c>
      <c r="B66" s="163">
        <v>2</v>
      </c>
      <c r="C66" s="163">
        <v>0</v>
      </c>
      <c r="D66" s="163">
        <v>4</v>
      </c>
      <c r="E66" s="163">
        <v>9</v>
      </c>
      <c r="F66" s="163">
        <v>7</v>
      </c>
      <c r="G66" s="163" t="s">
        <v>223</v>
      </c>
      <c r="H66" s="89">
        <v>10</v>
      </c>
      <c r="I66" s="89" t="s">
        <v>122</v>
      </c>
      <c r="J66" s="239" t="s">
        <v>202</v>
      </c>
      <c r="K66" s="396">
        <v>12101320</v>
      </c>
      <c r="L66" s="396">
        <v>767811</v>
      </c>
      <c r="M66" s="396">
        <v>8155898</v>
      </c>
      <c r="N66" s="262">
        <v>10000000</v>
      </c>
      <c r="O66" s="262"/>
      <c r="P66" s="262"/>
      <c r="Q66" s="262">
        <f>SUM(N66+O66-P66)</f>
        <v>10000000</v>
      </c>
      <c r="R66" s="262"/>
      <c r="S66" s="262"/>
      <c r="T66" s="262"/>
      <c r="U66" s="262"/>
      <c r="V66" s="262"/>
      <c r="W66" s="262"/>
      <c r="X66" s="264">
        <f>SUM(U66)</f>
        <v>0</v>
      </c>
      <c r="Y66" s="466"/>
      <c r="Z66" s="399">
        <f>SUM(Q66-R66-T66-V66-W66-X66-Y66)</f>
        <v>10000000</v>
      </c>
      <c r="AA66" s="626">
        <v>10000000</v>
      </c>
      <c r="AB66" s="415"/>
      <c r="AC66" s="415">
        <f t="shared" si="44"/>
        <v>10000000</v>
      </c>
      <c r="AD66" s="398">
        <f>SUM(Z66-AB66)</f>
        <v>10000000</v>
      </c>
      <c r="AE66" s="398">
        <v>10000000</v>
      </c>
      <c r="AF66" s="398">
        <f>SUM(AD66-AE66)</f>
        <v>0</v>
      </c>
      <c r="AG66" s="350">
        <f>SUM(R66+T66+V66+Y66+W66+AB66)</f>
        <v>0</v>
      </c>
      <c r="AH66" s="265">
        <f>AB66/(AB66+AE66+AF66)</f>
        <v>0</v>
      </c>
      <c r="AI66" s="266"/>
      <c r="AJ66" s="267"/>
      <c r="AK66" s="268" t="e">
        <f>SUM(AD66-AE66-#REF!-#REF!)</f>
        <v>#REF!</v>
      </c>
      <c r="AL66" s="269">
        <f t="shared" si="46"/>
        <v>0</v>
      </c>
      <c r="AM66" s="183"/>
      <c r="AN66" s="338"/>
      <c r="AO66" s="361"/>
      <c r="AP66" s="344"/>
      <c r="AQ66" s="344"/>
      <c r="AR66" s="376"/>
    </row>
    <row r="67" spans="1:44" s="97" customFormat="1" ht="108" customHeight="1" x14ac:dyDescent="0.35">
      <c r="A67" s="96" t="s">
        <v>137</v>
      </c>
      <c r="B67" s="163">
        <v>2</v>
      </c>
      <c r="C67" s="163">
        <v>0</v>
      </c>
      <c r="D67" s="163">
        <v>4</v>
      </c>
      <c r="E67" s="163">
        <v>9</v>
      </c>
      <c r="F67" s="163">
        <v>8</v>
      </c>
      <c r="G67" s="163" t="s">
        <v>223</v>
      </c>
      <c r="H67" s="89">
        <v>10</v>
      </c>
      <c r="I67" s="89" t="s">
        <v>122</v>
      </c>
      <c r="J67" s="239" t="s">
        <v>282</v>
      </c>
      <c r="K67" s="396">
        <v>44027913</v>
      </c>
      <c r="L67" s="396">
        <v>15481207</v>
      </c>
      <c r="M67" s="396">
        <v>34743449</v>
      </c>
      <c r="N67" s="262">
        <v>39000000</v>
      </c>
      <c r="O67" s="262"/>
      <c r="P67" s="262"/>
      <c r="Q67" s="262">
        <f>SUM(N67+O67-P67)</f>
        <v>39000000</v>
      </c>
      <c r="R67" s="300"/>
      <c r="S67" s="262"/>
      <c r="T67" s="262"/>
      <c r="U67" s="262"/>
      <c r="V67" s="262"/>
      <c r="W67" s="262"/>
      <c r="X67" s="264">
        <f>SUM(U67)</f>
        <v>0</v>
      </c>
      <c r="Y67" s="466"/>
      <c r="Z67" s="399">
        <f>SUM(Q67-R67-T67-V67-W67-X67-Y67)</f>
        <v>39000000</v>
      </c>
      <c r="AA67" s="626">
        <v>39000000</v>
      </c>
      <c r="AB67" s="399"/>
      <c r="AC67" s="399">
        <f t="shared" si="44"/>
        <v>39000000</v>
      </c>
      <c r="AD67" s="398">
        <f>SUM(Z67-AB67)</f>
        <v>39000000</v>
      </c>
      <c r="AE67" s="398">
        <v>39000000</v>
      </c>
      <c r="AF67" s="398">
        <f>SUM(AD67-AE67)</f>
        <v>0</v>
      </c>
      <c r="AG67" s="350">
        <f>SUM(R67+T67+V67+Y67+W67+AB67)</f>
        <v>0</v>
      </c>
      <c r="AH67" s="265">
        <f>AB67/(AB67+AE67+AF67)</f>
        <v>0</v>
      </c>
      <c r="AI67" s="266"/>
      <c r="AJ67" s="267"/>
      <c r="AK67" s="268" t="e">
        <f>SUM(AD67-AE67-#REF!-#REF!)</f>
        <v>#REF!</v>
      </c>
      <c r="AL67" s="269">
        <f t="shared" si="46"/>
        <v>0</v>
      </c>
      <c r="AM67" s="183"/>
      <c r="AN67" s="338"/>
      <c r="AO67" s="361"/>
      <c r="AP67" s="344"/>
      <c r="AQ67" s="344"/>
      <c r="AR67" s="376"/>
    </row>
    <row r="68" spans="1:44" s="97" customFormat="1" ht="36" x14ac:dyDescent="0.35">
      <c r="A68" s="96" t="s">
        <v>137</v>
      </c>
      <c r="B68" s="163">
        <v>2</v>
      </c>
      <c r="C68" s="163">
        <v>0</v>
      </c>
      <c r="D68" s="163">
        <v>4</v>
      </c>
      <c r="E68" s="163">
        <v>9</v>
      </c>
      <c r="F68" s="163">
        <v>9</v>
      </c>
      <c r="G68" s="163" t="s">
        <v>223</v>
      </c>
      <c r="H68" s="89">
        <v>10</v>
      </c>
      <c r="I68" s="89" t="s">
        <v>122</v>
      </c>
      <c r="J68" s="239" t="s">
        <v>204</v>
      </c>
      <c r="K68" s="396">
        <v>10358060</v>
      </c>
      <c r="L68" s="396">
        <v>767811</v>
      </c>
      <c r="M68" s="396">
        <v>9175385</v>
      </c>
      <c r="N68" s="262">
        <v>9500000</v>
      </c>
      <c r="O68" s="262"/>
      <c r="P68" s="262"/>
      <c r="Q68" s="262">
        <f>SUM(N68+O68-P68)</f>
        <v>9500000</v>
      </c>
      <c r="R68" s="262"/>
      <c r="S68" s="262"/>
      <c r="T68" s="262"/>
      <c r="U68" s="262"/>
      <c r="V68" s="262"/>
      <c r="W68" s="262"/>
      <c r="X68" s="264">
        <f>SUM(U68)</f>
        <v>0</v>
      </c>
      <c r="Y68" s="466"/>
      <c r="Z68" s="399">
        <f>SUM(Q68-R68-T68-V68-W68-X68-Y68)</f>
        <v>9500000</v>
      </c>
      <c r="AA68" s="626">
        <v>9500000</v>
      </c>
      <c r="AB68" s="415"/>
      <c r="AC68" s="415">
        <f t="shared" si="44"/>
        <v>9500000</v>
      </c>
      <c r="AD68" s="398">
        <f>SUM(Z68-AB68)</f>
        <v>9500000</v>
      </c>
      <c r="AE68" s="398">
        <v>9500000</v>
      </c>
      <c r="AF68" s="398">
        <f>SUM(AD68-AE68)</f>
        <v>0</v>
      </c>
      <c r="AG68" s="350">
        <f>SUM(R68+T68+V68+Y68+W68+AB68)</f>
        <v>0</v>
      </c>
      <c r="AH68" s="265">
        <f>AB68/(AB68+AE68+AF68)</f>
        <v>0</v>
      </c>
      <c r="AI68" s="266"/>
      <c r="AJ68" s="267"/>
      <c r="AK68" s="268" t="e">
        <f>SUM(AD68-AE68-#REF!-#REF!)</f>
        <v>#REF!</v>
      </c>
      <c r="AL68" s="269">
        <f t="shared" si="46"/>
        <v>0</v>
      </c>
      <c r="AM68" s="183"/>
      <c r="AN68" s="338"/>
      <c r="AO68" s="361"/>
      <c r="AP68" s="344"/>
      <c r="AQ68" s="344"/>
      <c r="AR68" s="376"/>
    </row>
    <row r="69" spans="1:44" s="97" customFormat="1" ht="36" x14ac:dyDescent="0.35">
      <c r="A69" s="96" t="s">
        <v>137</v>
      </c>
      <c r="B69" s="163">
        <v>2</v>
      </c>
      <c r="C69" s="163">
        <v>0</v>
      </c>
      <c r="D69" s="163">
        <v>4</v>
      </c>
      <c r="E69" s="163">
        <v>9</v>
      </c>
      <c r="F69" s="163">
        <v>13</v>
      </c>
      <c r="G69" s="163" t="s">
        <v>223</v>
      </c>
      <c r="H69" s="89">
        <v>10</v>
      </c>
      <c r="I69" s="89" t="s">
        <v>122</v>
      </c>
      <c r="J69" s="239" t="s">
        <v>182</v>
      </c>
      <c r="K69" s="396">
        <v>1239245</v>
      </c>
      <c r="L69" s="396">
        <v>668488</v>
      </c>
      <c r="M69" s="396">
        <v>820983</v>
      </c>
      <c r="N69" s="262">
        <v>1400000</v>
      </c>
      <c r="O69" s="262"/>
      <c r="P69" s="262"/>
      <c r="Q69" s="262">
        <f>SUM(N69+O69-P69)</f>
        <v>1400000</v>
      </c>
      <c r="R69" s="262"/>
      <c r="S69" s="262"/>
      <c r="T69" s="262"/>
      <c r="U69" s="262"/>
      <c r="V69" s="262"/>
      <c r="W69" s="262"/>
      <c r="X69" s="264">
        <f>SUM(U69)</f>
        <v>0</v>
      </c>
      <c r="Y69" s="466"/>
      <c r="Z69" s="399">
        <f>SUM(Q69-R69-T69-V69-W69-X69-Y69)</f>
        <v>1400000</v>
      </c>
      <c r="AA69" s="626">
        <v>1400000</v>
      </c>
      <c r="AB69" s="415"/>
      <c r="AC69" s="415">
        <f t="shared" si="44"/>
        <v>1400000</v>
      </c>
      <c r="AD69" s="398">
        <f>SUM(Z69-AB69)</f>
        <v>1400000</v>
      </c>
      <c r="AE69" s="398">
        <v>1400000</v>
      </c>
      <c r="AF69" s="398">
        <f>SUM(AD69-AE69)</f>
        <v>0</v>
      </c>
      <c r="AG69" s="350">
        <f>SUM(R69+T69+V69+Y69+W69+AB69)</f>
        <v>0</v>
      </c>
      <c r="AH69" s="265">
        <f>AB69/(AB69+AE69+AF69)</f>
        <v>0</v>
      </c>
      <c r="AI69" s="266"/>
      <c r="AJ69" s="267"/>
      <c r="AK69" s="268" t="e">
        <f>SUM(AD69-AE69-#REF!-#REF!)</f>
        <v>#REF!</v>
      </c>
      <c r="AL69" s="269">
        <f t="shared" si="46"/>
        <v>0</v>
      </c>
      <c r="AM69" s="183"/>
      <c r="AN69" s="338"/>
      <c r="AO69" s="361"/>
      <c r="AP69" s="344"/>
      <c r="AQ69" s="344"/>
      <c r="AR69" s="359">
        <f>SUM(AQ65:AQ69)</f>
        <v>0</v>
      </c>
    </row>
    <row r="70" spans="1:44" s="109" customFormat="1" ht="60.75" x14ac:dyDescent="0.35">
      <c r="A70" s="105"/>
      <c r="B70" s="106"/>
      <c r="C70" s="106"/>
      <c r="D70" s="106"/>
      <c r="E70" s="106"/>
      <c r="F70" s="106"/>
      <c r="G70" s="106"/>
      <c r="H70" s="107"/>
      <c r="I70" s="107"/>
      <c r="J70" s="134" t="s">
        <v>203</v>
      </c>
      <c r="K70" s="108">
        <f t="shared" ref="K70:Q70" si="47">SUM(K65:K69)</f>
        <v>81455272</v>
      </c>
      <c r="L70" s="108">
        <f t="shared" si="47"/>
        <v>27971166</v>
      </c>
      <c r="M70" s="108">
        <f t="shared" si="47"/>
        <v>61901187</v>
      </c>
      <c r="N70" s="307">
        <f t="shared" si="47"/>
        <v>70000000</v>
      </c>
      <c r="O70" s="307">
        <f t="shared" si="47"/>
        <v>0</v>
      </c>
      <c r="P70" s="307">
        <f t="shared" si="47"/>
        <v>0</v>
      </c>
      <c r="Q70" s="307">
        <f t="shared" si="47"/>
        <v>70000000</v>
      </c>
      <c r="R70" s="309"/>
      <c r="S70" s="309">
        <f t="shared" ref="S70:AB70" si="48">SUM(S65:S69)</f>
        <v>0</v>
      </c>
      <c r="T70" s="309">
        <f t="shared" si="48"/>
        <v>0</v>
      </c>
      <c r="U70" s="309">
        <f t="shared" si="48"/>
        <v>0</v>
      </c>
      <c r="V70" s="307">
        <f t="shared" si="48"/>
        <v>0</v>
      </c>
      <c r="W70" s="307">
        <f t="shared" si="48"/>
        <v>0</v>
      </c>
      <c r="X70" s="310">
        <f t="shared" si="48"/>
        <v>0</v>
      </c>
      <c r="Y70" s="416">
        <f t="shared" si="48"/>
        <v>0</v>
      </c>
      <c r="Z70" s="417">
        <f t="shared" si="48"/>
        <v>70000000</v>
      </c>
      <c r="AA70" s="417">
        <f t="shared" si="48"/>
        <v>70000000</v>
      </c>
      <c r="AB70" s="417">
        <f t="shared" si="48"/>
        <v>0</v>
      </c>
      <c r="AC70" s="417">
        <f t="shared" si="44"/>
        <v>70000000</v>
      </c>
      <c r="AD70" s="416">
        <f>SUM(AD65:AD69)</f>
        <v>70000000</v>
      </c>
      <c r="AE70" s="416">
        <f>SUM(AE65:AE69)</f>
        <v>70000000</v>
      </c>
      <c r="AF70" s="416">
        <f>SUM(AF65:AF69)</f>
        <v>0</v>
      </c>
      <c r="AG70" s="311">
        <f>SUM(AG65:AG69)</f>
        <v>0</v>
      </c>
      <c r="AH70" s="318">
        <f>SUM(AB70/Z70)</f>
        <v>0</v>
      </c>
      <c r="AI70" s="311"/>
      <c r="AJ70" s="325" t="s">
        <v>262</v>
      </c>
      <c r="AK70" s="312" t="e">
        <f>SUM(AD70-AE70-#REF!-#REF!)</f>
        <v>#REF!</v>
      </c>
      <c r="AL70" s="278">
        <f t="shared" si="46"/>
        <v>0</v>
      </c>
      <c r="AM70" s="186"/>
      <c r="AN70" s="340"/>
      <c r="AO70" s="159"/>
      <c r="AP70" s="347"/>
      <c r="AQ70" s="347"/>
      <c r="AR70" s="379"/>
    </row>
    <row r="71" spans="1:44" s="97" customFormat="1" ht="33" customHeight="1" x14ac:dyDescent="0.35">
      <c r="A71" s="329"/>
      <c r="B71" s="889" t="s">
        <v>183</v>
      </c>
      <c r="C71" s="890"/>
      <c r="D71" s="890"/>
      <c r="E71" s="890"/>
      <c r="F71" s="890"/>
      <c r="G71" s="890"/>
      <c r="H71" s="890"/>
      <c r="I71" s="890"/>
      <c r="J71" s="891"/>
      <c r="K71" s="89"/>
      <c r="L71" s="89"/>
      <c r="M71" s="89"/>
      <c r="N71" s="314"/>
      <c r="O71" s="314"/>
      <c r="P71" s="314"/>
      <c r="Q71" s="314"/>
      <c r="R71" s="314"/>
      <c r="S71" s="314"/>
      <c r="T71" s="314"/>
      <c r="U71" s="314"/>
      <c r="V71" s="314"/>
      <c r="W71" s="314"/>
      <c r="X71" s="314"/>
      <c r="Y71" s="418"/>
      <c r="Z71" s="418"/>
      <c r="AA71" s="418"/>
      <c r="AB71" s="418"/>
      <c r="AC71" s="418"/>
      <c r="AD71" s="423"/>
      <c r="AE71" s="418"/>
      <c r="AF71" s="418"/>
      <c r="AG71" s="355"/>
      <c r="AH71" s="265"/>
      <c r="AI71" s="320"/>
      <c r="AJ71" s="267"/>
      <c r="AK71" s="268" t="e">
        <f>SUM(AD71-AE71-#REF!-#REF!)</f>
        <v>#REF!</v>
      </c>
      <c r="AL71" s="290"/>
      <c r="AM71" s="187"/>
      <c r="AN71" s="338"/>
      <c r="AO71" s="158"/>
      <c r="AP71" s="344"/>
      <c r="AQ71" s="344"/>
      <c r="AR71" s="376"/>
    </row>
    <row r="72" spans="1:44" s="97" customFormat="1" ht="30" x14ac:dyDescent="0.35">
      <c r="A72" s="96"/>
      <c r="B72" s="163"/>
      <c r="C72" s="163"/>
      <c r="D72" s="163"/>
      <c r="E72" s="163"/>
      <c r="F72" s="163"/>
      <c r="G72" s="163"/>
      <c r="H72" s="89"/>
      <c r="I72" s="89"/>
      <c r="J72" s="135" t="s">
        <v>235</v>
      </c>
      <c r="K72" s="396">
        <v>868840</v>
      </c>
      <c r="L72" s="396">
        <v>500000</v>
      </c>
      <c r="M72" s="396"/>
      <c r="N72" s="262"/>
      <c r="O72" s="262"/>
      <c r="P72" s="262"/>
      <c r="Q72" s="262">
        <f>SUM(N72+O72-P72)</f>
        <v>0</v>
      </c>
      <c r="R72" s="303"/>
      <c r="S72" s="303"/>
      <c r="T72" s="303"/>
      <c r="U72" s="303"/>
      <c r="V72" s="262"/>
      <c r="W72" s="262"/>
      <c r="X72" s="264">
        <f>SUM(U72)</f>
        <v>0</v>
      </c>
      <c r="Y72" s="398"/>
      <c r="Z72" s="399">
        <f>SUM(Q72-R72-T72-V72-W72-X72-Y72)</f>
        <v>0</v>
      </c>
      <c r="AA72" s="399"/>
      <c r="AB72" s="399"/>
      <c r="AC72" s="399">
        <f t="shared" si="44"/>
        <v>0</v>
      </c>
      <c r="AD72" s="398">
        <f>SUM(Z72-AB72)</f>
        <v>0</v>
      </c>
      <c r="AE72" s="398"/>
      <c r="AF72" s="398">
        <f>SUM(AD72-AE72)</f>
        <v>0</v>
      </c>
      <c r="AG72" s="350">
        <f>SUM(R72+T72+V72+Y72+W72+AB72)</f>
        <v>0</v>
      </c>
      <c r="AH72" s="265"/>
      <c r="AI72" s="266"/>
      <c r="AJ72" s="267"/>
      <c r="AK72" s="268" t="e">
        <f>SUM(AD72-AE72-#REF!-#REF!)</f>
        <v>#REF!</v>
      </c>
      <c r="AL72" s="269" t="e">
        <f>SUM(Q72-(AD72+X72))/Q72</f>
        <v>#DIV/0!</v>
      </c>
      <c r="AM72" s="184"/>
      <c r="AN72" s="403"/>
      <c r="AO72" s="157"/>
      <c r="AP72" s="344"/>
      <c r="AQ72" s="344"/>
      <c r="AR72" s="376"/>
    </row>
    <row r="73" spans="1:44" s="97" customFormat="1" ht="36" x14ac:dyDescent="0.35">
      <c r="A73" s="96" t="s">
        <v>137</v>
      </c>
      <c r="B73" s="163">
        <v>2</v>
      </c>
      <c r="C73" s="163">
        <v>0</v>
      </c>
      <c r="D73" s="163">
        <v>4</v>
      </c>
      <c r="E73" s="163">
        <v>10</v>
      </c>
      <c r="F73" s="163">
        <v>2</v>
      </c>
      <c r="G73" s="163" t="s">
        <v>223</v>
      </c>
      <c r="H73" s="89">
        <v>10</v>
      </c>
      <c r="I73" s="89" t="s">
        <v>122</v>
      </c>
      <c r="J73" s="135" t="s">
        <v>184</v>
      </c>
      <c r="K73" s="396">
        <v>5444300</v>
      </c>
      <c r="L73" s="396">
        <v>5236662</v>
      </c>
      <c r="M73" s="396">
        <v>5612740</v>
      </c>
      <c r="N73" s="262">
        <v>6400000</v>
      </c>
      <c r="O73" s="262"/>
      <c r="P73" s="262"/>
      <c r="Q73" s="262">
        <f>SUM(N73+O73-P73)</f>
        <v>6400000</v>
      </c>
      <c r="R73" s="303"/>
      <c r="S73" s="303"/>
      <c r="T73" s="303"/>
      <c r="U73" s="303"/>
      <c r="V73" s="262">
        <v>6400000</v>
      </c>
      <c r="W73" s="262"/>
      <c r="X73" s="264">
        <f>SUM(U73)</f>
        <v>0</v>
      </c>
      <c r="Y73" s="398"/>
      <c r="Z73" s="399">
        <f>SUM(Q73-R73-T73-V73-W73-X73-Y73)</f>
        <v>0</v>
      </c>
      <c r="AA73" s="399"/>
      <c r="AB73" s="399"/>
      <c r="AC73" s="399">
        <f t="shared" si="44"/>
        <v>0</v>
      </c>
      <c r="AD73" s="398">
        <f>SUM(Z73-AB73)</f>
        <v>0</v>
      </c>
      <c r="AE73" s="398"/>
      <c r="AF73" s="398">
        <f>SUM(AD73-AE73)</f>
        <v>0</v>
      </c>
      <c r="AG73" s="350">
        <f>SUM(R73+T73+V73+Y73+W73+AB73)</f>
        <v>6400000</v>
      </c>
      <c r="AH73" s="265"/>
      <c r="AI73" s="266"/>
      <c r="AJ73" s="267"/>
      <c r="AK73" s="268" t="e">
        <f>SUM(AD73-AE73-#REF!-#REF!)</f>
        <v>#REF!</v>
      </c>
      <c r="AL73" s="269">
        <f>SUM(Q73-(AD73+X73))/Q73</f>
        <v>1</v>
      </c>
      <c r="AM73" s="184"/>
      <c r="AN73" s="403"/>
      <c r="AO73" s="157"/>
      <c r="AP73" s="344"/>
      <c r="AQ73" s="344"/>
      <c r="AR73" s="376"/>
    </row>
    <row r="74" spans="1:44" s="109" customFormat="1" ht="26.25" x14ac:dyDescent="0.35">
      <c r="A74" s="105"/>
      <c r="B74" s="106"/>
      <c r="C74" s="106"/>
      <c r="D74" s="106"/>
      <c r="E74" s="106"/>
      <c r="F74" s="106"/>
      <c r="G74" s="106"/>
      <c r="H74" s="107"/>
      <c r="I74" s="107"/>
      <c r="J74" s="134" t="s">
        <v>207</v>
      </c>
      <c r="K74" s="108">
        <f>SUM(K72:K73)</f>
        <v>6313140</v>
      </c>
      <c r="L74" s="108">
        <f>SUM(L72:L73)</f>
        <v>5736662</v>
      </c>
      <c r="M74" s="108">
        <f>SUM(M72:M73)</f>
        <v>5612740</v>
      </c>
      <c r="N74" s="307">
        <f>SUM(N73)</f>
        <v>6400000</v>
      </c>
      <c r="O74" s="307">
        <f>SUM(O73)</f>
        <v>0</v>
      </c>
      <c r="P74" s="307">
        <f>SUM(P73)</f>
        <v>0</v>
      </c>
      <c r="Q74" s="307">
        <f>SUM(Q73)</f>
        <v>6400000</v>
      </c>
      <c r="R74" s="309"/>
      <c r="S74" s="309">
        <f>SUM(S72:S73)</f>
        <v>0</v>
      </c>
      <c r="T74" s="309">
        <f>SUM(T72:T73)</f>
        <v>0</v>
      </c>
      <c r="U74" s="309">
        <f>SUM(U72:U73)</f>
        <v>0</v>
      </c>
      <c r="V74" s="307">
        <f>SUM(V72:V73)</f>
        <v>6400000</v>
      </c>
      <c r="W74" s="307">
        <f t="shared" ref="W74:AB74" si="49">SUM(W73)</f>
        <v>0</v>
      </c>
      <c r="X74" s="310">
        <f>SUM(X71:X73)</f>
        <v>0</v>
      </c>
      <c r="Y74" s="416">
        <f>SUM(Y71:Y73)</f>
        <v>0</v>
      </c>
      <c r="Z74" s="417">
        <f t="shared" si="49"/>
        <v>0</v>
      </c>
      <c r="AA74" s="417">
        <f t="shared" si="49"/>
        <v>0</v>
      </c>
      <c r="AB74" s="417">
        <f t="shared" si="49"/>
        <v>0</v>
      </c>
      <c r="AC74" s="417">
        <f t="shared" si="44"/>
        <v>0</v>
      </c>
      <c r="AD74" s="416">
        <f>SUM(AD71:AD73)</f>
        <v>0</v>
      </c>
      <c r="AE74" s="416">
        <f>SUM(AE71:AE73)</f>
        <v>0</v>
      </c>
      <c r="AF74" s="416">
        <f>SUM(AF71:AF73)</f>
        <v>0</v>
      </c>
      <c r="AG74" s="352"/>
      <c r="AH74" s="318"/>
      <c r="AI74" s="311"/>
      <c r="AJ74" s="307"/>
      <c r="AK74" s="312" t="e">
        <f>SUM(AD74-AE74-#REF!-#REF!)</f>
        <v>#REF!</v>
      </c>
      <c r="AL74" s="278">
        <f>SUM(Q74-(AD74+X74))/Q74</f>
        <v>1</v>
      </c>
      <c r="AM74" s="190"/>
      <c r="AN74" s="342">
        <f>SUM(AN72:AN73)</f>
        <v>0</v>
      </c>
      <c r="AO74" s="159"/>
      <c r="AP74" s="347"/>
      <c r="AQ74" s="347"/>
      <c r="AR74" s="379"/>
    </row>
    <row r="75" spans="1:44" s="97" customFormat="1" ht="39.75" customHeight="1" x14ac:dyDescent="0.35">
      <c r="A75" s="96"/>
      <c r="B75" s="889" t="s">
        <v>185</v>
      </c>
      <c r="C75" s="890"/>
      <c r="D75" s="890"/>
      <c r="E75" s="890"/>
      <c r="F75" s="890"/>
      <c r="G75" s="890"/>
      <c r="H75" s="890"/>
      <c r="I75" s="890"/>
      <c r="J75" s="890"/>
      <c r="K75" s="89"/>
      <c r="L75" s="89"/>
      <c r="M75" s="89"/>
      <c r="N75" s="314"/>
      <c r="O75" s="314"/>
      <c r="P75" s="314"/>
      <c r="Q75" s="314"/>
      <c r="R75" s="314"/>
      <c r="S75" s="314"/>
      <c r="T75" s="314"/>
      <c r="U75" s="314"/>
      <c r="V75" s="314"/>
      <c r="W75" s="314"/>
      <c r="X75" s="314"/>
      <c r="Y75" s="418"/>
      <c r="Z75" s="418"/>
      <c r="AA75" s="418"/>
      <c r="AB75" s="418"/>
      <c r="AC75" s="418"/>
      <c r="AD75" s="418"/>
      <c r="AE75" s="418"/>
      <c r="AF75" s="418"/>
      <c r="AG75" s="355"/>
      <c r="AH75" s="265"/>
      <c r="AI75" s="319"/>
      <c r="AJ75" s="326"/>
      <c r="AK75" s="268" t="e">
        <f>SUM(AD75-AE75-#REF!-#REF!)</f>
        <v>#REF!</v>
      </c>
      <c r="AL75" s="302"/>
      <c r="AM75" s="187"/>
      <c r="AN75" s="338"/>
      <c r="AO75" s="158"/>
      <c r="AP75" s="344"/>
      <c r="AQ75" s="344"/>
      <c r="AR75" s="376"/>
    </row>
    <row r="76" spans="1:44" s="97" customFormat="1" ht="36" x14ac:dyDescent="0.35">
      <c r="A76" s="96" t="s">
        <v>137</v>
      </c>
      <c r="B76" s="163">
        <v>2</v>
      </c>
      <c r="C76" s="163">
        <v>0</v>
      </c>
      <c r="D76" s="163">
        <v>4</v>
      </c>
      <c r="E76" s="163">
        <v>11</v>
      </c>
      <c r="F76" s="163">
        <v>1</v>
      </c>
      <c r="G76" s="163" t="s">
        <v>223</v>
      </c>
      <c r="H76" s="89">
        <v>10</v>
      </c>
      <c r="I76" s="89" t="s">
        <v>122</v>
      </c>
      <c r="J76" s="239" t="s">
        <v>163</v>
      </c>
      <c r="K76" s="919">
        <v>29008131.350000001</v>
      </c>
      <c r="L76" s="919">
        <v>20292720.050000001</v>
      </c>
      <c r="M76" s="116">
        <v>4233988</v>
      </c>
      <c r="N76" s="262"/>
      <c r="O76" s="262"/>
      <c r="P76" s="262"/>
      <c r="Q76" s="262">
        <f>SUM(N76+O76-P76)</f>
        <v>0</v>
      </c>
      <c r="R76" s="262"/>
      <c r="S76" s="262"/>
      <c r="T76" s="262"/>
      <c r="U76" s="262"/>
      <c r="V76" s="262"/>
      <c r="W76" s="262"/>
      <c r="X76" s="264">
        <f>SUM(U76)</f>
        <v>0</v>
      </c>
      <c r="Y76" s="398"/>
      <c r="Z76" s="399">
        <f>SUM(Q76-R76-T76-V76-W76-X76-Y76)</f>
        <v>0</v>
      </c>
      <c r="AA76" s="399"/>
      <c r="AB76" s="399"/>
      <c r="AC76" s="399">
        <f t="shared" si="44"/>
        <v>0</v>
      </c>
      <c r="AD76" s="398">
        <f>SUM(Z76-AB76)</f>
        <v>0</v>
      </c>
      <c r="AE76" s="398"/>
      <c r="AF76" s="398">
        <f>SUM(AD76-AE76)</f>
        <v>0</v>
      </c>
      <c r="AG76" s="350">
        <f>SUM(R76+T76+V76+Y76+W76+AB76)</f>
        <v>0</v>
      </c>
      <c r="AH76" s="265"/>
      <c r="AI76" s="266"/>
      <c r="AJ76" s="267"/>
      <c r="AK76" s="268" t="e">
        <f>SUM(AD76-AE76-#REF!-#REF!)</f>
        <v>#REF!</v>
      </c>
      <c r="AL76" s="269" t="e">
        <f>SUM(Q76-(AD76+X76))/Q76</f>
        <v>#DIV/0!</v>
      </c>
      <c r="AM76" s="183"/>
      <c r="AN76" s="338"/>
      <c r="AO76" s="361"/>
      <c r="AP76" s="344"/>
      <c r="AQ76" s="344"/>
      <c r="AR76" s="376"/>
    </row>
    <row r="77" spans="1:44" s="97" customFormat="1" ht="36" x14ac:dyDescent="0.35">
      <c r="A77" s="96" t="s">
        <v>137</v>
      </c>
      <c r="B77" s="163">
        <v>2</v>
      </c>
      <c r="C77" s="163">
        <v>0</v>
      </c>
      <c r="D77" s="163">
        <v>4</v>
      </c>
      <c r="E77" s="163">
        <v>11</v>
      </c>
      <c r="F77" s="163">
        <v>1</v>
      </c>
      <c r="G77" s="163" t="s">
        <v>223</v>
      </c>
      <c r="H77" s="89">
        <v>10</v>
      </c>
      <c r="I77" s="89" t="s">
        <v>122</v>
      </c>
      <c r="J77" s="135" t="s">
        <v>164</v>
      </c>
      <c r="K77" s="919"/>
      <c r="L77" s="919"/>
      <c r="M77" s="116">
        <v>4799781.63</v>
      </c>
      <c r="N77" s="262">
        <v>0</v>
      </c>
      <c r="O77" s="262"/>
      <c r="P77" s="262"/>
      <c r="Q77" s="262">
        <f>SUM(N77+O77-P77)</f>
        <v>0</v>
      </c>
      <c r="R77" s="262"/>
      <c r="S77" s="262"/>
      <c r="T77" s="262"/>
      <c r="U77" s="262"/>
      <c r="V77" s="262"/>
      <c r="W77" s="262"/>
      <c r="X77" s="264">
        <f>SUM(U77)</f>
        <v>0</v>
      </c>
      <c r="Y77" s="398"/>
      <c r="Z77" s="399">
        <f>SUM(Q77-R77-T77-V77-W77-X77-Y77)</f>
        <v>0</v>
      </c>
      <c r="AA77" s="399"/>
      <c r="AB77" s="399"/>
      <c r="AC77" s="399">
        <f t="shared" si="44"/>
        <v>0</v>
      </c>
      <c r="AD77" s="398"/>
      <c r="AE77" s="398"/>
      <c r="AF77" s="398">
        <f>SUM(AD77-AE77)</f>
        <v>0</v>
      </c>
      <c r="AG77" s="350">
        <f>SUM(R77+T77+V77+Y77+W77+AB77)</f>
        <v>0</v>
      </c>
      <c r="AH77" s="265"/>
      <c r="AI77" s="266"/>
      <c r="AJ77" s="267"/>
      <c r="AK77" s="268" t="e">
        <f>SUM(AD77-AE77-#REF!-#REF!)</f>
        <v>#REF!</v>
      </c>
      <c r="AL77" s="269" t="e">
        <f>SUM(Q77-(AD77+X77))/Q77</f>
        <v>#DIV/0!</v>
      </c>
      <c r="AM77" s="184"/>
      <c r="AN77" s="403"/>
      <c r="AO77" s="157"/>
      <c r="AP77" s="344"/>
      <c r="AQ77" s="344"/>
      <c r="AR77" s="376"/>
    </row>
    <row r="78" spans="1:44" s="97" customFormat="1" ht="75" customHeight="1" x14ac:dyDescent="0.35">
      <c r="A78" s="96" t="s">
        <v>137</v>
      </c>
      <c r="B78" s="163">
        <v>2</v>
      </c>
      <c r="C78" s="163">
        <v>0</v>
      </c>
      <c r="D78" s="163">
        <v>4</v>
      </c>
      <c r="E78" s="163">
        <v>11</v>
      </c>
      <c r="F78" s="163">
        <v>2</v>
      </c>
      <c r="G78" s="163" t="s">
        <v>223</v>
      </c>
      <c r="H78" s="89">
        <v>10</v>
      </c>
      <c r="I78" s="89" t="s">
        <v>122</v>
      </c>
      <c r="J78" s="239" t="s">
        <v>165</v>
      </c>
      <c r="K78" s="919">
        <v>19651579</v>
      </c>
      <c r="L78" s="919">
        <v>37367844.5</v>
      </c>
      <c r="M78" s="396">
        <v>11937409</v>
      </c>
      <c r="N78" s="262">
        <v>30000000</v>
      </c>
      <c r="O78" s="262"/>
      <c r="P78" s="262"/>
      <c r="Q78" s="262">
        <f>SUM(N78+O78-P78)</f>
        <v>30000000</v>
      </c>
      <c r="R78" s="262"/>
      <c r="S78" s="262"/>
      <c r="T78" s="262"/>
      <c r="U78" s="262"/>
      <c r="V78" s="262"/>
      <c r="W78" s="262"/>
      <c r="X78" s="264">
        <f>SUM(U78)</f>
        <v>0</v>
      </c>
      <c r="Y78" s="398"/>
      <c r="Z78" s="399">
        <f>SUM(Q78-R78-T78-V78-W78-X78-Y78)</f>
        <v>30000000</v>
      </c>
      <c r="AA78" s="625">
        <v>25000000</v>
      </c>
      <c r="AB78" s="399">
        <v>25000000</v>
      </c>
      <c r="AC78" s="399">
        <f t="shared" si="44"/>
        <v>0</v>
      </c>
      <c r="AD78" s="398">
        <f>SUM(Z78-AB78)</f>
        <v>5000000</v>
      </c>
      <c r="AE78" s="398">
        <v>0</v>
      </c>
      <c r="AF78" s="398">
        <f>SUM(AD78-AE78)</f>
        <v>5000000</v>
      </c>
      <c r="AG78" s="350">
        <f>SUM(R78+T78+V78+Y78+W78+AB78)</f>
        <v>25000000</v>
      </c>
      <c r="AH78" s="265">
        <f>AB78/(AB78+AE78+AF78)</f>
        <v>0.83333333333333337</v>
      </c>
      <c r="AI78" s="266"/>
      <c r="AJ78" s="267"/>
      <c r="AK78" s="268" t="e">
        <f>SUM(AD78-AE78-#REF!-#REF!)</f>
        <v>#REF!</v>
      </c>
      <c r="AL78" s="269">
        <f>SUM(Q78-(AD78+X78))/Q78</f>
        <v>0.83333333333333337</v>
      </c>
      <c r="AM78" s="183"/>
      <c r="AN78" s="338"/>
      <c r="AO78" s="361"/>
      <c r="AP78" s="344"/>
      <c r="AQ78" s="344"/>
      <c r="AR78" s="378"/>
    </row>
    <row r="79" spans="1:44" s="97" customFormat="1" ht="36" x14ac:dyDescent="0.35">
      <c r="A79" s="96" t="s">
        <v>137</v>
      </c>
      <c r="B79" s="163">
        <v>2</v>
      </c>
      <c r="C79" s="163">
        <v>0</v>
      </c>
      <c r="D79" s="163">
        <v>4</v>
      </c>
      <c r="E79" s="163">
        <v>11</v>
      </c>
      <c r="F79" s="163">
        <v>2</v>
      </c>
      <c r="G79" s="163" t="s">
        <v>223</v>
      </c>
      <c r="H79" s="89">
        <v>10</v>
      </c>
      <c r="I79" s="89" t="s">
        <v>122</v>
      </c>
      <c r="J79" s="135" t="s">
        <v>166</v>
      </c>
      <c r="K79" s="919"/>
      <c r="L79" s="919"/>
      <c r="M79" s="396">
        <v>12823734</v>
      </c>
      <c r="N79" s="300">
        <v>20000000</v>
      </c>
      <c r="O79" s="262"/>
      <c r="P79" s="262"/>
      <c r="Q79" s="262">
        <f>SUM(N79+O79-P79)</f>
        <v>20000000</v>
      </c>
      <c r="R79" s="262">
        <v>4000000</v>
      </c>
      <c r="S79" s="305">
        <v>16000000</v>
      </c>
      <c r="T79" s="306">
        <v>929720.5</v>
      </c>
      <c r="U79" s="262">
        <f>SUM(S79-T79)</f>
        <v>15070279.5</v>
      </c>
      <c r="V79" s="262"/>
      <c r="W79" s="262"/>
      <c r="X79" s="264">
        <f>SUM(U79)</f>
        <v>15070279.5</v>
      </c>
      <c r="Y79" s="398"/>
      <c r="Z79" s="399">
        <f>SUM(Q79-R79-T79-V79-W79-X79-Y79)</f>
        <v>0</v>
      </c>
      <c r="AA79" s="399"/>
      <c r="AB79" s="399"/>
      <c r="AC79" s="399">
        <f t="shared" si="44"/>
        <v>0</v>
      </c>
      <c r="AD79" s="398">
        <f>SUM(Z79-AB79)</f>
        <v>0</v>
      </c>
      <c r="AE79" s="398">
        <v>0</v>
      </c>
      <c r="AF79" s="398">
        <f>SUM(AD79-AE79)</f>
        <v>0</v>
      </c>
      <c r="AG79" s="350">
        <f>SUM(R79+T79+V79+Y79+W79+AB79)</f>
        <v>4929720.5</v>
      </c>
      <c r="AH79" s="265"/>
      <c r="AI79" s="266"/>
      <c r="AJ79" s="267"/>
      <c r="AK79" s="268" t="e">
        <f>SUM(AD79-AE79-#REF!-#REF!)</f>
        <v>#REF!</v>
      </c>
      <c r="AL79" s="269">
        <f>SUM(Q79-(AD79+X79))/Q79</f>
        <v>0.246486025</v>
      </c>
      <c r="AM79" s="184"/>
      <c r="AN79" s="403"/>
      <c r="AO79" s="157"/>
      <c r="AP79" s="344"/>
      <c r="AQ79" s="344"/>
      <c r="AR79" s="376"/>
    </row>
    <row r="80" spans="1:44" s="109" customFormat="1" ht="28.5" x14ac:dyDescent="0.35">
      <c r="A80" s="105"/>
      <c r="B80" s="106"/>
      <c r="C80" s="106"/>
      <c r="D80" s="106"/>
      <c r="E80" s="106"/>
      <c r="F80" s="106"/>
      <c r="G80" s="106"/>
      <c r="H80" s="107"/>
      <c r="I80" s="107"/>
      <c r="J80" s="134" t="s">
        <v>208</v>
      </c>
      <c r="K80" s="108">
        <f t="shared" ref="K80:S80" si="50">SUM(K76:K79)</f>
        <v>48659710.350000001</v>
      </c>
      <c r="L80" s="108">
        <f t="shared" si="50"/>
        <v>57660564.549999997</v>
      </c>
      <c r="M80" s="108">
        <f t="shared" si="50"/>
        <v>33794912.629999995</v>
      </c>
      <c r="N80" s="307">
        <f t="shared" si="50"/>
        <v>50000000</v>
      </c>
      <c r="O80" s="307">
        <f t="shared" si="50"/>
        <v>0</v>
      </c>
      <c r="P80" s="307">
        <f t="shared" si="50"/>
        <v>0</v>
      </c>
      <c r="Q80" s="307">
        <f t="shared" si="50"/>
        <v>50000000</v>
      </c>
      <c r="R80" s="308">
        <f t="shared" si="50"/>
        <v>4000000</v>
      </c>
      <c r="S80" s="308">
        <f t="shared" si="50"/>
        <v>16000000</v>
      </c>
      <c r="T80" s="308">
        <f t="shared" ref="T80:AB80" si="51">SUM(T76:T79)</f>
        <v>929720.5</v>
      </c>
      <c r="U80" s="308">
        <f t="shared" si="51"/>
        <v>15070279.5</v>
      </c>
      <c r="V80" s="307">
        <f t="shared" si="51"/>
        <v>0</v>
      </c>
      <c r="W80" s="307">
        <f t="shared" si="51"/>
        <v>0</v>
      </c>
      <c r="X80" s="310">
        <f t="shared" si="51"/>
        <v>15070279.5</v>
      </c>
      <c r="Y80" s="416">
        <f t="shared" si="51"/>
        <v>0</v>
      </c>
      <c r="Z80" s="417">
        <f t="shared" si="51"/>
        <v>30000000</v>
      </c>
      <c r="AA80" s="417">
        <f t="shared" si="51"/>
        <v>25000000</v>
      </c>
      <c r="AB80" s="417">
        <f t="shared" si="51"/>
        <v>25000000</v>
      </c>
      <c r="AC80" s="417">
        <f t="shared" si="44"/>
        <v>0</v>
      </c>
      <c r="AD80" s="416">
        <f>SUM(AD76:AD79)</f>
        <v>5000000</v>
      </c>
      <c r="AE80" s="416">
        <f>SUM(AE76:AE79)</f>
        <v>0</v>
      </c>
      <c r="AF80" s="416">
        <f>SUM(AF76:AF79)</f>
        <v>5000000</v>
      </c>
      <c r="AG80" s="352"/>
      <c r="AH80" s="313">
        <f>SUM(AB80/Z80)</f>
        <v>0.83333333333333337</v>
      </c>
      <c r="AI80" s="311"/>
      <c r="AJ80" s="307"/>
      <c r="AK80" s="312" t="e">
        <f>SUM(AD80-AE80-#REF!-#REF!)</f>
        <v>#REF!</v>
      </c>
      <c r="AL80" s="282">
        <v>0.71452223892019795</v>
      </c>
      <c r="AM80" s="190"/>
      <c r="AN80" s="341">
        <f>SUM(AN76:AN79)</f>
        <v>0</v>
      </c>
      <c r="AO80" s="159"/>
      <c r="AP80" s="347"/>
      <c r="AQ80" s="347"/>
      <c r="AR80" s="379"/>
    </row>
    <row r="81" spans="1:44" s="97" customFormat="1" ht="46.5" customHeight="1" x14ac:dyDescent="0.35">
      <c r="A81" s="96"/>
      <c r="B81" s="889" t="s">
        <v>188</v>
      </c>
      <c r="C81" s="890"/>
      <c r="D81" s="890"/>
      <c r="E81" s="890"/>
      <c r="F81" s="890"/>
      <c r="G81" s="890"/>
      <c r="H81" s="890"/>
      <c r="I81" s="890"/>
      <c r="J81" s="890"/>
      <c r="K81" s="89"/>
      <c r="L81" s="89"/>
      <c r="M81" s="89"/>
      <c r="N81" s="314"/>
      <c r="O81" s="314"/>
      <c r="P81" s="314"/>
      <c r="Q81" s="314"/>
      <c r="R81" s="314"/>
      <c r="S81" s="314"/>
      <c r="T81" s="314"/>
      <c r="U81" s="314"/>
      <c r="V81" s="314"/>
      <c r="W81" s="314"/>
      <c r="X81" s="314"/>
      <c r="Y81" s="418"/>
      <c r="Z81" s="418"/>
      <c r="AA81" s="418"/>
      <c r="AB81" s="418"/>
      <c r="AC81" s="418"/>
      <c r="AD81" s="418"/>
      <c r="AE81" s="418"/>
      <c r="AF81" s="418"/>
      <c r="AG81" s="355"/>
      <c r="AH81" s="265"/>
      <c r="AI81" s="320"/>
      <c r="AJ81" s="267"/>
      <c r="AK81" s="268" t="e">
        <f>SUM(AD81-AE81-#REF!-#REF!)</f>
        <v>#REF!</v>
      </c>
      <c r="AL81" s="290"/>
      <c r="AM81" s="187"/>
      <c r="AN81" s="338"/>
      <c r="AO81" s="158"/>
      <c r="AP81" s="344"/>
      <c r="AQ81" s="344"/>
      <c r="AR81" s="376"/>
    </row>
    <row r="82" spans="1:44" s="97" customFormat="1" ht="36" x14ac:dyDescent="0.35">
      <c r="A82" s="96" t="s">
        <v>137</v>
      </c>
      <c r="B82" s="163">
        <v>2</v>
      </c>
      <c r="C82" s="163">
        <v>0</v>
      </c>
      <c r="D82" s="163">
        <v>4</v>
      </c>
      <c r="E82" s="163">
        <v>21</v>
      </c>
      <c r="F82" s="163">
        <v>4</v>
      </c>
      <c r="G82" s="163" t="s">
        <v>223</v>
      </c>
      <c r="H82" s="89">
        <v>10</v>
      </c>
      <c r="I82" s="89" t="s">
        <v>122</v>
      </c>
      <c r="J82" s="239" t="s">
        <v>186</v>
      </c>
      <c r="K82" s="396">
        <v>17194000</v>
      </c>
      <c r="L82" s="396">
        <v>19420850</v>
      </c>
      <c r="M82" s="396">
        <v>12708216</v>
      </c>
      <c r="N82" s="262">
        <v>25075000</v>
      </c>
      <c r="O82" s="262"/>
      <c r="P82" s="262"/>
      <c r="Q82" s="262">
        <f>SUM(N82+O82-P82)</f>
        <v>25075000</v>
      </c>
      <c r="R82" s="262"/>
      <c r="S82" s="262"/>
      <c r="T82" s="262"/>
      <c r="U82" s="262"/>
      <c r="V82" s="262"/>
      <c r="W82" s="262"/>
      <c r="X82" s="264">
        <f>SUM(U82)</f>
        <v>0</v>
      </c>
      <c r="Y82" s="398"/>
      <c r="Z82" s="399">
        <f>SUM(Q82-R82-T82-V82-W82-X82-Y82)</f>
        <v>25075000</v>
      </c>
      <c r="AA82" s="625">
        <v>25075000</v>
      </c>
      <c r="AB82" s="399"/>
      <c r="AC82" s="399">
        <f t="shared" si="44"/>
        <v>25075000</v>
      </c>
      <c r="AD82" s="398">
        <f>SUM(Z82-AB82)</f>
        <v>25075000</v>
      </c>
      <c r="AE82" s="398">
        <v>25075000</v>
      </c>
      <c r="AF82" s="398">
        <f>SUM(AD82-AE82)</f>
        <v>0</v>
      </c>
      <c r="AG82" s="350">
        <f>SUM(R82+T82+V82+Y82+W82+AB82)</f>
        <v>0</v>
      </c>
      <c r="AH82" s="265">
        <f>AB82/(AB82+AE82+AF82)</f>
        <v>0</v>
      </c>
      <c r="AI82" s="266"/>
      <c r="AJ82" s="267"/>
      <c r="AK82" s="268" t="e">
        <f>SUM(AD82-AE82-#REF!-#REF!)</f>
        <v>#REF!</v>
      </c>
      <c r="AL82" s="269">
        <f>SUM(Q82-(AD82+X82))/Q82</f>
        <v>0</v>
      </c>
      <c r="AM82" s="183"/>
      <c r="AN82" s="338"/>
      <c r="AO82" s="361"/>
      <c r="AP82" s="344"/>
      <c r="AQ82" s="344"/>
      <c r="AR82" s="381"/>
    </row>
    <row r="83" spans="1:44" s="97" customFormat="1" ht="36" x14ac:dyDescent="0.35">
      <c r="A83" s="96" t="s">
        <v>137</v>
      </c>
      <c r="B83" s="163">
        <v>2</v>
      </c>
      <c r="C83" s="163">
        <v>0</v>
      </c>
      <c r="D83" s="163">
        <v>4</v>
      </c>
      <c r="E83" s="163">
        <v>21</v>
      </c>
      <c r="F83" s="163">
        <v>5</v>
      </c>
      <c r="G83" s="163" t="s">
        <v>223</v>
      </c>
      <c r="H83" s="89">
        <v>10</v>
      </c>
      <c r="I83" s="89" t="s">
        <v>122</v>
      </c>
      <c r="J83" s="239" t="s">
        <v>237</v>
      </c>
      <c r="K83" s="396">
        <v>0</v>
      </c>
      <c r="L83" s="396">
        <v>110312960</v>
      </c>
      <c r="M83" s="396"/>
      <c r="N83" s="262">
        <v>0</v>
      </c>
      <c r="O83" s="262"/>
      <c r="P83" s="262"/>
      <c r="Q83" s="262">
        <f>SUM(N83+O83-P83)</f>
        <v>0</v>
      </c>
      <c r="R83" s="262"/>
      <c r="S83" s="262"/>
      <c r="T83" s="262"/>
      <c r="U83" s="262"/>
      <c r="V83" s="262"/>
      <c r="W83" s="262"/>
      <c r="X83" s="264">
        <f>SUM(U83)</f>
        <v>0</v>
      </c>
      <c r="Y83" s="398"/>
      <c r="Z83" s="399">
        <f>SUM(Q83-R83-T83-V83-W83-X83-Y83)</f>
        <v>0</v>
      </c>
      <c r="AA83" s="625"/>
      <c r="AB83" s="399"/>
      <c r="AC83" s="399">
        <f t="shared" si="44"/>
        <v>0</v>
      </c>
      <c r="AD83" s="398">
        <f>SUM(Z83-AB83)</f>
        <v>0</v>
      </c>
      <c r="AE83" s="398"/>
      <c r="AF83" s="398">
        <f>SUM(AD83-AE83)</f>
        <v>0</v>
      </c>
      <c r="AG83" s="350">
        <f>SUM(R83+T83+V83+Y83+W83+AB83)</f>
        <v>0</v>
      </c>
      <c r="AH83" s="265"/>
      <c r="AI83" s="266"/>
      <c r="AJ83" s="267"/>
      <c r="AK83" s="268" t="e">
        <f>SUM(AD83-AE83-#REF!-#REF!)</f>
        <v>#REF!</v>
      </c>
      <c r="AL83" s="269" t="e">
        <f>SUM(Q83-(AD83+X83))/Q83</f>
        <v>#DIV/0!</v>
      </c>
      <c r="AM83" s="183"/>
      <c r="AN83" s="338"/>
      <c r="AO83" s="361"/>
      <c r="AP83" s="344"/>
      <c r="AQ83" s="344"/>
      <c r="AR83" s="382"/>
    </row>
    <row r="84" spans="1:44" s="97" customFormat="1" ht="36" x14ac:dyDescent="0.35">
      <c r="A84" s="96" t="s">
        <v>137</v>
      </c>
      <c r="B84" s="163">
        <v>2</v>
      </c>
      <c r="C84" s="163">
        <v>0</v>
      </c>
      <c r="D84" s="163">
        <v>4</v>
      </c>
      <c r="E84" s="163">
        <v>21</v>
      </c>
      <c r="F84" s="163">
        <v>8</v>
      </c>
      <c r="G84" s="163" t="s">
        <v>223</v>
      </c>
      <c r="H84" s="89">
        <v>10</v>
      </c>
      <c r="I84" s="89" t="s">
        <v>122</v>
      </c>
      <c r="J84" s="239" t="s">
        <v>187</v>
      </c>
      <c r="K84" s="396">
        <v>14847202</v>
      </c>
      <c r="L84" s="396">
        <v>17200000</v>
      </c>
      <c r="M84" s="396">
        <v>15676513</v>
      </c>
      <c r="N84" s="262">
        <v>17000000</v>
      </c>
      <c r="O84" s="262"/>
      <c r="P84" s="262"/>
      <c r="Q84" s="262">
        <f>SUM(N84+O84-P84)</f>
        <v>17000000</v>
      </c>
      <c r="R84" s="262"/>
      <c r="S84" s="262"/>
      <c r="T84" s="262"/>
      <c r="U84" s="262"/>
      <c r="V84" s="262"/>
      <c r="W84" s="262"/>
      <c r="X84" s="264">
        <f>SUM(U84)</f>
        <v>0</v>
      </c>
      <c r="Y84" s="398"/>
      <c r="Z84" s="399">
        <f>SUM(Q84-R84-T84-V84-W84-X84-Y84)</f>
        <v>17000000</v>
      </c>
      <c r="AA84" s="625">
        <v>17000000</v>
      </c>
      <c r="AB84" s="399"/>
      <c r="AC84" s="399">
        <f t="shared" si="44"/>
        <v>17000000</v>
      </c>
      <c r="AD84" s="398">
        <f>SUM(Z84-AB84)</f>
        <v>17000000</v>
      </c>
      <c r="AE84" s="398">
        <v>17000000</v>
      </c>
      <c r="AF84" s="398">
        <f>SUM(AD84-AE84)</f>
        <v>0</v>
      </c>
      <c r="AG84" s="350">
        <f>SUM(R84+T84+V84+Y84+W84+AB84)</f>
        <v>0</v>
      </c>
      <c r="AH84" s="265">
        <f>AB84/(AB84+AE84+AF84)</f>
        <v>0</v>
      </c>
      <c r="AI84" s="266"/>
      <c r="AJ84" s="267"/>
      <c r="AK84" s="268" t="e">
        <f>SUM(AD84-AE84-#REF!-#REF!)</f>
        <v>#REF!</v>
      </c>
      <c r="AL84" s="269">
        <f>SUM(Q84-(AD84+X84))/Q84</f>
        <v>0</v>
      </c>
      <c r="AM84" s="183"/>
      <c r="AN84" s="338"/>
      <c r="AO84" s="361"/>
      <c r="AP84" s="344"/>
      <c r="AQ84" s="344"/>
      <c r="AR84" s="376"/>
    </row>
    <row r="85" spans="1:44" s="109" customFormat="1" ht="28.5" x14ac:dyDescent="0.35">
      <c r="A85" s="105"/>
      <c r="B85" s="106"/>
      <c r="C85" s="106"/>
      <c r="D85" s="106"/>
      <c r="E85" s="106"/>
      <c r="F85" s="106"/>
      <c r="G85" s="106"/>
      <c r="H85" s="107"/>
      <c r="I85" s="107"/>
      <c r="J85" s="134" t="s">
        <v>210</v>
      </c>
      <c r="K85" s="108">
        <f t="shared" ref="K85:Q85" si="52">SUM(K82:K84)</f>
        <v>32041202</v>
      </c>
      <c r="L85" s="108">
        <f t="shared" si="52"/>
        <v>146933810</v>
      </c>
      <c r="M85" s="108">
        <f t="shared" si="52"/>
        <v>28384729</v>
      </c>
      <c r="N85" s="307">
        <f t="shared" si="52"/>
        <v>42075000</v>
      </c>
      <c r="O85" s="307">
        <f t="shared" si="52"/>
        <v>0</v>
      </c>
      <c r="P85" s="307">
        <f t="shared" si="52"/>
        <v>0</v>
      </c>
      <c r="Q85" s="307">
        <f t="shared" si="52"/>
        <v>42075000</v>
      </c>
      <c r="R85" s="309"/>
      <c r="S85" s="309">
        <f t="shared" ref="S85:AF85" si="53">SUM(S82:S84)</f>
        <v>0</v>
      </c>
      <c r="T85" s="309">
        <f t="shared" si="53"/>
        <v>0</v>
      </c>
      <c r="U85" s="309">
        <f t="shared" si="53"/>
        <v>0</v>
      </c>
      <c r="V85" s="307">
        <f t="shared" si="53"/>
        <v>0</v>
      </c>
      <c r="W85" s="307">
        <f t="shared" si="53"/>
        <v>0</v>
      </c>
      <c r="X85" s="324">
        <f t="shared" si="53"/>
        <v>0</v>
      </c>
      <c r="Y85" s="417">
        <f t="shared" si="53"/>
        <v>0</v>
      </c>
      <c r="Z85" s="417">
        <f t="shared" si="53"/>
        <v>42075000</v>
      </c>
      <c r="AA85" s="417">
        <f t="shared" si="53"/>
        <v>42075000</v>
      </c>
      <c r="AB85" s="417">
        <f t="shared" si="53"/>
        <v>0</v>
      </c>
      <c r="AC85" s="417">
        <f t="shared" si="53"/>
        <v>42075000</v>
      </c>
      <c r="AD85" s="417">
        <f t="shared" si="53"/>
        <v>42075000</v>
      </c>
      <c r="AE85" s="417">
        <f t="shared" si="53"/>
        <v>42075000</v>
      </c>
      <c r="AF85" s="417">
        <f t="shared" si="53"/>
        <v>0</v>
      </c>
      <c r="AG85" s="351"/>
      <c r="AH85" s="313">
        <f>SUM(AB85/Z85)</f>
        <v>0</v>
      </c>
      <c r="AI85" s="307"/>
      <c r="AJ85" s="307"/>
      <c r="AK85" s="312" t="e">
        <f>SUM(AD85-AE85-#REF!-#REF!)</f>
        <v>#REF!</v>
      </c>
      <c r="AL85" s="278">
        <f>SUM(Q85-(AD85+X85))/Q85</f>
        <v>0</v>
      </c>
      <c r="AM85" s="186"/>
      <c r="AN85" s="340"/>
      <c r="AO85" s="159"/>
      <c r="AP85" s="347"/>
      <c r="AQ85" s="347"/>
      <c r="AR85" s="379"/>
    </row>
    <row r="86" spans="1:44" s="95" customFormat="1" ht="51" customHeight="1" x14ac:dyDescent="0.35">
      <c r="A86" s="329"/>
      <c r="B86" s="889" t="s">
        <v>303</v>
      </c>
      <c r="C86" s="890"/>
      <c r="D86" s="890"/>
      <c r="E86" s="890"/>
      <c r="F86" s="890"/>
      <c r="G86" s="890"/>
      <c r="H86" s="890"/>
      <c r="I86" s="890"/>
      <c r="J86" s="891"/>
      <c r="K86" s="396"/>
      <c r="L86" s="396"/>
      <c r="M86" s="396"/>
      <c r="N86" s="262"/>
      <c r="O86" s="262"/>
      <c r="P86" s="262"/>
      <c r="Q86" s="262"/>
      <c r="R86" s="262"/>
      <c r="S86" s="262"/>
      <c r="T86" s="262"/>
      <c r="U86" s="262"/>
      <c r="V86" s="262"/>
      <c r="W86" s="262"/>
      <c r="X86" s="327"/>
      <c r="Y86" s="424"/>
      <c r="Z86" s="399">
        <v>0</v>
      </c>
      <c r="AA86" s="399"/>
      <c r="AB86" s="399"/>
      <c r="AC86" s="399"/>
      <c r="AD86" s="424"/>
      <c r="AE86" s="424"/>
      <c r="AF86" s="424"/>
      <c r="AG86" s="356"/>
      <c r="AH86" s="265"/>
      <c r="AI86" s="266"/>
      <c r="AJ86" s="267"/>
      <c r="AK86" s="268"/>
      <c r="AL86" s="269"/>
      <c r="AM86" s="183"/>
      <c r="AN86" s="403"/>
      <c r="AO86" s="361"/>
      <c r="AP86" s="344"/>
      <c r="AQ86" s="344"/>
      <c r="AR86" s="377"/>
    </row>
    <row r="87" spans="1:44" s="95" customFormat="1" ht="51" customHeight="1" x14ac:dyDescent="0.35">
      <c r="A87" s="168"/>
      <c r="B87" s="90">
        <v>2</v>
      </c>
      <c r="C87" s="90">
        <v>0</v>
      </c>
      <c r="D87" s="90">
        <v>4</v>
      </c>
      <c r="E87" s="90">
        <v>41</v>
      </c>
      <c r="F87" s="90">
        <v>13</v>
      </c>
      <c r="G87" s="90"/>
      <c r="H87" s="90">
        <v>10</v>
      </c>
      <c r="I87" s="90" t="s">
        <v>122</v>
      </c>
      <c r="J87" s="516" t="s">
        <v>303</v>
      </c>
      <c r="K87" s="396"/>
      <c r="L87" s="396"/>
      <c r="M87" s="396"/>
      <c r="N87" s="262">
        <v>338800</v>
      </c>
      <c r="O87" s="517">
        <v>24615</v>
      </c>
      <c r="P87" s="262"/>
      <c r="Q87" s="262">
        <f>SUM(N87+O87-P87)</f>
        <v>363415</v>
      </c>
      <c r="R87" s="262"/>
      <c r="S87" s="262"/>
      <c r="T87" s="262"/>
      <c r="U87" s="262"/>
      <c r="V87" s="262">
        <v>363415</v>
      </c>
      <c r="W87" s="262"/>
      <c r="X87" s="264">
        <f>SUM(U87)</f>
        <v>0</v>
      </c>
      <c r="Y87" s="424"/>
      <c r="Z87" s="399">
        <f>SUM(Q87-R87-T87-V87-W87-X87-Y87)</f>
        <v>0</v>
      </c>
      <c r="AA87" s="399"/>
      <c r="AB87" s="399"/>
      <c r="AC87" s="399">
        <f>SUM(AA87-AB87)</f>
        <v>0</v>
      </c>
      <c r="AD87" s="424">
        <f>SUM(Z87-AB87)</f>
        <v>0</v>
      </c>
      <c r="AE87" s="424"/>
      <c r="AF87" s="398">
        <f>SUM(AD87-AE87)</f>
        <v>0</v>
      </c>
      <c r="AG87" s="350">
        <f>SUM(R87+T87+V87+Y87+W87+AB87)</f>
        <v>363415</v>
      </c>
      <c r="AH87" s="265"/>
      <c r="AI87" s="266"/>
      <c r="AJ87" s="267"/>
      <c r="AK87" s="268" t="e">
        <f>SUM(AD87-AE87-#REF!-#REF!)</f>
        <v>#REF!</v>
      </c>
      <c r="AL87" s="269">
        <f t="shared" ref="AL87:AL92" si="54">SUM(Q87-(AD87+X87))/Q87</f>
        <v>1</v>
      </c>
      <c r="AM87" s="183"/>
      <c r="AN87" s="403"/>
      <c r="AO87" s="361"/>
      <c r="AP87" s="344"/>
      <c r="AQ87" s="344"/>
      <c r="AR87" s="377"/>
    </row>
    <row r="88" spans="1:44" s="95" customFormat="1" ht="51" customHeight="1" x14ac:dyDescent="0.35">
      <c r="A88" s="168"/>
      <c r="B88" s="106"/>
      <c r="C88" s="106"/>
      <c r="D88" s="106"/>
      <c r="E88" s="106"/>
      <c r="F88" s="106"/>
      <c r="G88" s="106"/>
      <c r="H88" s="107"/>
      <c r="I88" s="107"/>
      <c r="J88" s="134" t="s">
        <v>314</v>
      </c>
      <c r="K88" s="108"/>
      <c r="L88" s="108"/>
      <c r="M88" s="108"/>
      <c r="N88" s="142">
        <f>SUM(N87)</f>
        <v>338800</v>
      </c>
      <c r="O88" s="142">
        <f>SUM(O87)</f>
        <v>24615</v>
      </c>
      <c r="P88" s="142">
        <f>SUM(P87)</f>
        <v>0</v>
      </c>
      <c r="Q88" s="142">
        <f>SUM(Q87)</f>
        <v>363415</v>
      </c>
      <c r="R88" s="143"/>
      <c r="S88" s="143"/>
      <c r="T88" s="143"/>
      <c r="U88" s="143"/>
      <c r="V88" s="142">
        <f>SUM(V87)</f>
        <v>363415</v>
      </c>
      <c r="W88" s="142">
        <f t="shared" ref="W88:AF88" si="55">SUM(W87)</f>
        <v>0</v>
      </c>
      <c r="X88" s="145">
        <f t="shared" si="55"/>
        <v>0</v>
      </c>
      <c r="Y88" s="417">
        <f t="shared" si="55"/>
        <v>0</v>
      </c>
      <c r="Z88" s="417">
        <f t="shared" si="55"/>
        <v>0</v>
      </c>
      <c r="AA88" s="417">
        <f t="shared" si="55"/>
        <v>0</v>
      </c>
      <c r="AB88" s="417">
        <f t="shared" si="55"/>
        <v>0</v>
      </c>
      <c r="AC88" s="417">
        <f t="shared" si="55"/>
        <v>0</v>
      </c>
      <c r="AD88" s="417">
        <f t="shared" si="55"/>
        <v>0</v>
      </c>
      <c r="AE88" s="417">
        <f t="shared" si="55"/>
        <v>0</v>
      </c>
      <c r="AF88" s="417">
        <f t="shared" si="55"/>
        <v>0</v>
      </c>
      <c r="AG88" s="357"/>
      <c r="AH88" s="177"/>
      <c r="AI88" s="175"/>
      <c r="AJ88" s="175"/>
      <c r="AK88" s="176"/>
      <c r="AL88" s="174">
        <f t="shared" si="54"/>
        <v>1</v>
      </c>
      <c r="AM88" s="186"/>
      <c r="AN88" s="340"/>
      <c r="AO88" s="159"/>
      <c r="AP88" s="347"/>
      <c r="AQ88" s="347"/>
      <c r="AR88" s="377"/>
    </row>
    <row r="89" spans="1:44" s="97" customFormat="1" ht="29.25" customHeight="1" x14ac:dyDescent="0.35">
      <c r="A89" s="96"/>
      <c r="B89" s="90"/>
      <c r="C89" s="90"/>
      <c r="D89" s="90"/>
      <c r="E89" s="90"/>
      <c r="F89" s="90"/>
      <c r="G89" s="90"/>
      <c r="H89" s="90"/>
      <c r="I89" s="90"/>
      <c r="J89" s="135" t="s">
        <v>268</v>
      </c>
      <c r="K89" s="61"/>
      <c r="L89" s="61"/>
      <c r="M89" s="61"/>
      <c r="N89" s="66">
        <f>SUM(N22+N25+N36+N45+N51+N57+N63+N70+N74+N80+N85+N86+N88)</f>
        <v>2607974403</v>
      </c>
      <c r="O89" s="66">
        <f>SUM(O22+O25+O36+O45+O51+O57+O63+O70+O74+O80+O85+O86+O88)</f>
        <v>1111519</v>
      </c>
      <c r="P89" s="66">
        <f>SUM(P22+P25+P36+P45+P51+P57+P63+P70+P74+P80+P85+P86+P88)</f>
        <v>7912519</v>
      </c>
      <c r="Q89" s="66">
        <f>SUM(Q22+Q25+Q36+Q45+Q51+Q57+Q63+Q70+Q74+Q80+Q85+Q86+Q88)</f>
        <v>2601173403</v>
      </c>
      <c r="R89" s="141">
        <f>SUM(R22+R25+R36+R45+R51+R57+R63+R70+R74+R80+R85)</f>
        <v>12000000</v>
      </c>
      <c r="S89" s="141">
        <f>SUM(S22+S25+S36+S45+S51+S57+S63+S70+S74+S80+S85)</f>
        <v>52760000</v>
      </c>
      <c r="T89" s="141">
        <f>SUM(T22+T25+T36+T45+T51+T57+T63+T70+T74+T80+T85)</f>
        <v>2536338.5</v>
      </c>
      <c r="U89" s="141">
        <f>SUM(U22+U25+U36+U45+U51+U57+U63+U70+U74+U80+U85)</f>
        <v>50223661.5</v>
      </c>
      <c r="V89" s="66">
        <f>SUM(V22+V25+V36+V45+V51+V57+V70+V74+V80+V85+V86)</f>
        <v>6400000</v>
      </c>
      <c r="W89" s="66">
        <f>SUM(W22+W25+W36+W45+W51+W57+W70+W74+W80+W85+W86)</f>
        <v>1279933796.72</v>
      </c>
      <c r="X89" s="66">
        <f>SUM(X22+X25+X36+X45+X51+X57+X70+X74+X80+X85+X86)</f>
        <v>50223661.5</v>
      </c>
      <c r="Y89" s="425">
        <f>SUM(Y22+Y25+Y36+Y45+Y51+Y57+Y70+Y74+Y80+Y85+Y86)</f>
        <v>0</v>
      </c>
      <c r="Z89" s="425">
        <f>SUM(Z22+Z25+Z36+Z45+Z51+Z57+Z70+Z74+Z80+Z85+Z86)</f>
        <v>952454991.27999997</v>
      </c>
      <c r="AA89" s="425">
        <f t="shared" ref="AA89:AF89" si="56">SUM(AA22+AA25+AA36+AA45+AA51+AA57+AA70+AA74+AA80+AA85+AA86)</f>
        <v>944057393</v>
      </c>
      <c r="AB89" s="425">
        <f t="shared" si="56"/>
        <v>65000000</v>
      </c>
      <c r="AC89" s="425">
        <f t="shared" si="56"/>
        <v>879057393</v>
      </c>
      <c r="AD89" s="425">
        <f t="shared" si="56"/>
        <v>887454991.27999997</v>
      </c>
      <c r="AE89" s="425">
        <f t="shared" si="56"/>
        <v>879057393</v>
      </c>
      <c r="AF89" s="425">
        <f t="shared" si="56"/>
        <v>8397598.2800000012</v>
      </c>
      <c r="AG89" s="358">
        <f>SUM(R89+T89+V89+Y89+W89+AB89)</f>
        <v>1365870135.22</v>
      </c>
      <c r="AH89" s="169">
        <f>AB89/(AB89+AE89+AF89)</f>
        <v>6.8244694599843295E-2</v>
      </c>
      <c r="AI89" s="170"/>
      <c r="AJ89" s="171"/>
      <c r="AK89" s="172" t="e">
        <f>SUM(AD89-AE89-#REF!-#REF!)</f>
        <v>#REF!</v>
      </c>
      <c r="AL89" s="173">
        <f t="shared" si="54"/>
        <v>0.63951705345804666</v>
      </c>
      <c r="AM89" s="191"/>
      <c r="AN89" s="338"/>
      <c r="AO89" s="361"/>
      <c r="AP89" s="344"/>
      <c r="AQ89" s="344"/>
      <c r="AR89" s="376"/>
    </row>
    <row r="90" spans="1:44" s="97" customFormat="1" ht="30" x14ac:dyDescent="0.35">
      <c r="A90" s="96"/>
      <c r="B90" s="90"/>
      <c r="C90" s="90"/>
      <c r="D90" s="90"/>
      <c r="E90" s="90"/>
      <c r="F90" s="90"/>
      <c r="G90" s="90"/>
      <c r="H90" s="90"/>
      <c r="I90" s="90"/>
      <c r="J90" s="135" t="s">
        <v>269</v>
      </c>
      <c r="K90" s="61"/>
      <c r="L90" s="61"/>
      <c r="M90" s="61"/>
      <c r="N90" s="66">
        <f>SUM(N8)</f>
        <v>120799896</v>
      </c>
      <c r="O90" s="66">
        <f>SUM(O8)</f>
        <v>0</v>
      </c>
      <c r="P90" s="66">
        <f>SUM(P8)</f>
        <v>0</v>
      </c>
      <c r="Q90" s="66">
        <f>SUM(Q8)</f>
        <v>120799896</v>
      </c>
      <c r="R90" s="141"/>
      <c r="S90" s="141">
        <f t="shared" ref="S90:AF90" si="57">SUM(S8)</f>
        <v>0</v>
      </c>
      <c r="T90" s="141">
        <f t="shared" si="57"/>
        <v>0</v>
      </c>
      <c r="U90" s="141">
        <f t="shared" si="57"/>
        <v>0</v>
      </c>
      <c r="V90" s="66">
        <f t="shared" si="57"/>
        <v>1000000</v>
      </c>
      <c r="W90" s="66">
        <f t="shared" si="57"/>
        <v>0</v>
      </c>
      <c r="X90" s="66">
        <f t="shared" si="57"/>
        <v>0</v>
      </c>
      <c r="Y90" s="425">
        <f t="shared" si="57"/>
        <v>0</v>
      </c>
      <c r="Z90" s="425">
        <f t="shared" si="57"/>
        <v>119799896</v>
      </c>
      <c r="AA90" s="425">
        <f t="shared" si="57"/>
        <v>124144896</v>
      </c>
      <c r="AB90" s="425">
        <f t="shared" si="57"/>
        <v>8055000</v>
      </c>
      <c r="AC90" s="425">
        <f t="shared" si="57"/>
        <v>116089896</v>
      </c>
      <c r="AD90" s="425">
        <f t="shared" si="57"/>
        <v>111744896</v>
      </c>
      <c r="AE90" s="425">
        <f t="shared" si="57"/>
        <v>111744896</v>
      </c>
      <c r="AF90" s="425">
        <f t="shared" si="57"/>
        <v>0</v>
      </c>
      <c r="AG90" s="358">
        <f>SUM(R90+T90+V90+Y90+W90+AB90)</f>
        <v>9055000</v>
      </c>
      <c r="AH90" s="169">
        <f>AB90/(AB90+AE90+AF90)</f>
        <v>6.723712013906924E-2</v>
      </c>
      <c r="AI90" s="170"/>
      <c r="AJ90" s="171"/>
      <c r="AK90" s="172" t="e">
        <f>SUM(AD90-AE90-#REF!-#REF!)</f>
        <v>#REF!</v>
      </c>
      <c r="AL90" s="173">
        <f t="shared" si="54"/>
        <v>7.4958673805480755E-2</v>
      </c>
      <c r="AM90" s="191"/>
      <c r="AN90" s="338"/>
      <c r="AO90" s="361"/>
      <c r="AP90" s="344"/>
      <c r="AQ90" s="344"/>
      <c r="AR90" s="376"/>
    </row>
    <row r="91" spans="1:44" s="97" customFormat="1" ht="26.25" x14ac:dyDescent="0.35">
      <c r="A91" s="96"/>
      <c r="B91" s="90"/>
      <c r="C91" s="90"/>
      <c r="D91" s="90"/>
      <c r="E91" s="90"/>
      <c r="F91" s="90"/>
      <c r="G91" s="90"/>
      <c r="H91" s="90"/>
      <c r="I91" s="90"/>
      <c r="J91" s="135" t="s">
        <v>245</v>
      </c>
      <c r="K91" s="61"/>
      <c r="L91" s="61"/>
      <c r="M91" s="61"/>
      <c r="N91" s="66">
        <f t="shared" ref="N91:AF91" si="58">SUM(N13)</f>
        <v>29000000</v>
      </c>
      <c r="O91" s="66">
        <f t="shared" si="58"/>
        <v>6801000</v>
      </c>
      <c r="P91" s="66">
        <f t="shared" si="58"/>
        <v>0</v>
      </c>
      <c r="Q91" s="66">
        <f t="shared" si="58"/>
        <v>35801000</v>
      </c>
      <c r="R91" s="141">
        <f t="shared" si="58"/>
        <v>0</v>
      </c>
      <c r="S91" s="141">
        <f t="shared" si="58"/>
        <v>0</v>
      </c>
      <c r="T91" s="141">
        <f t="shared" si="58"/>
        <v>0</v>
      </c>
      <c r="U91" s="141">
        <f t="shared" si="58"/>
        <v>0</v>
      </c>
      <c r="V91" s="66">
        <f t="shared" si="58"/>
        <v>35801000</v>
      </c>
      <c r="W91" s="66">
        <f t="shared" si="58"/>
        <v>0</v>
      </c>
      <c r="X91" s="66">
        <f t="shared" si="58"/>
        <v>0</v>
      </c>
      <c r="Y91" s="425">
        <f t="shared" si="58"/>
        <v>0</v>
      </c>
      <c r="Z91" s="425">
        <f t="shared" si="58"/>
        <v>0</v>
      </c>
      <c r="AA91" s="425">
        <f t="shared" si="58"/>
        <v>0</v>
      </c>
      <c r="AB91" s="425">
        <f t="shared" si="58"/>
        <v>0</v>
      </c>
      <c r="AC91" s="425">
        <f t="shared" si="58"/>
        <v>0</v>
      </c>
      <c r="AD91" s="425">
        <f t="shared" si="58"/>
        <v>0</v>
      </c>
      <c r="AE91" s="425">
        <f t="shared" si="58"/>
        <v>0</v>
      </c>
      <c r="AF91" s="425">
        <f t="shared" si="58"/>
        <v>0</v>
      </c>
      <c r="AG91" s="358">
        <f>SUM(R91+T91+V91+Y91+W91+AB91)</f>
        <v>35801000</v>
      </c>
      <c r="AH91" s="169"/>
      <c r="AI91" s="170"/>
      <c r="AJ91" s="171"/>
      <c r="AK91" s="172" t="e">
        <f>SUM(AD91-AE91-#REF!-#REF!)</f>
        <v>#REF!</v>
      </c>
      <c r="AL91" s="173">
        <f t="shared" si="54"/>
        <v>1</v>
      </c>
      <c r="AM91" s="191"/>
      <c r="AN91" s="338"/>
      <c r="AO91" s="361"/>
      <c r="AP91" s="344"/>
      <c r="AQ91" s="344"/>
      <c r="AR91" s="376"/>
    </row>
    <row r="92" spans="1:44" s="97" customFormat="1" ht="26.25" x14ac:dyDescent="0.35">
      <c r="A92" s="96"/>
      <c r="B92" s="90"/>
      <c r="C92" s="90"/>
      <c r="D92" s="90"/>
      <c r="E92" s="90"/>
      <c r="F92" s="90"/>
      <c r="G92" s="90"/>
      <c r="H92" s="90"/>
      <c r="I92" s="90"/>
      <c r="J92" s="135" t="s">
        <v>281</v>
      </c>
      <c r="K92" s="61"/>
      <c r="L92" s="61"/>
      <c r="M92" s="61"/>
      <c r="N92" s="66">
        <f>SUM(N89:N91)</f>
        <v>2757774299</v>
      </c>
      <c r="O92" s="66">
        <f>SUM(O89:O91)</f>
        <v>7912519</v>
      </c>
      <c r="P92" s="66">
        <f>SUM(P89:P91)</f>
        <v>7912519</v>
      </c>
      <c r="Q92" s="66">
        <f>SUM(Q89:Q91)</f>
        <v>2757774299</v>
      </c>
      <c r="R92" s="141"/>
      <c r="S92" s="141">
        <f t="shared" ref="S92:AE92" si="59">SUM(S89:S91)</f>
        <v>52760000</v>
      </c>
      <c r="T92" s="141">
        <f t="shared" si="59"/>
        <v>2536338.5</v>
      </c>
      <c r="U92" s="141">
        <f t="shared" si="59"/>
        <v>50223661.5</v>
      </c>
      <c r="V92" s="66">
        <f t="shared" si="59"/>
        <v>43201000</v>
      </c>
      <c r="W92" s="66">
        <f t="shared" si="59"/>
        <v>1279933796.72</v>
      </c>
      <c r="X92" s="66">
        <f t="shared" si="59"/>
        <v>50223661.5</v>
      </c>
      <c r="Y92" s="425">
        <f t="shared" si="59"/>
        <v>0</v>
      </c>
      <c r="Z92" s="425">
        <f t="shared" si="59"/>
        <v>1072254887.28</v>
      </c>
      <c r="AA92" s="425">
        <f t="shared" si="59"/>
        <v>1068202289</v>
      </c>
      <c r="AB92" s="425">
        <f t="shared" si="59"/>
        <v>73055000</v>
      </c>
      <c r="AC92" s="425">
        <f t="shared" si="59"/>
        <v>995147289</v>
      </c>
      <c r="AD92" s="425">
        <f t="shared" si="59"/>
        <v>999199887.27999997</v>
      </c>
      <c r="AE92" s="425">
        <f t="shared" si="59"/>
        <v>990802289</v>
      </c>
      <c r="AF92" s="425">
        <f>SUM(AD92-AE92)</f>
        <v>8397598.2799999714</v>
      </c>
      <c r="AG92" s="358">
        <f>SUM(R92+T92+V92+Y92+W92+AB92)</f>
        <v>1398726135.22</v>
      </c>
      <c r="AH92" s="169">
        <f>AB92/(AB92+AE92+AF92)</f>
        <v>6.8132121258331943E-2</v>
      </c>
      <c r="AI92" s="170"/>
      <c r="AJ92" s="171"/>
      <c r="AK92" s="172" t="e">
        <f>SUM(AD92-AE92-#REF!-#REF!)</f>
        <v>#REF!</v>
      </c>
      <c r="AL92" s="173">
        <f t="shared" si="54"/>
        <v>0.61946720978561121</v>
      </c>
      <c r="AM92" s="191"/>
      <c r="AN92" s="338"/>
      <c r="AO92" s="158"/>
      <c r="AP92" s="344"/>
      <c r="AQ92" s="344"/>
      <c r="AR92" s="376"/>
    </row>
    <row r="93" spans="1:44" s="97" customFormat="1" ht="27" customHeight="1" x14ac:dyDescent="0.35">
      <c r="A93" s="103"/>
      <c r="B93" s="920" t="s">
        <v>292</v>
      </c>
      <c r="C93" s="921"/>
      <c r="D93" s="921"/>
      <c r="E93" s="921"/>
      <c r="F93" s="921"/>
      <c r="G93" s="921"/>
      <c r="H93" s="921"/>
      <c r="I93" s="922"/>
      <c r="J93" s="134"/>
      <c r="K93" s="108"/>
      <c r="L93" s="108"/>
      <c r="M93" s="909" t="s">
        <v>251</v>
      </c>
      <c r="N93" s="142"/>
      <c r="O93" s="142"/>
      <c r="P93" s="142"/>
      <c r="Q93" s="142">
        <f>SUM(N89+O89-P89)</f>
        <v>2601173403</v>
      </c>
      <c r="R93" s="144"/>
      <c r="S93" s="144"/>
      <c r="T93" s="144"/>
      <c r="U93" s="144">
        <f>SUM(S92-T92)</f>
        <v>50223661.5</v>
      </c>
      <c r="V93" s="145">
        <f>SUM(V92)</f>
        <v>43201000</v>
      </c>
      <c r="W93" s="142"/>
      <c r="X93" s="208"/>
      <c r="Y93" s="426"/>
      <c r="Z93" s="417">
        <f>SUM(Q89-R89-T89-V89-W89-X89-Y89)</f>
        <v>1250079606.28</v>
      </c>
      <c r="AA93" s="427"/>
      <c r="AB93" s="417"/>
      <c r="AC93" s="417">
        <f>SUM(AA92-AB92)</f>
        <v>995147289</v>
      </c>
      <c r="AD93" s="426">
        <f>(Z89-AB89)</f>
        <v>887454991.27999997</v>
      </c>
      <c r="AE93" s="426">
        <f>SUM(AE8+AE22+AE36+AE45+AE51+AE57+AE70+AE80+AE85)</f>
        <v>990802289</v>
      </c>
      <c r="AF93" s="426">
        <f>SUM(AF86:AF91)</f>
        <v>8397598.2800000012</v>
      </c>
      <c r="AG93" s="241"/>
      <c r="AH93" s="146"/>
      <c r="AI93" s="91"/>
      <c r="AJ93" s="92"/>
      <c r="AK93" s="112" t="e">
        <f>SUM(AD93-AE93-#REF!-#REF!)</f>
        <v>#REF!</v>
      </c>
      <c r="AL93" s="146"/>
      <c r="AM93" s="183"/>
      <c r="AN93" s="428"/>
      <c r="AO93" s="160"/>
      <c r="AP93" s="347"/>
      <c r="AQ93" s="429"/>
      <c r="AR93" s="376"/>
    </row>
    <row r="94" spans="1:44" s="97" customFormat="1" ht="17.25" customHeight="1" x14ac:dyDescent="0.35">
      <c r="A94" s="103"/>
      <c r="B94" s="923"/>
      <c r="C94" s="924"/>
      <c r="D94" s="924"/>
      <c r="E94" s="924"/>
      <c r="F94" s="924"/>
      <c r="G94" s="924"/>
      <c r="H94" s="924"/>
      <c r="I94" s="925"/>
      <c r="J94" s="134"/>
      <c r="K94" s="108"/>
      <c r="L94" s="108"/>
      <c r="M94" s="909"/>
      <c r="N94" s="142"/>
      <c r="O94" s="142"/>
      <c r="P94" s="142"/>
      <c r="Q94" s="142">
        <f>SUM(N90+O90-P90)</f>
        <v>120799896</v>
      </c>
      <c r="R94" s="144"/>
      <c r="S94" s="144"/>
      <c r="T94" s="144"/>
      <c r="U94" s="144"/>
      <c r="V94" s="145"/>
      <c r="W94" s="142"/>
      <c r="X94" s="209"/>
      <c r="Y94" s="430"/>
      <c r="Z94" s="417">
        <f>SUM(Q90-R90-T90-V90-W90-X90-Y90)</f>
        <v>119799896</v>
      </c>
      <c r="AA94" s="427"/>
      <c r="AB94" s="417"/>
      <c r="AC94" s="417"/>
      <c r="AD94" s="426">
        <f>SUM(Z90-AB90)</f>
        <v>111744896</v>
      </c>
      <c r="AE94" s="431"/>
      <c r="AF94" s="430"/>
      <c r="AG94" s="242"/>
      <c r="AH94" s="147"/>
      <c r="AI94" s="93"/>
      <c r="AJ94" s="92"/>
      <c r="AK94" s="112" t="e">
        <f>SUM(AD94-AE94-#REF!-#REF!)</f>
        <v>#REF!</v>
      </c>
      <c r="AL94" s="118"/>
      <c r="AM94" s="192"/>
      <c r="AN94" s="428"/>
      <c r="AO94" s="92"/>
      <c r="AP94" s="429"/>
      <c r="AQ94" s="429"/>
      <c r="AR94" s="376"/>
    </row>
    <row r="95" spans="1:44" s="97" customFormat="1" ht="17.25" customHeight="1" x14ac:dyDescent="0.35">
      <c r="A95" s="103"/>
      <c r="B95" s="926"/>
      <c r="C95" s="927"/>
      <c r="D95" s="927"/>
      <c r="E95" s="927"/>
      <c r="F95" s="927"/>
      <c r="G95" s="927"/>
      <c r="H95" s="927"/>
      <c r="I95" s="928"/>
      <c r="J95" s="134"/>
      <c r="K95" s="108"/>
      <c r="L95" s="108"/>
      <c r="M95" s="909"/>
      <c r="N95" s="142"/>
      <c r="O95" s="142"/>
      <c r="P95" s="142">
        <f>SUM(N92+O92-P92)</f>
        <v>2757774299</v>
      </c>
      <c r="Q95" s="142">
        <f>SUM(N91+O91-P91)</f>
        <v>35801000</v>
      </c>
      <c r="R95" s="144"/>
      <c r="S95" s="144"/>
      <c r="T95" s="144"/>
      <c r="U95" s="144"/>
      <c r="V95" s="145"/>
      <c r="W95" s="142"/>
      <c r="X95" s="209"/>
      <c r="Y95" s="430"/>
      <c r="Z95" s="417">
        <f>SUM(Q91-R91-T91-V91-W91-X91-Y91)</f>
        <v>0</v>
      </c>
      <c r="AA95" s="427"/>
      <c r="AB95" s="417"/>
      <c r="AC95" s="417"/>
      <c r="AD95" s="426">
        <f>SUM(Z91-AB91)</f>
        <v>0</v>
      </c>
      <c r="AE95" s="431" t="e">
        <f>SUM(Z91-AB91-#REF!)</f>
        <v>#REF!</v>
      </c>
      <c r="AF95" s="430"/>
      <c r="AG95" s="242"/>
      <c r="AH95" s="147"/>
      <c r="AI95" s="93"/>
      <c r="AJ95" s="92"/>
      <c r="AK95" s="112" t="e">
        <f>SUM(AD95-AE95-#REF!-#REF!)</f>
        <v>#REF!</v>
      </c>
      <c r="AL95" s="118"/>
      <c r="AM95" s="192"/>
      <c r="AN95" s="428"/>
      <c r="AO95" s="92"/>
      <c r="AP95" s="429"/>
      <c r="AQ95" s="429"/>
      <c r="AR95" s="376"/>
    </row>
    <row r="96" spans="1:44" s="59" customFormat="1" ht="26.25" x14ac:dyDescent="0.35">
      <c r="A96" s="74"/>
      <c r="B96" s="80"/>
      <c r="C96" s="80"/>
      <c r="D96" s="80"/>
      <c r="E96" s="80"/>
      <c r="F96" s="80"/>
      <c r="G96" s="80"/>
      <c r="H96" s="80"/>
      <c r="I96" s="80"/>
      <c r="J96" s="136" t="s">
        <v>155</v>
      </c>
      <c r="K96" s="81"/>
      <c r="L96" s="81"/>
      <c r="M96" s="81"/>
      <c r="N96" s="82">
        <f t="shared" ref="N96:AB96" si="60">SUM(N13+N89)</f>
        <v>2636974403</v>
      </c>
      <c r="O96" s="82">
        <f t="shared" si="60"/>
        <v>7912519</v>
      </c>
      <c r="P96" s="82">
        <f t="shared" si="60"/>
        <v>7912519</v>
      </c>
      <c r="Q96" s="82">
        <f t="shared" si="60"/>
        <v>2636974403</v>
      </c>
      <c r="R96" s="82">
        <f t="shared" si="60"/>
        <v>12000000</v>
      </c>
      <c r="S96" s="82">
        <f t="shared" si="60"/>
        <v>52760000</v>
      </c>
      <c r="T96" s="82">
        <f t="shared" si="60"/>
        <v>2536338.5</v>
      </c>
      <c r="U96" s="82">
        <f t="shared" si="60"/>
        <v>50223661.5</v>
      </c>
      <c r="V96" s="82">
        <f t="shared" si="60"/>
        <v>42201000</v>
      </c>
      <c r="W96" s="82">
        <f t="shared" si="60"/>
        <v>1279933796.72</v>
      </c>
      <c r="X96" s="82">
        <f t="shared" si="60"/>
        <v>50223661.5</v>
      </c>
      <c r="Y96" s="432">
        <f t="shared" si="60"/>
        <v>0</v>
      </c>
      <c r="Z96" s="432">
        <f t="shared" si="60"/>
        <v>952454991.27999997</v>
      </c>
      <c r="AA96" s="432">
        <f t="shared" si="60"/>
        <v>944057393</v>
      </c>
      <c r="AB96" s="432">
        <f t="shared" si="60"/>
        <v>65000000</v>
      </c>
      <c r="AC96" s="432"/>
      <c r="AD96" s="433">
        <f>SUM(Z96-AB96)</f>
        <v>887454991.27999997</v>
      </c>
      <c r="AE96" s="432">
        <f>SUM(AE13+AE89)</f>
        <v>879057393</v>
      </c>
      <c r="AF96" s="432">
        <f>SUM(AF13+AF89)</f>
        <v>8397598.2800000012</v>
      </c>
      <c r="AG96" s="243"/>
      <c r="AH96" s="193">
        <f>AB96/(AB96+AE96+AF96)</f>
        <v>6.8244694599843295E-2</v>
      </c>
      <c r="AI96" s="194"/>
      <c r="AJ96" s="195"/>
      <c r="AK96" s="196" t="e">
        <f>SUM(AD96-AE96-#REF!-#REF!)</f>
        <v>#REF!</v>
      </c>
      <c r="AL96" s="197">
        <f>SUM(Q96-(AD96+X96))/Q96</f>
        <v>0.64441116617846828</v>
      </c>
      <c r="AM96" s="179"/>
      <c r="AN96" s="343"/>
      <c r="AO96" s="161" t="s">
        <v>315</v>
      </c>
      <c r="AP96" s="348">
        <f>SUM(AP6:AP95)</f>
        <v>34300000</v>
      </c>
      <c r="AQ96" s="348">
        <f>SUM(AQ6:AQ95)</f>
        <v>34300000</v>
      </c>
      <c r="AR96" s="383">
        <f>SUM(AQ96-AP96)</f>
        <v>0</v>
      </c>
    </row>
    <row r="97" spans="1:44" s="24" customFormat="1" ht="57.75" customHeight="1" x14ac:dyDescent="0.35">
      <c r="A97" s="164"/>
      <c r="B97" s="889" t="s">
        <v>133</v>
      </c>
      <c r="C97" s="890"/>
      <c r="D97" s="890"/>
      <c r="E97" s="890"/>
      <c r="F97" s="890"/>
      <c r="G97" s="890"/>
      <c r="H97" s="890"/>
      <c r="I97" s="890"/>
      <c r="J97" s="890"/>
      <c r="K97" s="61"/>
      <c r="L97" s="61"/>
      <c r="M97" s="61"/>
      <c r="N97" s="66"/>
      <c r="O97" s="66"/>
      <c r="P97" s="66"/>
      <c r="Q97" s="66"/>
      <c r="R97" s="66"/>
      <c r="S97" s="66"/>
      <c r="T97" s="66"/>
      <c r="U97" s="66"/>
      <c r="V97" s="66"/>
      <c r="W97" s="66"/>
      <c r="X97" s="79"/>
      <c r="Y97" s="434"/>
      <c r="Z97" s="425"/>
      <c r="AA97" s="425"/>
      <c r="AB97" s="425"/>
      <c r="AC97" s="425"/>
      <c r="AD97" s="434"/>
      <c r="AE97" s="434"/>
      <c r="AF97" s="434"/>
      <c r="AG97" s="243"/>
      <c r="AH97" s="120"/>
      <c r="AI97" s="79"/>
      <c r="AJ97" s="165"/>
      <c r="AK97" s="113"/>
      <c r="AL97" s="166"/>
      <c r="AM97" s="179"/>
      <c r="AN97" s="338"/>
      <c r="AO97" s="167"/>
      <c r="AP97" s="344"/>
      <c r="AQ97" s="344"/>
      <c r="AR97" s="377"/>
    </row>
    <row r="98" spans="1:44" ht="40.5" customHeight="1" x14ac:dyDescent="0.35">
      <c r="A98" s="69" t="s">
        <v>137</v>
      </c>
      <c r="B98" s="57">
        <v>3</v>
      </c>
      <c r="C98" s="57">
        <v>6</v>
      </c>
      <c r="D98" s="57">
        <v>3</v>
      </c>
      <c r="E98" s="57">
        <v>20</v>
      </c>
      <c r="F98" s="57"/>
      <c r="G98" s="57" t="s">
        <v>124</v>
      </c>
      <c r="H98" s="57">
        <v>10</v>
      </c>
      <c r="I98" s="57" t="s">
        <v>122</v>
      </c>
      <c r="J98" s="131" t="s">
        <v>133</v>
      </c>
      <c r="K98" s="84"/>
      <c r="L98" s="84"/>
      <c r="M98" s="84"/>
      <c r="N98" s="148">
        <v>1174750619</v>
      </c>
      <c r="O98" s="148">
        <v>0</v>
      </c>
      <c r="P98" s="148">
        <v>1174750619</v>
      </c>
      <c r="Q98" s="148">
        <f>SUM(N98+O98-P98)</f>
        <v>0</v>
      </c>
      <c r="R98" s="148"/>
      <c r="S98" s="66"/>
      <c r="T98" s="66"/>
      <c r="U98" s="66"/>
      <c r="V98" s="66"/>
      <c r="W98" s="66"/>
      <c r="X98" s="79"/>
      <c r="Y98" s="434"/>
      <c r="Z98" s="399">
        <f>SUM(Q98-R98-T98-V98-W98-X98-Y98)</f>
        <v>0</v>
      </c>
      <c r="AA98" s="425"/>
      <c r="AB98" s="425"/>
      <c r="AC98" s="425"/>
      <c r="AD98" s="434"/>
      <c r="AE98" s="434"/>
      <c r="AF98" s="434"/>
      <c r="AG98" s="243"/>
      <c r="AH98" s="120"/>
      <c r="AI98" s="79"/>
      <c r="AJ98" s="39"/>
      <c r="AK98" s="113" t="e">
        <f>SUM(AD98-AE98-#REF!-#REF!)</f>
        <v>#REF!</v>
      </c>
      <c r="AL98" s="122"/>
      <c r="AN98" s="337"/>
      <c r="AO98" s="27"/>
      <c r="AP98" s="345"/>
      <c r="AQ98" s="345"/>
    </row>
    <row r="99" spans="1:44" s="59" customFormat="1" ht="28.5" customHeight="1" x14ac:dyDescent="0.35">
      <c r="A99" s="74"/>
      <c r="B99" s="80"/>
      <c r="C99" s="80"/>
      <c r="D99" s="80"/>
      <c r="E99" s="80"/>
      <c r="F99" s="80"/>
      <c r="G99" s="80"/>
      <c r="H99" s="80"/>
      <c r="I99" s="85">
        <f>SUBTOTAL(9,Q101:Q106)</f>
        <v>12323561481</v>
      </c>
      <c r="J99" s="136" t="s">
        <v>158</v>
      </c>
      <c r="K99" s="81"/>
      <c r="L99" s="81"/>
      <c r="M99" s="81"/>
      <c r="N99" s="82">
        <f>SUM(N98:N98)</f>
        <v>1174750619</v>
      </c>
      <c r="O99" s="82">
        <f>SUM(O98:O98)</f>
        <v>0</v>
      </c>
      <c r="P99" s="82">
        <f>SUM(P98:P98)</f>
        <v>1174750619</v>
      </c>
      <c r="Q99" s="82">
        <f>SUM(Q98:Q98)</f>
        <v>0</v>
      </c>
      <c r="R99" s="82"/>
      <c r="S99" s="82"/>
      <c r="T99" s="82">
        <f>SUM(T98:T98)</f>
        <v>0</v>
      </c>
      <c r="U99" s="82"/>
      <c r="V99" s="82">
        <f>SUM(V98:V98)</f>
        <v>0</v>
      </c>
      <c r="W99" s="82"/>
      <c r="X99" s="83"/>
      <c r="Y99" s="83"/>
      <c r="Z99" s="82">
        <f>SUM(Z98:Z98)</f>
        <v>0</v>
      </c>
      <c r="AA99" s="82">
        <f>SUM(AA98:AA98)</f>
        <v>0</v>
      </c>
      <c r="AB99" s="82"/>
      <c r="AC99" s="82"/>
      <c r="AD99" s="83">
        <f>SUM(Z99-AB99)</f>
        <v>0</v>
      </c>
      <c r="AE99" s="83"/>
      <c r="AF99" s="83"/>
      <c r="AG99" s="504"/>
      <c r="AH99" s="119"/>
      <c r="AI99" s="83"/>
      <c r="AJ99" s="63"/>
      <c r="AK99" s="113" t="e">
        <f>SUM(AD99-AE99-#REF!-#REF!)</f>
        <v>#REF!</v>
      </c>
      <c r="AL99" s="123"/>
      <c r="AM99" s="179"/>
      <c r="AN99" s="343"/>
      <c r="AO99" s="161"/>
      <c r="AP99" s="348"/>
      <c r="AQ99" s="348"/>
      <c r="AR99" s="384"/>
    </row>
    <row r="100" spans="1:44" s="59" customFormat="1" ht="28.5" customHeight="1" x14ac:dyDescent="0.35">
      <c r="A100" s="74"/>
      <c r="B100" s="910" t="s">
        <v>307</v>
      </c>
      <c r="C100" s="911"/>
      <c r="D100" s="911"/>
      <c r="E100" s="911"/>
      <c r="F100" s="911"/>
      <c r="G100" s="911"/>
      <c r="H100" s="911"/>
      <c r="I100" s="911"/>
      <c r="J100" s="912"/>
      <c r="K100" s="81"/>
      <c r="L100" s="81"/>
      <c r="M100" s="81"/>
      <c r="N100" s="82"/>
      <c r="O100" s="82"/>
      <c r="P100" s="82"/>
      <c r="Q100" s="82"/>
      <c r="R100" s="82"/>
      <c r="S100" s="82"/>
      <c r="T100" s="82"/>
      <c r="U100" s="82"/>
      <c r="V100" s="82"/>
      <c r="W100" s="82"/>
      <c r="X100" s="83"/>
      <c r="Y100" s="83"/>
      <c r="Z100" s="82"/>
      <c r="AA100" s="82"/>
      <c r="AB100" s="82"/>
      <c r="AC100" s="82"/>
      <c r="AD100" s="83"/>
      <c r="AE100" s="83"/>
      <c r="AF100" s="83"/>
      <c r="AG100" s="119"/>
      <c r="AH100" s="119"/>
      <c r="AI100" s="83"/>
      <c r="AJ100" s="63"/>
      <c r="AK100" s="113"/>
      <c r="AL100" s="123"/>
      <c r="AM100" s="179"/>
      <c r="AN100" s="343"/>
      <c r="AO100" s="161"/>
      <c r="AP100" s="348"/>
      <c r="AQ100" s="348"/>
      <c r="AR100" s="384"/>
    </row>
    <row r="101" spans="1:44" ht="53.25" customHeight="1" x14ac:dyDescent="0.35">
      <c r="A101" s="69" t="s">
        <v>324</v>
      </c>
      <c r="B101" s="505">
        <v>501</v>
      </c>
      <c r="C101" s="505">
        <v>1000</v>
      </c>
      <c r="D101" s="505">
        <v>1</v>
      </c>
      <c r="E101" s="554" t="s">
        <v>120</v>
      </c>
      <c r="F101" s="554" t="s">
        <v>120</v>
      </c>
      <c r="G101" s="554" t="s">
        <v>124</v>
      </c>
      <c r="H101" s="505"/>
      <c r="I101" s="67" t="s">
        <v>122</v>
      </c>
      <c r="J101" s="439" t="s">
        <v>118</v>
      </c>
      <c r="K101" s="86"/>
      <c r="L101" s="86"/>
      <c r="M101" s="86"/>
      <c r="N101" s="435">
        <v>2500000000</v>
      </c>
      <c r="O101" s="425"/>
      <c r="P101" s="425"/>
      <c r="Q101" s="425">
        <f>SUM(N101+O101-P101)</f>
        <v>2500000000</v>
      </c>
      <c r="R101" s="514"/>
      <c r="S101" s="514"/>
      <c r="T101" s="514"/>
      <c r="U101" s="514"/>
      <c r="V101" s="425"/>
      <c r="W101" s="425"/>
      <c r="X101" s="155">
        <f t="shared" ref="X101:X107" si="61">SUM(U101)</f>
        <v>0</v>
      </c>
      <c r="Y101" s="434"/>
      <c r="Z101" s="399">
        <f t="shared" ref="Z101:Z107" si="62">SUM(Q101-R101-T101-V101-W101-X101-Y101)</f>
        <v>2500000000</v>
      </c>
      <c r="AA101" s="435">
        <v>362690000</v>
      </c>
      <c r="AB101" s="425"/>
      <c r="AC101" s="425">
        <f t="shared" ref="AC101:AC107" si="63">SUM(AA101-AB101)</f>
        <v>362690000</v>
      </c>
      <c r="AD101" s="434">
        <f t="shared" ref="AD101:AD107" si="64">SUM(Z101-AB101)</f>
        <v>2500000000</v>
      </c>
      <c r="AE101" s="434">
        <v>362690000</v>
      </c>
      <c r="AF101" s="437">
        <f t="shared" ref="AF101:AF107" si="65">SUM(AD101-AE101)</f>
        <v>2137310000</v>
      </c>
      <c r="AG101" s="155">
        <f t="shared" ref="AG101:AG107" si="66">SUM(R101+T101+V101+W101+AB101)</f>
        <v>0</v>
      </c>
      <c r="AH101" s="169">
        <f>AB101/(AB101+AE101+AF101)</f>
        <v>0</v>
      </c>
      <c r="AI101" s="170"/>
      <c r="AJ101" s="171"/>
      <c r="AK101" s="172" t="e">
        <f>SUM(AD101-AE101-#REF!-#REF!)</f>
        <v>#REF!</v>
      </c>
      <c r="AL101" s="173">
        <f t="shared" ref="AL101:AL108" si="67">SUM(Q101-(AD101+X101))/Q101</f>
        <v>0</v>
      </c>
      <c r="AM101" s="198"/>
      <c r="AN101" s="338"/>
      <c r="AO101" s="361"/>
      <c r="AP101" s="344"/>
      <c r="AQ101" s="344"/>
    </row>
    <row r="102" spans="1:44" ht="78.75" customHeight="1" x14ac:dyDescent="0.35">
      <c r="A102" s="69" t="s">
        <v>126</v>
      </c>
      <c r="B102" s="505">
        <v>502</v>
      </c>
      <c r="C102" s="505">
        <v>1000</v>
      </c>
      <c r="D102" s="554">
        <v>1</v>
      </c>
      <c r="E102" s="554" t="s">
        <v>120</v>
      </c>
      <c r="F102" s="554" t="s">
        <v>120</v>
      </c>
      <c r="G102" s="554" t="s">
        <v>124</v>
      </c>
      <c r="H102" s="505"/>
      <c r="I102" s="67" t="s">
        <v>122</v>
      </c>
      <c r="J102" s="439" t="s">
        <v>130</v>
      </c>
      <c r="K102" s="506" t="s">
        <v>467</v>
      </c>
      <c r="L102" s="505" t="s">
        <v>468</v>
      </c>
      <c r="M102" s="505">
        <v>2</v>
      </c>
      <c r="N102" s="435">
        <v>4700000000</v>
      </c>
      <c r="O102" s="425">
        <v>0</v>
      </c>
      <c r="P102" s="425"/>
      <c r="Q102" s="425">
        <f t="shared" ref="Q102:Q107" si="68">SUM(N102+O102-P102)</f>
        <v>4700000000</v>
      </c>
      <c r="R102" s="514"/>
      <c r="S102" s="514"/>
      <c r="T102" s="514"/>
      <c r="U102" s="514"/>
      <c r="V102" s="425">
        <f>2838492089+30000000</f>
        <v>2868492089</v>
      </c>
      <c r="W102" s="425"/>
      <c r="X102" s="155">
        <f t="shared" si="61"/>
        <v>0</v>
      </c>
      <c r="Y102" s="434"/>
      <c r="Z102" s="399">
        <f t="shared" si="62"/>
        <v>1831507911</v>
      </c>
      <c r="AA102" s="435">
        <v>1700666750</v>
      </c>
      <c r="AB102" s="425">
        <v>1178582560</v>
      </c>
      <c r="AC102" s="425">
        <f t="shared" si="63"/>
        <v>522084190</v>
      </c>
      <c r="AD102" s="434">
        <f t="shared" si="64"/>
        <v>652925351</v>
      </c>
      <c r="AE102" s="434">
        <v>497562000</v>
      </c>
      <c r="AF102" s="437">
        <f t="shared" si="65"/>
        <v>155363351</v>
      </c>
      <c r="AG102" s="155">
        <f t="shared" si="66"/>
        <v>4047074649</v>
      </c>
      <c r="AH102" s="169">
        <f t="shared" ref="AH102:AH106" si="69">AB102/(AB102+AE102+AF102)</f>
        <v>0.64350394170915481</v>
      </c>
      <c r="AI102" s="212"/>
      <c r="AJ102" s="213"/>
      <c r="AK102" s="214" t="e">
        <f>SUM(AD102-AE102-#REF!-#REF!)</f>
        <v>#REF!</v>
      </c>
      <c r="AL102" s="215">
        <f t="shared" si="67"/>
        <v>0.86107971255319149</v>
      </c>
      <c r="AM102" s="199"/>
      <c r="AN102" s="338"/>
      <c r="AO102" s="438"/>
      <c r="AP102" s="344"/>
      <c r="AQ102" s="344"/>
    </row>
    <row r="103" spans="1:44" ht="42.75" x14ac:dyDescent="0.35">
      <c r="A103" s="69" t="s">
        <v>126</v>
      </c>
      <c r="B103" s="505">
        <v>599</v>
      </c>
      <c r="C103" s="505">
        <v>1000</v>
      </c>
      <c r="D103" s="554">
        <v>1</v>
      </c>
      <c r="E103" s="554" t="s">
        <v>120</v>
      </c>
      <c r="F103" s="554" t="s">
        <v>120</v>
      </c>
      <c r="G103" s="554" t="s">
        <v>124</v>
      </c>
      <c r="H103" s="505"/>
      <c r="I103" s="67" t="s">
        <v>122</v>
      </c>
      <c r="J103" s="439" t="s">
        <v>119</v>
      </c>
      <c r="K103" s="86"/>
      <c r="L103" s="86"/>
      <c r="M103" s="86"/>
      <c r="N103" s="435">
        <v>470097000</v>
      </c>
      <c r="O103" s="425">
        <v>0</v>
      </c>
      <c r="P103" s="425"/>
      <c r="Q103" s="425">
        <f t="shared" si="68"/>
        <v>470097000</v>
      </c>
      <c r="R103" s="514"/>
      <c r="S103" s="514"/>
      <c r="T103" s="514"/>
      <c r="U103" s="514"/>
      <c r="V103" s="425"/>
      <c r="W103" s="425">
        <v>25361000</v>
      </c>
      <c r="X103" s="155">
        <f t="shared" si="61"/>
        <v>0</v>
      </c>
      <c r="Y103" s="434"/>
      <c r="Z103" s="399">
        <f t="shared" si="62"/>
        <v>444736000</v>
      </c>
      <c r="AA103" s="435">
        <v>444735294</v>
      </c>
      <c r="AB103" s="425"/>
      <c r="AC103" s="425">
        <f t="shared" si="63"/>
        <v>444735294</v>
      </c>
      <c r="AD103" s="434">
        <f t="shared" si="64"/>
        <v>444736000</v>
      </c>
      <c r="AE103" s="434">
        <v>444735294</v>
      </c>
      <c r="AF103" s="437">
        <f t="shared" si="65"/>
        <v>706</v>
      </c>
      <c r="AG103" s="155">
        <f t="shared" si="66"/>
        <v>25361000</v>
      </c>
      <c r="AH103" s="169">
        <f t="shared" si="69"/>
        <v>0</v>
      </c>
      <c r="AI103" s="170"/>
      <c r="AJ103" s="171"/>
      <c r="AK103" s="172" t="e">
        <f>SUM(AD103-AE103-#REF!-#REF!)</f>
        <v>#REF!</v>
      </c>
      <c r="AL103" s="173">
        <f t="shared" si="67"/>
        <v>5.3948440428252038E-2</v>
      </c>
      <c r="AM103" s="198"/>
      <c r="AN103" s="338"/>
      <c r="AO103" s="440"/>
      <c r="AP103" s="344"/>
      <c r="AQ103" s="344"/>
    </row>
    <row r="104" spans="1:44" ht="64.5" customHeight="1" x14ac:dyDescent="0.35">
      <c r="A104" s="69" t="s">
        <v>126</v>
      </c>
      <c r="B104" s="505">
        <v>599</v>
      </c>
      <c r="C104" s="505">
        <v>1000</v>
      </c>
      <c r="D104" s="554">
        <v>2</v>
      </c>
      <c r="E104" s="554" t="s">
        <v>120</v>
      </c>
      <c r="F104" s="554" t="s">
        <v>120</v>
      </c>
      <c r="G104" s="554" t="s">
        <v>124</v>
      </c>
      <c r="H104" s="505"/>
      <c r="I104" s="67" t="s">
        <v>122</v>
      </c>
      <c r="J104" s="439" t="s">
        <v>116</v>
      </c>
      <c r="K104" s="86"/>
      <c r="L104" s="86"/>
      <c r="M104" s="86"/>
      <c r="N104" s="435">
        <v>3500000000</v>
      </c>
      <c r="O104" s="425">
        <v>0</v>
      </c>
      <c r="P104" s="425"/>
      <c r="Q104" s="425">
        <f t="shared" si="68"/>
        <v>3500000000</v>
      </c>
      <c r="R104" s="514"/>
      <c r="S104" s="514"/>
      <c r="T104" s="514"/>
      <c r="U104" s="514"/>
      <c r="V104" s="425">
        <v>1424173457</v>
      </c>
      <c r="W104" s="425"/>
      <c r="X104" s="155">
        <f t="shared" si="61"/>
        <v>0</v>
      </c>
      <c r="Y104" s="434"/>
      <c r="Z104" s="399">
        <f t="shared" si="62"/>
        <v>2075826543</v>
      </c>
      <c r="AA104" s="425">
        <v>2069939087.5</v>
      </c>
      <c r="AB104" s="425">
        <v>392850000</v>
      </c>
      <c r="AC104" s="425">
        <f t="shared" si="63"/>
        <v>1677089087.5</v>
      </c>
      <c r="AD104" s="434">
        <f t="shared" si="64"/>
        <v>1682976543</v>
      </c>
      <c r="AE104" s="434">
        <v>1667324087.5</v>
      </c>
      <c r="AF104" s="437">
        <f t="shared" si="65"/>
        <v>15652455.5</v>
      </c>
      <c r="AG104" s="155">
        <f t="shared" si="66"/>
        <v>1817023457</v>
      </c>
      <c r="AH104" s="169">
        <f t="shared" si="69"/>
        <v>0.1892499165331272</v>
      </c>
      <c r="AI104" s="170"/>
      <c r="AJ104" s="171"/>
      <c r="AK104" s="172" t="e">
        <f>SUM(AD104-AE104-#REF!-#REF!)</f>
        <v>#REF!</v>
      </c>
      <c r="AL104" s="173">
        <f t="shared" si="67"/>
        <v>0.5191495591428571</v>
      </c>
      <c r="AM104" s="198"/>
      <c r="AN104" s="338"/>
      <c r="AO104" s="440"/>
      <c r="AP104" s="344"/>
      <c r="AQ104" s="344"/>
    </row>
    <row r="105" spans="1:44" ht="82.5" customHeight="1" x14ac:dyDescent="0.35">
      <c r="A105" s="69" t="s">
        <v>126</v>
      </c>
      <c r="B105" s="505">
        <v>599</v>
      </c>
      <c r="C105" s="505">
        <v>1000</v>
      </c>
      <c r="D105" s="554">
        <v>3</v>
      </c>
      <c r="E105" s="554" t="s">
        <v>120</v>
      </c>
      <c r="F105" s="554" t="s">
        <v>120</v>
      </c>
      <c r="G105" s="554" t="s">
        <v>124</v>
      </c>
      <c r="H105" s="505"/>
      <c r="I105" s="67" t="s">
        <v>122</v>
      </c>
      <c r="J105" s="439" t="s">
        <v>127</v>
      </c>
      <c r="K105" s="86"/>
      <c r="L105" s="86"/>
      <c r="M105" s="86"/>
      <c r="N105" s="435">
        <v>500000000</v>
      </c>
      <c r="O105" s="425">
        <v>0</v>
      </c>
      <c r="P105" s="425"/>
      <c r="Q105" s="425">
        <f t="shared" si="68"/>
        <v>500000000</v>
      </c>
      <c r="R105" s="514"/>
      <c r="S105" s="514"/>
      <c r="T105" s="514"/>
      <c r="U105" s="514"/>
      <c r="V105" s="425"/>
      <c r="W105" s="425"/>
      <c r="X105" s="155">
        <f t="shared" si="61"/>
        <v>0</v>
      </c>
      <c r="Y105" s="434"/>
      <c r="Z105" s="399">
        <f t="shared" si="62"/>
        <v>500000000</v>
      </c>
      <c r="AA105" s="425">
        <v>502500000</v>
      </c>
      <c r="AB105" s="425">
        <v>55000000</v>
      </c>
      <c r="AC105" s="425">
        <f t="shared" si="63"/>
        <v>447500000</v>
      </c>
      <c r="AD105" s="434">
        <f t="shared" si="64"/>
        <v>445000000</v>
      </c>
      <c r="AE105" s="434">
        <v>445000000</v>
      </c>
      <c r="AF105" s="437">
        <f t="shared" si="65"/>
        <v>0</v>
      </c>
      <c r="AG105" s="155">
        <f t="shared" si="66"/>
        <v>55000000</v>
      </c>
      <c r="AH105" s="169">
        <f t="shared" si="69"/>
        <v>0.11</v>
      </c>
      <c r="AI105" s="170"/>
      <c r="AJ105" s="171"/>
      <c r="AK105" s="172" t="e">
        <f>SUM(AD105-AE105-#REF!-#REF!)</f>
        <v>#REF!</v>
      </c>
      <c r="AL105" s="173">
        <f t="shared" si="67"/>
        <v>0.11</v>
      </c>
      <c r="AM105" s="198"/>
      <c r="AN105" s="441"/>
      <c r="AO105" s="440"/>
      <c r="AP105" s="344"/>
      <c r="AQ105" s="344"/>
    </row>
    <row r="106" spans="1:44" ht="69" customHeight="1" x14ac:dyDescent="0.35">
      <c r="A106" s="69" t="s">
        <v>126</v>
      </c>
      <c r="B106" s="505">
        <v>502</v>
      </c>
      <c r="C106" s="554">
        <v>1000</v>
      </c>
      <c r="D106" s="554">
        <v>2</v>
      </c>
      <c r="E106" s="554" t="s">
        <v>120</v>
      </c>
      <c r="F106" s="554" t="s">
        <v>120</v>
      </c>
      <c r="G106" s="554" t="s">
        <v>124</v>
      </c>
      <c r="H106" s="505"/>
      <c r="I106" s="67" t="s">
        <v>122</v>
      </c>
      <c r="J106" s="439" t="s">
        <v>121</v>
      </c>
      <c r="K106" s="86"/>
      <c r="L106" s="86"/>
      <c r="M106" s="86"/>
      <c r="N106" s="435">
        <v>653464481</v>
      </c>
      <c r="O106" s="425">
        <v>0</v>
      </c>
      <c r="P106" s="425"/>
      <c r="Q106" s="425">
        <f t="shared" si="68"/>
        <v>653464481</v>
      </c>
      <c r="R106" s="514"/>
      <c r="S106" s="514"/>
      <c r="T106" s="514"/>
      <c r="U106" s="514"/>
      <c r="V106" s="587">
        <v>100000000</v>
      </c>
      <c r="W106" s="425"/>
      <c r="X106" s="155">
        <f t="shared" si="61"/>
        <v>0</v>
      </c>
      <c r="Y106" s="434"/>
      <c r="Z106" s="399">
        <f t="shared" si="62"/>
        <v>553464481</v>
      </c>
      <c r="AA106" s="435">
        <v>405230250</v>
      </c>
      <c r="AB106" s="425">
        <v>277883600</v>
      </c>
      <c r="AC106" s="425">
        <f t="shared" si="63"/>
        <v>127346650</v>
      </c>
      <c r="AD106" s="434">
        <f t="shared" si="64"/>
        <v>275580881</v>
      </c>
      <c r="AE106" s="434">
        <v>124100000</v>
      </c>
      <c r="AF106" s="437">
        <f t="shared" si="65"/>
        <v>151480881</v>
      </c>
      <c r="AG106" s="155">
        <f t="shared" si="66"/>
        <v>377883600</v>
      </c>
      <c r="AH106" s="169">
        <f t="shared" si="69"/>
        <v>0.50208027712622083</v>
      </c>
      <c r="AI106" s="170"/>
      <c r="AJ106" s="171"/>
      <c r="AK106" s="172" t="e">
        <f>SUM(AD106-AE106-#REF!-#REF!)</f>
        <v>#REF!</v>
      </c>
      <c r="AL106" s="173">
        <f t="shared" si="67"/>
        <v>0.57827718412747209</v>
      </c>
      <c r="AM106" s="198"/>
      <c r="AN106" s="441"/>
      <c r="AO106" s="440"/>
      <c r="AP106" s="344"/>
      <c r="AQ106" s="344"/>
    </row>
    <row r="107" spans="1:44" ht="74.25" customHeight="1" x14ac:dyDescent="0.35">
      <c r="A107" s="69" t="s">
        <v>126</v>
      </c>
      <c r="B107" s="506"/>
      <c r="C107" s="505"/>
      <c r="D107" s="505"/>
      <c r="E107" s="505"/>
      <c r="F107" s="505"/>
      <c r="G107" s="505"/>
      <c r="H107" s="505"/>
      <c r="I107" s="67"/>
      <c r="J107" s="439"/>
      <c r="K107" s="86"/>
      <c r="L107" s="86"/>
      <c r="M107" s="86"/>
      <c r="N107" s="425">
        <v>0</v>
      </c>
      <c r="O107" s="425"/>
      <c r="P107" s="425"/>
      <c r="Q107" s="425">
        <f t="shared" si="68"/>
        <v>0</v>
      </c>
      <c r="R107" s="425"/>
      <c r="S107" s="425"/>
      <c r="T107" s="425"/>
      <c r="U107" s="425"/>
      <c r="V107" s="425"/>
      <c r="W107" s="425"/>
      <c r="X107" s="155">
        <f t="shared" si="61"/>
        <v>0</v>
      </c>
      <c r="Y107" s="434"/>
      <c r="Z107" s="399">
        <f t="shared" si="62"/>
        <v>0</v>
      </c>
      <c r="AA107" s="436"/>
      <c r="AB107" s="425"/>
      <c r="AC107" s="425">
        <f t="shared" si="63"/>
        <v>0</v>
      </c>
      <c r="AD107" s="434">
        <f t="shared" si="64"/>
        <v>0</v>
      </c>
      <c r="AE107" s="434"/>
      <c r="AF107" s="437">
        <f t="shared" si="65"/>
        <v>0</v>
      </c>
      <c r="AG107" s="155">
        <f t="shared" si="66"/>
        <v>0</v>
      </c>
      <c r="AH107" s="169"/>
      <c r="AI107" s="170"/>
      <c r="AJ107" s="171"/>
      <c r="AK107" s="172" t="e">
        <f>SUM(AD107-AE107-#REF!-#REF!)</f>
        <v>#REF!</v>
      </c>
      <c r="AL107" s="173" t="e">
        <f t="shared" si="67"/>
        <v>#DIV/0!</v>
      </c>
      <c r="AM107" s="198"/>
      <c r="AN107" s="338"/>
      <c r="AO107" s="440"/>
      <c r="AP107" s="344"/>
      <c r="AQ107" s="344"/>
    </row>
    <row r="108" spans="1:44" s="64" customFormat="1" ht="53.25" customHeight="1" x14ac:dyDescent="0.35">
      <c r="A108" s="74"/>
      <c r="B108" s="80"/>
      <c r="C108" s="80"/>
      <c r="D108" s="80"/>
      <c r="E108" s="80"/>
      <c r="F108" s="80"/>
      <c r="G108" s="80"/>
      <c r="H108" s="80"/>
      <c r="I108" s="80"/>
      <c r="J108" s="136" t="s">
        <v>159</v>
      </c>
      <c r="K108" s="81"/>
      <c r="L108" s="81"/>
      <c r="M108" s="81"/>
      <c r="N108" s="432">
        <f>SUM(N101:N107)</f>
        <v>12323561481</v>
      </c>
      <c r="O108" s="432">
        <f>SUM(O101:O107)</f>
        <v>0</v>
      </c>
      <c r="P108" s="432">
        <f>SUM(P101:P107)</f>
        <v>0</v>
      </c>
      <c r="Q108" s="432">
        <f>SUM(Q101:Q107)</f>
        <v>12323561481</v>
      </c>
      <c r="R108" s="432"/>
      <c r="S108" s="432"/>
      <c r="T108" s="432">
        <f>SUM(T101:T107)</f>
        <v>0</v>
      </c>
      <c r="U108" s="432"/>
      <c r="V108" s="432">
        <f t="shared" ref="V108:AG108" si="70">SUM(V101:V107)</f>
        <v>4392665546</v>
      </c>
      <c r="W108" s="432">
        <f t="shared" si="70"/>
        <v>25361000</v>
      </c>
      <c r="X108" s="433">
        <f t="shared" si="70"/>
        <v>0</v>
      </c>
      <c r="Y108" s="433">
        <f t="shared" si="70"/>
        <v>0</v>
      </c>
      <c r="Z108" s="432">
        <f t="shared" si="70"/>
        <v>7905534935</v>
      </c>
      <c r="AA108" s="432">
        <f t="shared" si="70"/>
        <v>5485761381.5</v>
      </c>
      <c r="AB108" s="432">
        <f t="shared" si="70"/>
        <v>1904316160</v>
      </c>
      <c r="AC108" s="432">
        <f t="shared" si="70"/>
        <v>3581445221.5</v>
      </c>
      <c r="AD108" s="433">
        <f t="shared" si="70"/>
        <v>6001218775</v>
      </c>
      <c r="AE108" s="433">
        <f t="shared" si="70"/>
        <v>3541411381.5</v>
      </c>
      <c r="AF108" s="433">
        <f t="shared" si="70"/>
        <v>2459807393.5</v>
      </c>
      <c r="AG108" s="433">
        <f t="shared" si="70"/>
        <v>6322342706</v>
      </c>
      <c r="AH108" s="193">
        <f t="shared" ref="AH108" si="71">AB108/(AB108+AE108+AF108)</f>
        <v>0.24088390926831063</v>
      </c>
      <c r="AI108" s="194"/>
      <c r="AJ108" s="195"/>
      <c r="AK108" s="196" t="e">
        <f>SUM(AD108-AE108-#REF!-#REF!)</f>
        <v>#REF!</v>
      </c>
      <c r="AL108" s="197">
        <f t="shared" si="67"/>
        <v>0.51302886067047648</v>
      </c>
      <c r="AM108" s="198"/>
      <c r="AN108" s="343"/>
      <c r="AO108" s="162"/>
      <c r="AP108" s="348"/>
      <c r="AQ108" s="348"/>
      <c r="AR108" s="384"/>
    </row>
    <row r="109" spans="1:44" s="20" customFormat="1" x14ac:dyDescent="0.35">
      <c r="A109" s="75" t="s">
        <v>120</v>
      </c>
      <c r="B109" s="87" t="s">
        <v>120</v>
      </c>
      <c r="C109" s="87" t="s">
        <v>120</v>
      </c>
      <c r="D109" s="87" t="s">
        <v>120</v>
      </c>
      <c r="E109" s="87" t="s">
        <v>120</v>
      </c>
      <c r="F109" s="87" t="s">
        <v>120</v>
      </c>
      <c r="G109" s="87" t="s">
        <v>120</v>
      </c>
      <c r="H109" s="87" t="s">
        <v>120</v>
      </c>
      <c r="I109" s="87" t="s">
        <v>120</v>
      </c>
      <c r="J109" s="137"/>
      <c r="K109" s="84"/>
      <c r="L109" s="84"/>
      <c r="M109" s="84"/>
      <c r="N109" s="148"/>
      <c r="O109" s="148"/>
      <c r="P109" s="23"/>
      <c r="Q109" s="23"/>
      <c r="R109" s="23"/>
      <c r="S109" s="23"/>
      <c r="T109" s="23"/>
      <c r="U109" s="23"/>
      <c r="V109" s="23"/>
      <c r="W109" s="23"/>
      <c r="X109" s="152" t="s">
        <v>316</v>
      </c>
      <c r="Y109" s="151"/>
      <c r="Z109" s="23"/>
      <c r="AA109" s="23"/>
      <c r="AB109" s="23"/>
      <c r="AC109" s="149">
        <f>SUM(Z108-AB108)</f>
        <v>6001218775</v>
      </c>
      <c r="AD109" s="150">
        <f>SUM(Z108-AB108)</f>
        <v>6001218775</v>
      </c>
      <c r="AE109" s="151"/>
      <c r="AF109" s="151">
        <f>SUM(AD108-AE108)</f>
        <v>2459807393.5</v>
      </c>
      <c r="AG109" s="244"/>
      <c r="AH109" s="152"/>
      <c r="AI109" s="88"/>
      <c r="AJ109" s="40"/>
      <c r="AK109" s="114"/>
      <c r="AL109" s="124"/>
      <c r="AM109" s="200"/>
      <c r="AO109" s="201"/>
      <c r="AP109" s="336"/>
      <c r="AQ109" s="336"/>
      <c r="AR109" s="376"/>
    </row>
    <row r="110" spans="1:44" s="20" customFormat="1" ht="27.75" customHeight="1" x14ac:dyDescent="0.35">
      <c r="A110" s="17"/>
      <c r="B110" s="17"/>
      <c r="C110" s="17"/>
      <c r="D110" s="17"/>
      <c r="E110" s="17"/>
      <c r="F110" s="17"/>
      <c r="G110" s="17"/>
      <c r="H110" s="17"/>
      <c r="I110" s="17"/>
      <c r="J110" s="138"/>
      <c r="K110" s="17"/>
      <c r="L110" s="17"/>
      <c r="M110" s="25"/>
      <c r="N110" s="29"/>
      <c r="O110" s="29"/>
      <c r="P110" s="29"/>
      <c r="Q110" s="28"/>
      <c r="R110" s="28"/>
      <c r="S110" s="28"/>
      <c r="T110" s="33"/>
      <c r="U110" s="33"/>
      <c r="V110" s="33"/>
      <c r="W110" s="29"/>
      <c r="X110" s="217"/>
      <c r="Y110" s="217"/>
      <c r="Z110" s="29"/>
      <c r="AA110" s="30"/>
      <c r="AB110" s="30"/>
      <c r="AC110" s="30"/>
      <c r="AD110" s="217"/>
      <c r="AE110" s="217"/>
      <c r="AF110" s="217"/>
      <c r="AG110" s="245"/>
      <c r="AH110" s="218"/>
      <c r="AI110" s="217"/>
      <c r="AJ110" s="219"/>
      <c r="AL110" s="125"/>
      <c r="AM110" s="200"/>
      <c r="AP110" s="334"/>
      <c r="AQ110" s="334"/>
      <c r="AR110" s="376"/>
    </row>
    <row r="111" spans="1:44" s="20" customFormat="1" ht="66" customHeight="1" x14ac:dyDescent="0.35">
      <c r="A111" s="17"/>
      <c r="B111" s="17"/>
      <c r="C111" s="17"/>
      <c r="D111" s="17"/>
      <c r="E111" s="17"/>
      <c r="F111" s="17"/>
      <c r="G111" s="17"/>
      <c r="H111" s="17"/>
      <c r="I111" s="17"/>
      <c r="J111" s="138"/>
      <c r="K111" s="17"/>
      <c r="L111" s="17"/>
      <c r="M111" s="25"/>
      <c r="N111" s="29"/>
      <c r="O111" s="29"/>
      <c r="P111" s="29"/>
      <c r="Q111" s="28"/>
      <c r="R111" s="28"/>
      <c r="S111" s="28"/>
      <c r="T111" s="33"/>
      <c r="U111" s="33"/>
      <c r="V111" s="33"/>
      <c r="W111" s="913" t="s">
        <v>321</v>
      </c>
      <c r="X111" s="914"/>
      <c r="Y111" s="914"/>
      <c r="Z111" s="914"/>
      <c r="AA111" s="914"/>
      <c r="AB111" s="914"/>
      <c r="AC111" s="914"/>
      <c r="AD111" s="914"/>
      <c r="AE111" s="914"/>
      <c r="AF111" s="914"/>
      <c r="AG111" s="914"/>
      <c r="AH111" s="393"/>
      <c r="AI111" s="392"/>
      <c r="AJ111" s="392"/>
      <c r="AK111" s="392"/>
      <c r="AL111" s="392"/>
      <c r="AM111" s="200"/>
      <c r="AP111" s="334"/>
      <c r="AQ111" s="334"/>
      <c r="AR111" s="376"/>
    </row>
    <row r="112" spans="1:44" s="20" customFormat="1" ht="81.75" customHeight="1" x14ac:dyDescent="0.35">
      <c r="A112" s="17"/>
      <c r="B112" s="17"/>
      <c r="C112" s="17"/>
      <c r="D112" s="17"/>
      <c r="E112" s="17"/>
      <c r="F112" s="17"/>
      <c r="G112" s="17"/>
      <c r="H112" s="17"/>
      <c r="I112" s="17"/>
      <c r="J112" s="538"/>
      <c r="K112" s="17"/>
      <c r="L112" s="17"/>
      <c r="M112" s="17"/>
      <c r="N112" s="33"/>
      <c r="O112" s="33"/>
      <c r="P112" s="31"/>
      <c r="Q112" s="31"/>
      <c r="R112" s="31"/>
      <c r="S112" s="31"/>
      <c r="T112" s="33"/>
      <c r="U112" s="33"/>
      <c r="V112" s="33"/>
      <c r="W112" s="915" t="s">
        <v>320</v>
      </c>
      <c r="X112" s="916"/>
      <c r="Y112" s="917"/>
      <c r="Z112" s="220" t="s">
        <v>247</v>
      </c>
      <c r="AA112" s="221" t="s">
        <v>260</v>
      </c>
      <c r="AB112" s="222" t="s">
        <v>257</v>
      </c>
      <c r="AC112" s="223" t="s">
        <v>258</v>
      </c>
      <c r="AD112" s="68" t="s">
        <v>296</v>
      </c>
      <c r="AE112" s="68" t="s">
        <v>306</v>
      </c>
      <c r="AF112" s="68" t="s">
        <v>299</v>
      </c>
      <c r="AG112" s="140" t="s">
        <v>322</v>
      </c>
      <c r="AH112" s="140"/>
      <c r="AI112" s="140" t="s">
        <v>297</v>
      </c>
      <c r="AJ112" s="140" t="s">
        <v>297</v>
      </c>
      <c r="AK112" s="140" t="s">
        <v>297</v>
      </c>
      <c r="AL112" s="140" t="s">
        <v>301</v>
      </c>
      <c r="AM112" s="200"/>
      <c r="AP112" s="334"/>
      <c r="AQ112" s="334"/>
      <c r="AR112" s="376"/>
    </row>
    <row r="113" spans="1:44" s="20" customFormat="1" ht="60.75" customHeight="1" x14ac:dyDescent="0.35">
      <c r="A113" s="17"/>
      <c r="B113" s="17"/>
      <c r="C113" s="17"/>
      <c r="D113" s="17"/>
      <c r="E113" s="17"/>
      <c r="F113" s="17"/>
      <c r="G113" s="17"/>
      <c r="H113" s="17"/>
      <c r="I113" s="17"/>
      <c r="J113" s="548"/>
      <c r="K113" s="22"/>
      <c r="L113" s="22"/>
      <c r="M113" s="22"/>
      <c r="N113" s="32"/>
      <c r="O113" s="32"/>
      <c r="P113" s="32"/>
      <c r="Q113" s="533"/>
      <c r="R113" s="533"/>
      <c r="S113" s="533"/>
      <c r="T113" s="33"/>
      <c r="U113" s="33"/>
      <c r="V113" s="33"/>
      <c r="W113" s="918" t="s">
        <v>211</v>
      </c>
      <c r="X113" s="918"/>
      <c r="Y113" s="918"/>
      <c r="Z113" s="534">
        <f t="shared" ref="Z113:AF113" si="72">SUM(Z92)</f>
        <v>1072254887.28</v>
      </c>
      <c r="AA113" s="535">
        <f t="shared" si="72"/>
        <v>1068202289</v>
      </c>
      <c r="AB113" s="534">
        <f t="shared" si="72"/>
        <v>73055000</v>
      </c>
      <c r="AC113" s="534">
        <f t="shared" si="72"/>
        <v>995147289</v>
      </c>
      <c r="AD113" s="534">
        <f t="shared" si="72"/>
        <v>999199887.27999997</v>
      </c>
      <c r="AE113" s="535">
        <f t="shared" si="72"/>
        <v>990802289</v>
      </c>
      <c r="AF113" s="534">
        <f t="shared" si="72"/>
        <v>8397598.2799999714</v>
      </c>
      <c r="AG113" s="537">
        <f>AB113/(AB113+AE113+AF113)</f>
        <v>6.8132121258331943E-2</v>
      </c>
      <c r="AH113" s="202"/>
      <c r="AI113" s="203"/>
      <c r="AJ113" s="204"/>
      <c r="AK113" s="205"/>
      <c r="AL113" s="206"/>
      <c r="AM113" s="207"/>
      <c r="AP113" s="334"/>
      <c r="AQ113" s="334"/>
      <c r="AR113" s="376"/>
    </row>
    <row r="114" spans="1:44" s="20" customFormat="1" ht="45" customHeight="1" x14ac:dyDescent="0.35">
      <c r="A114" s="17"/>
      <c r="B114" s="17"/>
      <c r="C114" s="17"/>
      <c r="D114" s="17"/>
      <c r="E114" s="17"/>
      <c r="F114" s="17"/>
      <c r="G114" s="17"/>
      <c r="H114" s="17"/>
      <c r="I114" s="17"/>
      <c r="J114" s="549"/>
      <c r="K114" s="545"/>
      <c r="L114" s="19"/>
      <c r="M114" s="539"/>
      <c r="N114" s="31"/>
      <c r="O114" s="31"/>
      <c r="P114" s="31"/>
      <c r="Q114" s="31"/>
      <c r="R114" s="31"/>
      <c r="S114" s="31"/>
      <c r="T114" s="31"/>
      <c r="U114" s="31"/>
      <c r="V114" s="31"/>
      <c r="W114" s="902" t="s">
        <v>212</v>
      </c>
      <c r="X114" s="902"/>
      <c r="Y114" s="902"/>
      <c r="Z114" s="534">
        <f t="shared" ref="Z114:AF114" si="73">SUM(Z108)</f>
        <v>7905534935</v>
      </c>
      <c r="AA114" s="535">
        <f t="shared" si="73"/>
        <v>5485761381.5</v>
      </c>
      <c r="AB114" s="534">
        <f t="shared" si="73"/>
        <v>1904316160</v>
      </c>
      <c r="AC114" s="534">
        <f t="shared" si="73"/>
        <v>3581445221.5</v>
      </c>
      <c r="AD114" s="534">
        <f t="shared" si="73"/>
        <v>6001218775</v>
      </c>
      <c r="AE114" s="535">
        <f t="shared" si="73"/>
        <v>3541411381.5</v>
      </c>
      <c r="AF114" s="534">
        <f t="shared" si="73"/>
        <v>2459807393.5</v>
      </c>
      <c r="AG114" s="537">
        <f>AB114/(AB114+AE114+AF114)</f>
        <v>0.24088390926831063</v>
      </c>
      <c r="AH114" s="202"/>
      <c r="AI114" s="203"/>
      <c r="AJ114" s="204"/>
      <c r="AK114" s="205"/>
      <c r="AL114" s="206">
        <f>SUM(AL108)</f>
        <v>0.51302886067047648</v>
      </c>
      <c r="AM114" s="207"/>
      <c r="AP114" s="334"/>
      <c r="AQ114" s="334"/>
      <c r="AR114" s="376"/>
    </row>
    <row r="115" spans="1:44" s="20" customFormat="1" ht="45.75" customHeight="1" x14ac:dyDescent="0.35">
      <c r="A115" s="17"/>
      <c r="B115" s="17"/>
      <c r="C115" s="17"/>
      <c r="D115" s="17"/>
      <c r="E115" s="17"/>
      <c r="F115" s="17"/>
      <c r="G115" s="17"/>
      <c r="H115" s="17"/>
      <c r="I115" s="17"/>
      <c r="J115" s="550"/>
      <c r="K115" s="545"/>
      <c r="L115" s="19"/>
      <c r="M115" s="539"/>
      <c r="N115" s="31"/>
      <c r="O115" s="31"/>
      <c r="P115" s="31"/>
      <c r="Q115" s="31"/>
      <c r="R115" s="31"/>
      <c r="S115" s="31"/>
      <c r="T115" s="31"/>
      <c r="U115" s="31"/>
      <c r="V115" s="31"/>
      <c r="W115" s="903" t="s">
        <v>213</v>
      </c>
      <c r="X115" s="904"/>
      <c r="Y115" s="905"/>
      <c r="Z115" s="534">
        <f t="shared" ref="Z115:AF115" si="74">SUM(Z113:Z114)</f>
        <v>8977789822.2800007</v>
      </c>
      <c r="AA115" s="535">
        <f t="shared" si="74"/>
        <v>6553963670.5</v>
      </c>
      <c r="AB115" s="534">
        <f t="shared" si="74"/>
        <v>1977371160</v>
      </c>
      <c r="AC115" s="534">
        <f t="shared" si="74"/>
        <v>4576592510.5</v>
      </c>
      <c r="AD115" s="536">
        <f>SUM(AD113:AD114)</f>
        <v>7000418662.2799997</v>
      </c>
      <c r="AE115" s="535">
        <f t="shared" si="74"/>
        <v>4532213670.5</v>
      </c>
      <c r="AF115" s="534">
        <f t="shared" si="74"/>
        <v>2468204991.7799997</v>
      </c>
      <c r="AG115" s="537">
        <f>AVERAGE(AG113:AG114)</f>
        <v>0.15450801526332128</v>
      </c>
      <c r="AH115" s="202"/>
      <c r="AI115" s="202" t="e">
        <f>AVERAGE(AI113:AI114)</f>
        <v>#DIV/0!</v>
      </c>
      <c r="AJ115" s="202" t="e">
        <f>AVERAGE(AJ113:AJ114)</f>
        <v>#DIV/0!</v>
      </c>
      <c r="AK115" s="202" t="e">
        <f>AVERAGE(AK113:AK114)</f>
        <v>#DIV/0!</v>
      </c>
      <c r="AL115" s="202">
        <f>AVERAGE(AL113:AL114)</f>
        <v>0.51302886067047648</v>
      </c>
      <c r="AM115" s="200"/>
      <c r="AP115" s="334"/>
      <c r="AQ115" s="334"/>
      <c r="AR115" s="376"/>
    </row>
    <row r="116" spans="1:44" s="20" customFormat="1" ht="15.75" customHeight="1" x14ac:dyDescent="0.35">
      <c r="A116" s="17"/>
      <c r="B116" s="17"/>
      <c r="C116" s="17"/>
      <c r="D116" s="17"/>
      <c r="E116" s="17"/>
      <c r="F116" s="17"/>
      <c r="G116" s="17"/>
      <c r="H116" s="17"/>
      <c r="I116" s="17"/>
      <c r="J116" s="550"/>
      <c r="K116" s="545"/>
      <c r="L116" s="19"/>
      <c r="M116" s="539"/>
      <c r="N116" s="31"/>
      <c r="O116" s="31"/>
      <c r="P116" s="31"/>
      <c r="Q116" s="31"/>
      <c r="R116" s="31"/>
      <c r="S116" s="31"/>
      <c r="T116" s="31"/>
      <c r="U116" s="31"/>
      <c r="V116" s="31"/>
      <c r="W116" s="31"/>
      <c r="X116" s="31"/>
      <c r="Y116" s="31"/>
      <c r="Z116" s="585"/>
      <c r="AA116" s="585"/>
      <c r="AB116" s="585"/>
      <c r="AC116" s="585"/>
      <c r="AD116" s="585"/>
      <c r="AE116" s="585"/>
      <c r="AF116" s="585"/>
      <c r="AG116" s="586"/>
      <c r="AH116" s="32"/>
      <c r="AI116" s="33"/>
      <c r="AJ116" s="39"/>
      <c r="AL116" s="125"/>
      <c r="AM116" s="200"/>
      <c r="AP116" s="334"/>
      <c r="AQ116" s="334"/>
      <c r="AR116" s="376"/>
    </row>
    <row r="117" spans="1:44" s="20" customFormat="1" ht="32.25" customHeight="1" x14ac:dyDescent="0.35">
      <c r="A117" s="17"/>
      <c r="B117" s="17"/>
      <c r="C117" s="17"/>
      <c r="D117" s="17"/>
      <c r="E117" s="17"/>
      <c r="F117" s="17"/>
      <c r="G117" s="17"/>
      <c r="H117" s="17"/>
      <c r="I117" s="17"/>
      <c r="J117" s="551"/>
      <c r="K117" s="546"/>
      <c r="L117" s="23"/>
      <c r="M117" s="540"/>
      <c r="N117" s="31"/>
      <c r="O117" s="31"/>
      <c r="P117" s="31"/>
      <c r="Q117" s="542"/>
      <c r="R117" s="542"/>
      <c r="S117" s="542"/>
      <c r="T117" s="31"/>
      <c r="U117" s="31"/>
      <c r="V117" s="31"/>
      <c r="W117" s="31"/>
      <c r="X117" s="31"/>
      <c r="Y117" s="31"/>
      <c r="Z117" s="498">
        <f>SUBTOTAL(9,Z101:Z107)</f>
        <v>7905534935</v>
      </c>
      <c r="AA117" s="499">
        <f>SUBTOTAL(9,AA101:AA107)</f>
        <v>5485761381.5</v>
      </c>
      <c r="AB117" s="499">
        <f>SUBTOTAL(9,AB101:AB107)</f>
        <v>1904316160</v>
      </c>
      <c r="AC117" s="499">
        <f>SUM(AA115-AB115)</f>
        <v>4576592510.5</v>
      </c>
      <c r="AD117" s="499">
        <f>SUM(Z115-AB115)</f>
        <v>7000418662.2800007</v>
      </c>
      <c r="AE117" s="499">
        <f>SUM(AA115-AB115)</f>
        <v>4576592510.5</v>
      </c>
      <c r="AF117" s="500">
        <f>SUM(AD114-AE114)</f>
        <v>2459807393.5</v>
      </c>
      <c r="AG117" s="246"/>
      <c r="AH117" s="121"/>
      <c r="AI117" s="65"/>
      <c r="AJ117" s="39"/>
      <c r="AL117" s="125"/>
      <c r="AM117" s="200"/>
      <c r="AP117" s="334"/>
      <c r="AQ117" s="334"/>
      <c r="AR117" s="376"/>
    </row>
    <row r="118" spans="1:44" s="20" customFormat="1" x14ac:dyDescent="0.35">
      <c r="A118" s="17"/>
      <c r="B118" s="17"/>
      <c r="C118" s="17"/>
      <c r="D118" s="17"/>
      <c r="E118" s="17"/>
      <c r="F118" s="17"/>
      <c r="G118" s="17"/>
      <c r="H118" s="17"/>
      <c r="I118" s="17"/>
      <c r="J118" s="550"/>
      <c r="K118" s="547"/>
      <c r="L118" s="21"/>
      <c r="M118" s="541"/>
      <c r="N118" s="33"/>
      <c r="O118" s="33"/>
      <c r="P118" s="33"/>
      <c r="Q118" s="543"/>
      <c r="R118" s="543"/>
      <c r="S118" s="543"/>
      <c r="T118" s="31"/>
      <c r="U118" s="31"/>
      <c r="V118" s="33"/>
      <c r="W118" s="33"/>
      <c r="X118" s="33"/>
      <c r="Y118" s="33"/>
      <c r="Z118" s="498"/>
      <c r="AA118" s="499"/>
      <c r="AB118" s="499"/>
      <c r="AC118" s="499"/>
      <c r="AD118" s="499"/>
      <c r="AE118" s="499"/>
      <c r="AF118" s="500">
        <f>SUM(AD113-AE113)</f>
        <v>8397598.2799999714</v>
      </c>
      <c r="AG118" s="246"/>
      <c r="AH118" s="121"/>
      <c r="AI118" s="65"/>
      <c r="AJ118" s="39"/>
      <c r="AL118" s="125"/>
      <c r="AM118" s="200"/>
      <c r="AP118" s="334"/>
      <c r="AQ118" s="334"/>
      <c r="AR118" s="376"/>
    </row>
    <row r="119" spans="1:44" s="20" customFormat="1" ht="24" thickBot="1" x14ac:dyDescent="0.4">
      <c r="A119" s="17"/>
      <c r="B119" s="17"/>
      <c r="C119" s="17"/>
      <c r="D119" s="17"/>
      <c r="E119" s="17"/>
      <c r="F119" s="17"/>
      <c r="G119" s="17"/>
      <c r="H119" s="17"/>
      <c r="I119" s="17"/>
      <c r="J119" s="550"/>
      <c r="K119" s="545"/>
      <c r="L119" s="19"/>
      <c r="M119" s="539"/>
      <c r="N119" s="31"/>
      <c r="O119" s="31"/>
      <c r="P119" s="31"/>
      <c r="Q119" s="542"/>
      <c r="R119" s="542"/>
      <c r="S119" s="542"/>
      <c r="T119" s="31"/>
      <c r="U119" s="31"/>
      <c r="V119" s="31"/>
      <c r="W119" s="31"/>
      <c r="X119" s="31"/>
      <c r="Y119" s="31"/>
      <c r="Z119" s="501" t="s">
        <v>292</v>
      </c>
      <c r="AA119" s="502"/>
      <c r="AB119" s="502"/>
      <c r="AC119" s="502"/>
      <c r="AD119" s="502">
        <f>SUM(AD115-AE115)</f>
        <v>2468204991.7799997</v>
      </c>
      <c r="AE119" s="502">
        <f>SUM(AF119-AF115)</f>
        <v>0</v>
      </c>
      <c r="AF119" s="503">
        <f>SUM(AD115-AE115)</f>
        <v>2468204991.7799997</v>
      </c>
      <c r="AG119" s="246"/>
      <c r="AH119" s="121"/>
      <c r="AI119" s="65"/>
      <c r="AJ119" s="39"/>
      <c r="AL119" s="125"/>
      <c r="AM119" s="200"/>
      <c r="AP119" s="334"/>
      <c r="AQ119" s="334"/>
      <c r="AR119" s="376"/>
    </row>
    <row r="120" spans="1:44" s="20" customFormat="1" x14ac:dyDescent="0.35">
      <c r="A120" s="17"/>
      <c r="B120" s="17"/>
      <c r="C120" s="17"/>
      <c r="D120" s="17"/>
      <c r="E120" s="17"/>
      <c r="F120" s="17"/>
      <c r="G120" s="17"/>
      <c r="H120" s="17"/>
      <c r="I120" s="17"/>
      <c r="J120" s="550"/>
      <c r="K120" s="545"/>
      <c r="L120" s="19"/>
      <c r="M120" s="539"/>
      <c r="N120" s="31"/>
      <c r="O120" s="31"/>
      <c r="P120" s="31"/>
      <c r="Q120" s="31"/>
      <c r="R120" s="31"/>
      <c r="S120" s="31"/>
      <c r="T120" s="31"/>
      <c r="U120" s="31"/>
      <c r="V120" s="31"/>
      <c r="W120" s="31"/>
      <c r="X120" s="31"/>
      <c r="Y120" s="31"/>
      <c r="Z120" s="33"/>
      <c r="AA120" s="46"/>
      <c r="AB120" s="33"/>
      <c r="AC120" s="33"/>
      <c r="AD120" s="33"/>
      <c r="AE120" s="33"/>
      <c r="AF120" s="33"/>
      <c r="AG120" s="240"/>
      <c r="AH120" s="32"/>
      <c r="AI120" s="33"/>
      <c r="AJ120" s="225"/>
      <c r="AL120" s="125"/>
      <c r="AM120" s="200"/>
      <c r="AP120" s="334"/>
      <c r="AQ120" s="334"/>
      <c r="AR120" s="376"/>
    </row>
    <row r="121" spans="1:44" s="20" customFormat="1" ht="25.5" customHeight="1" x14ac:dyDescent="0.35">
      <c r="A121" s="17"/>
      <c r="B121" s="17"/>
      <c r="C121" s="17"/>
      <c r="D121" s="17"/>
      <c r="E121" s="17"/>
      <c r="F121" s="17"/>
      <c r="G121" s="17"/>
      <c r="H121" s="17"/>
      <c r="I121" s="17"/>
      <c r="J121" s="551"/>
      <c r="K121" s="546"/>
      <c r="L121" s="23"/>
      <c r="M121" s="540"/>
      <c r="N121" s="31"/>
      <c r="O121" s="31"/>
      <c r="P121" s="31"/>
      <c r="Q121" s="31"/>
      <c r="R121" s="31"/>
      <c r="S121" s="31"/>
      <c r="T121" s="31"/>
      <c r="U121" s="31"/>
      <c r="V121" s="31"/>
      <c r="W121" s="31"/>
      <c r="X121" s="31"/>
      <c r="Y121" s="906"/>
      <c r="Z121" s="907"/>
      <c r="AA121" s="907"/>
      <c r="AB121" s="907"/>
      <c r="AC121" s="907"/>
      <c r="AD121" s="907"/>
      <c r="AE121" s="907"/>
      <c r="AF121" s="33"/>
      <c r="AG121" s="240"/>
      <c r="AH121" s="32"/>
      <c r="AI121" s="24"/>
      <c r="AJ121" s="227"/>
      <c r="AK121" s="24"/>
      <c r="AL121" s="908"/>
      <c r="AM121" s="200"/>
      <c r="AP121" s="334"/>
      <c r="AQ121" s="334"/>
      <c r="AR121" s="376"/>
    </row>
    <row r="122" spans="1:44" s="20" customFormat="1" ht="72" customHeight="1" x14ac:dyDescent="0.35">
      <c r="A122" s="17"/>
      <c r="B122" s="17"/>
      <c r="C122" s="17"/>
      <c r="D122" s="17"/>
      <c r="E122" s="17"/>
      <c r="F122" s="17"/>
      <c r="G122" s="17"/>
      <c r="H122" s="17"/>
      <c r="I122" s="17"/>
      <c r="J122" s="550"/>
      <c r="K122" s="547"/>
      <c r="L122" s="21"/>
      <c r="M122" s="541"/>
      <c r="N122" s="33"/>
      <c r="O122" s="33"/>
      <c r="P122" s="33"/>
      <c r="Q122" s="543"/>
      <c r="R122" s="543"/>
      <c r="S122" s="543"/>
      <c r="T122" s="33"/>
      <c r="U122" s="33"/>
      <c r="V122" s="33"/>
      <c r="W122" s="33"/>
      <c r="X122" s="33"/>
      <c r="Y122" s="228"/>
      <c r="Z122" s="397"/>
      <c r="AA122" s="494"/>
      <c r="AB122" s="494"/>
      <c r="AC122" s="397"/>
      <c r="AD122" s="497"/>
      <c r="AE122" s="229"/>
      <c r="AF122" s="229"/>
      <c r="AG122" s="247"/>
      <c r="AH122" s="230"/>
      <c r="AI122" s="230"/>
      <c r="AJ122" s="227"/>
      <c r="AK122" s="224"/>
      <c r="AL122" s="908"/>
      <c r="AM122" s="200"/>
      <c r="AP122" s="334"/>
      <c r="AQ122" s="334"/>
      <c r="AR122" s="376"/>
    </row>
    <row r="123" spans="1:44" s="20" customFormat="1" ht="51" customHeight="1" x14ac:dyDescent="0.35">
      <c r="A123" s="17"/>
      <c r="B123" s="17"/>
      <c r="C123" s="17"/>
      <c r="D123" s="17"/>
      <c r="E123" s="17"/>
      <c r="F123" s="17"/>
      <c r="G123" s="17"/>
      <c r="H123" s="17"/>
      <c r="I123" s="17"/>
      <c r="J123" s="551"/>
      <c r="K123" s="546"/>
      <c r="L123" s="23"/>
      <c r="M123" s="540"/>
      <c r="N123" s="31"/>
      <c r="O123" s="31"/>
      <c r="P123" s="31"/>
      <c r="Q123" s="542"/>
      <c r="R123" s="542"/>
      <c r="S123" s="542"/>
      <c r="T123" s="31"/>
      <c r="U123" s="31"/>
      <c r="V123" s="31"/>
      <c r="W123" s="31"/>
      <c r="X123" s="31"/>
      <c r="Y123" s="231"/>
      <c r="Z123" s="232"/>
      <c r="AA123" s="232"/>
      <c r="AB123" s="232"/>
      <c r="AC123" s="232"/>
      <c r="AD123" s="233"/>
      <c r="AE123" s="232"/>
      <c r="AF123" s="232"/>
      <c r="AG123" s="246"/>
      <c r="AH123" s="234"/>
      <c r="AI123" s="235"/>
      <c r="AJ123" s="188"/>
      <c r="AK123" s="235"/>
      <c r="AL123" s="236"/>
      <c r="AM123" s="200"/>
      <c r="AP123" s="334"/>
      <c r="AQ123" s="334"/>
      <c r="AR123" s="376"/>
    </row>
    <row r="124" spans="1:44" s="20" customFormat="1" ht="42.75" customHeight="1" x14ac:dyDescent="0.35">
      <c r="A124" s="17"/>
      <c r="B124" s="17"/>
      <c r="C124" s="17"/>
      <c r="D124" s="17"/>
      <c r="E124" s="17"/>
      <c r="F124" s="17"/>
      <c r="G124" s="17"/>
      <c r="H124" s="17"/>
      <c r="I124" s="17"/>
      <c r="J124" s="17"/>
      <c r="K124" s="17"/>
      <c r="L124" s="17"/>
      <c r="M124" s="17"/>
      <c r="N124" s="24"/>
      <c r="O124" s="24"/>
      <c r="P124" s="24"/>
      <c r="Q124" s="544"/>
      <c r="R124" s="544"/>
      <c r="S124" s="544"/>
      <c r="T124" s="24"/>
      <c r="U124" s="24"/>
      <c r="V124" s="24"/>
      <c r="W124" s="24"/>
      <c r="X124" s="24"/>
      <c r="Y124" s="237"/>
      <c r="Z124" s="232"/>
      <c r="AA124" s="232"/>
      <c r="AB124" s="232"/>
      <c r="AC124" s="232"/>
      <c r="AD124" s="233"/>
      <c r="AE124" s="232"/>
      <c r="AF124" s="232"/>
      <c r="AG124" s="248"/>
      <c r="AH124" s="234"/>
      <c r="AI124" s="235"/>
      <c r="AJ124" s="188"/>
      <c r="AK124" s="235"/>
      <c r="AL124" s="236"/>
      <c r="AM124" s="200"/>
      <c r="AP124" s="334"/>
      <c r="AQ124" s="334"/>
      <c r="AR124" s="376"/>
    </row>
    <row r="125" spans="1:44" x14ac:dyDescent="0.35">
      <c r="O125" s="18">
        <f>SUM(P123-O123)</f>
        <v>0</v>
      </c>
      <c r="Y125" s="31"/>
      <c r="Z125" s="232"/>
      <c r="AA125" s="232"/>
      <c r="AB125" s="232"/>
      <c r="AC125" s="232"/>
      <c r="AD125" s="232"/>
      <c r="AE125" s="232"/>
      <c r="AF125" s="232"/>
      <c r="AG125" s="246"/>
      <c r="AH125" s="234"/>
      <c r="AI125" s="235"/>
      <c r="AJ125" s="188"/>
      <c r="AK125" s="235"/>
      <c r="AL125" s="236"/>
    </row>
    <row r="126" spans="1:44" x14ac:dyDescent="0.35">
      <c r="AJ126" s="226"/>
    </row>
    <row r="127" spans="1:44" x14ac:dyDescent="0.35">
      <c r="AD127" s="210"/>
      <c r="AF127" s="210"/>
    </row>
    <row r="128" spans="1:44" x14ac:dyDescent="0.35">
      <c r="AB128" s="210"/>
    </row>
    <row r="129" spans="30:31" x14ac:dyDescent="0.35">
      <c r="AD129" s="210"/>
    </row>
    <row r="130" spans="30:31" x14ac:dyDescent="0.35">
      <c r="AE130" s="210"/>
    </row>
  </sheetData>
  <mergeCells count="35">
    <mergeCell ref="B46:J46"/>
    <mergeCell ref="A1:AA1"/>
    <mergeCell ref="A2:AA2"/>
    <mergeCell ref="K4:K5"/>
    <mergeCell ref="L4:L5"/>
    <mergeCell ref="M4:M5"/>
    <mergeCell ref="AA4:AE4"/>
    <mergeCell ref="B3:I3"/>
    <mergeCell ref="AL4:AL5"/>
    <mergeCell ref="AP5:AQ5"/>
    <mergeCell ref="B17:J17"/>
    <mergeCell ref="B26:J26"/>
    <mergeCell ref="B37:J37"/>
    <mergeCell ref="B93:I95"/>
    <mergeCell ref="B52:J52"/>
    <mergeCell ref="B58:J58"/>
    <mergeCell ref="B64:J64"/>
    <mergeCell ref="B71:J71"/>
    <mergeCell ref="B75:J75"/>
    <mergeCell ref="L76:L77"/>
    <mergeCell ref="K78:K79"/>
    <mergeCell ref="L78:L79"/>
    <mergeCell ref="B81:J81"/>
    <mergeCell ref="B86:J86"/>
    <mergeCell ref="K76:K77"/>
    <mergeCell ref="B97:J97"/>
    <mergeCell ref="B100:J100"/>
    <mergeCell ref="W111:AG111"/>
    <mergeCell ref="W112:Y112"/>
    <mergeCell ref="W113:Y113"/>
    <mergeCell ref="W114:Y114"/>
    <mergeCell ref="W115:Y115"/>
    <mergeCell ref="Y121:AE121"/>
    <mergeCell ref="AL121:AL122"/>
    <mergeCell ref="M93:M95"/>
  </mergeCells>
  <pageMargins left="1.299212598425197" right="0" top="0.39370078740157483" bottom="0" header="0.78740157480314965" footer="0.78740157480314965"/>
  <pageSetup paperSize="5" scale="25" orientation="landscape" horizontalDpi="300" verticalDpi="300" r:id="rId1"/>
  <headerFooter alignWithMargins="0"/>
  <rowBreaks count="1" manualBreakCount="1">
    <brk id="119" max="16383" man="1"/>
  </rowBreaks>
  <colBreaks count="1" manualBreakCount="1">
    <brk id="34" max="1048575" man="1"/>
  </colBreaks>
  <ignoredErrors>
    <ignoredError sqref="AH59:AH62" evalError="1"/>
    <ignoredError sqref="X22 Z22 AD22 AF22"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XFD204"/>
  <sheetViews>
    <sheetView showGridLines="0" tabSelected="1" view="pageBreakPreview" topLeftCell="A16" zoomScale="10" zoomScaleNormal="10" zoomScaleSheetLayoutView="10" workbookViewId="0">
      <pane ySplit="285" topLeftCell="A106" activePane="bottomLeft"/>
      <selection activeCell="M39" sqref="M39"/>
      <selection pane="bottomLeft" activeCell="X143" sqref="X143"/>
    </sheetView>
  </sheetViews>
  <sheetFormatPr baseColWidth="10" defaultColWidth="0" defaultRowHeight="0" customHeight="1" zeroHeight="1" x14ac:dyDescent="0.25"/>
  <cols>
    <col min="1" max="1" width="8.42578125" style="254" customWidth="1"/>
    <col min="2" max="2" width="27.42578125" style="365" customWidth="1"/>
    <col min="3" max="3" width="32.42578125" style="255" customWidth="1"/>
    <col min="4" max="4" width="68.28515625" style="256" customWidth="1"/>
    <col min="5" max="5" width="17.5703125" style="488" customWidth="1"/>
    <col min="6" max="6" width="15.42578125" style="250" customWidth="1"/>
    <col min="7" max="7" width="22.42578125" style="257" customWidth="1"/>
    <col min="8" max="8" width="18.42578125" style="255" customWidth="1"/>
    <col min="9" max="9" width="27.5703125" style="250" customWidth="1"/>
    <col min="10" max="10" width="39.140625" style="257" customWidth="1"/>
    <col min="11" max="11" width="37.42578125" style="257" customWidth="1"/>
    <col min="12" max="12" width="38.42578125" style="620" customWidth="1"/>
    <col min="13" max="13" width="40.140625" style="258" customWidth="1"/>
    <col min="14" max="14" width="13.85546875" style="257" customWidth="1"/>
    <col min="15" max="15" width="15.140625" style="257" customWidth="1"/>
    <col min="16" max="16" width="36.140625" style="250" customWidth="1"/>
    <col min="17" max="17" width="5.140625" style="250" customWidth="1"/>
    <col min="18" max="18" width="20" style="250" customWidth="1"/>
    <col min="19" max="19" width="39.28515625" style="621" customWidth="1"/>
    <col min="20" max="20" width="20.5703125" style="250" customWidth="1"/>
    <col min="21" max="21" width="56.42578125" style="250" customWidth="1"/>
    <col min="22" max="22" width="30" style="250" customWidth="1"/>
    <col min="23" max="23" width="37.140625" style="250" customWidth="1"/>
    <col min="24" max="24" width="33.42578125" style="483" customWidth="1"/>
    <col min="25" max="26" width="36.42578125" style="250" customWidth="1"/>
    <col min="27" max="27" width="94.85546875" style="250" customWidth="1"/>
    <col min="28" max="28" width="30.140625" style="250" hidden="1" customWidth="1"/>
    <col min="29" max="29" width="35" style="250" hidden="1" customWidth="1"/>
    <col min="30" max="30" width="26.42578125" style="250" hidden="1" customWidth="1"/>
    <col min="31" max="31" width="38.85546875" style="250" hidden="1" customWidth="1"/>
    <col min="32" max="32" width="23.42578125" style="250" hidden="1" customWidth="1"/>
    <col min="33" max="33" width="25" style="250" hidden="1" customWidth="1"/>
    <col min="34" max="34" width="43.42578125" style="250" customWidth="1"/>
    <col min="35" max="35" width="24.5703125" style="250" customWidth="1"/>
    <col min="36" max="36" width="25.42578125" style="250" customWidth="1"/>
    <col min="37" max="37" width="24" style="250" customWidth="1"/>
    <col min="38" max="38" width="41.140625" style="252" customWidth="1"/>
    <col min="39" max="39" width="24.42578125" style="250" customWidth="1"/>
    <col min="40" max="40" width="25.5703125" style="250" customWidth="1"/>
    <col min="41" max="41" width="26.42578125" style="250" customWidth="1"/>
    <col min="42" max="42" width="30.85546875" style="250" customWidth="1"/>
    <col min="43" max="43" width="29.42578125" style="250" customWidth="1"/>
    <col min="44" max="44" width="26.42578125" style="250" customWidth="1"/>
    <col min="45" max="45" width="28.140625" style="250" customWidth="1"/>
    <col min="46" max="46" width="29" style="250" customWidth="1"/>
    <col min="47" max="47" width="23.42578125" style="250" customWidth="1"/>
    <col min="48" max="48" width="23.85546875" style="250" customWidth="1"/>
    <col min="49" max="49" width="23.42578125" style="250" customWidth="1"/>
    <col min="50" max="50" width="31.42578125" style="250" customWidth="1"/>
    <col min="51" max="51" width="23.85546875" style="250" customWidth="1"/>
    <col min="52" max="52" width="23" style="250" customWidth="1"/>
    <col min="53" max="53" width="28.42578125" style="250" customWidth="1"/>
    <col min="54" max="274" width="11.42578125" style="250" hidden="1" customWidth="1"/>
    <col min="275" max="275" width="0" style="250" hidden="1" customWidth="1"/>
    <col min="276" max="277" width="11.42578125" style="250" hidden="1" customWidth="1"/>
    <col min="278" max="279" width="0" style="250" hidden="1" customWidth="1"/>
    <col min="280" max="16384" width="11.42578125" style="250" hidden="1"/>
  </cols>
  <sheetData>
    <row r="1" spans="1:50" s="6" customFormat="1" ht="26.25" x14ac:dyDescent="0.4">
      <c r="A1" s="48"/>
      <c r="B1" s="362"/>
      <c r="C1" s="2"/>
      <c r="D1" s="50"/>
      <c r="E1" s="2"/>
      <c r="F1" s="2"/>
      <c r="G1" s="2"/>
      <c r="H1" s="2"/>
      <c r="I1" s="2"/>
      <c r="J1" s="634"/>
      <c r="K1" s="2"/>
      <c r="L1" s="588"/>
      <c r="M1" s="13"/>
      <c r="N1" s="2"/>
      <c r="O1" s="2"/>
      <c r="P1" s="3"/>
      <c r="Q1" s="3"/>
      <c r="R1" s="4"/>
      <c r="S1" s="589"/>
      <c r="T1" s="5"/>
      <c r="U1" s="4"/>
      <c r="V1" s="4"/>
      <c r="W1" s="4"/>
      <c r="X1" s="370"/>
      <c r="Y1" s="4"/>
      <c r="Z1" s="333"/>
      <c r="AA1" s="4"/>
      <c r="AB1" s="4"/>
      <c r="AC1" s="4"/>
      <c r="AD1" s="4"/>
      <c r="AE1" s="4"/>
      <c r="AF1" s="4"/>
      <c r="AG1" s="4"/>
      <c r="AH1" s="4"/>
      <c r="AI1" s="4"/>
      <c r="AJ1" s="4"/>
      <c r="AK1" s="4"/>
      <c r="AL1" s="51"/>
      <c r="AM1" s="4"/>
      <c r="AN1" s="4"/>
      <c r="AO1" s="4"/>
      <c r="AP1" s="4"/>
      <c r="AQ1" s="4"/>
      <c r="AR1" s="4"/>
      <c r="AS1" s="4"/>
      <c r="AT1" s="4"/>
      <c r="AU1" s="4"/>
      <c r="AV1" s="4"/>
      <c r="AW1" s="4"/>
      <c r="AX1" s="4"/>
    </row>
    <row r="2" spans="1:50" s="6" customFormat="1" ht="26.25" customHeight="1" x14ac:dyDescent="0.4">
      <c r="A2" s="556"/>
      <c r="B2" s="1007" t="s">
        <v>459</v>
      </c>
      <c r="C2" s="1007"/>
      <c r="D2" s="1007"/>
      <c r="E2" s="1007"/>
      <c r="F2" s="1007"/>
      <c r="G2" s="1007"/>
      <c r="H2" s="1007"/>
      <c r="I2" s="1007"/>
      <c r="J2" s="1007"/>
      <c r="K2" s="1007"/>
      <c r="L2" s="1007"/>
      <c r="M2" s="1007"/>
      <c r="N2" s="1007"/>
      <c r="O2" s="1007"/>
      <c r="P2" s="1007"/>
      <c r="Q2" s="635"/>
      <c r="R2" s="4"/>
      <c r="S2" s="589"/>
      <c r="T2" s="5"/>
      <c r="U2" s="4"/>
      <c r="V2" s="4"/>
      <c r="W2" s="4"/>
      <c r="X2" s="370"/>
      <c r="Y2" s="4"/>
      <c r="Z2" s="333"/>
      <c r="AA2" s="4"/>
      <c r="AB2" s="4"/>
      <c r="AC2" s="4"/>
      <c r="AD2" s="4"/>
      <c r="AE2" s="4"/>
      <c r="AF2" s="4"/>
      <c r="AG2" s="4"/>
      <c r="AH2" s="4"/>
      <c r="AI2" s="4"/>
      <c r="AJ2" s="4"/>
      <c r="AK2" s="4"/>
      <c r="AL2" s="51"/>
      <c r="AM2" s="4"/>
      <c r="AN2" s="4"/>
      <c r="AO2" s="4"/>
      <c r="AP2" s="4"/>
      <c r="AQ2" s="4"/>
      <c r="AR2" s="4"/>
      <c r="AS2" s="4"/>
      <c r="AT2" s="4"/>
      <c r="AU2" s="4"/>
      <c r="AV2" s="4"/>
      <c r="AW2" s="4"/>
      <c r="AX2" s="4"/>
    </row>
    <row r="3" spans="1:50" s="6" customFormat="1" ht="26.25" x14ac:dyDescent="0.4">
      <c r="A3" s="48"/>
      <c r="B3" s="362"/>
      <c r="C3" s="211"/>
      <c r="D3" s="52"/>
      <c r="E3" s="2"/>
      <c r="F3" s="2"/>
      <c r="G3" s="2"/>
      <c r="H3" s="2"/>
      <c r="I3" s="2"/>
      <c r="J3" s="634"/>
      <c r="K3" s="2"/>
      <c r="L3" s="588"/>
      <c r="M3" s="13"/>
      <c r="N3" s="2"/>
      <c r="O3" s="2"/>
      <c r="P3" s="3"/>
      <c r="Q3" s="3"/>
      <c r="R3" s="4"/>
      <c r="S3" s="589"/>
      <c r="T3" s="5"/>
      <c r="U3" s="4"/>
      <c r="V3" s="4"/>
      <c r="W3" s="4"/>
      <c r="X3" s="370"/>
      <c r="Y3" s="4"/>
      <c r="Z3" s="333"/>
      <c r="AA3" s="4"/>
      <c r="AB3" s="4"/>
      <c r="AC3" s="4"/>
      <c r="AD3" s="4"/>
      <c r="AE3" s="4"/>
      <c r="AF3" s="4"/>
      <c r="AG3" s="4"/>
      <c r="AH3" s="4"/>
      <c r="AI3" s="4"/>
      <c r="AJ3" s="4"/>
      <c r="AK3" s="4"/>
      <c r="AL3" s="51"/>
      <c r="AM3" s="4"/>
      <c r="AN3" s="4"/>
      <c r="AO3" s="4"/>
      <c r="AP3" s="4"/>
      <c r="AQ3" s="4"/>
      <c r="AR3" s="4"/>
      <c r="AS3" s="4"/>
      <c r="AT3" s="4"/>
      <c r="AU3" s="4"/>
      <c r="AV3" s="4"/>
      <c r="AW3" s="4"/>
      <c r="AX3" s="4"/>
    </row>
    <row r="4" spans="1:50" s="6" customFormat="1" ht="26.25" x14ac:dyDescent="0.4">
      <c r="A4" s="48"/>
      <c r="B4" s="362"/>
      <c r="C4" s="1008" t="s">
        <v>1</v>
      </c>
      <c r="D4" s="1008"/>
      <c r="E4" s="2"/>
      <c r="F4" s="2"/>
      <c r="G4" s="2"/>
      <c r="H4" s="2"/>
      <c r="I4" s="2"/>
      <c r="J4" s="634"/>
      <c r="K4" s="2"/>
      <c r="L4" s="588"/>
      <c r="M4" s="13"/>
      <c r="N4" s="2"/>
      <c r="O4" s="2"/>
      <c r="P4" s="3"/>
      <c r="Q4" s="3"/>
      <c r="R4" s="4"/>
      <c r="S4" s="589"/>
      <c r="T4" s="5"/>
      <c r="U4" s="4"/>
      <c r="V4" s="4"/>
      <c r="W4" s="4"/>
      <c r="X4" s="370"/>
      <c r="Y4" s="4"/>
      <c r="Z4" s="333"/>
      <c r="AA4" s="4"/>
      <c r="AB4" s="4"/>
      <c r="AC4" s="4"/>
      <c r="AD4" s="4"/>
      <c r="AE4" s="4"/>
      <c r="AF4" s="4"/>
      <c r="AG4" s="4"/>
      <c r="AH4" s="4"/>
      <c r="AI4" s="4"/>
      <c r="AJ4" s="4"/>
      <c r="AK4" s="4"/>
      <c r="AL4" s="51"/>
      <c r="AM4" s="4"/>
      <c r="AN4" s="4"/>
      <c r="AO4" s="4"/>
      <c r="AP4" s="4"/>
      <c r="AQ4" s="4"/>
      <c r="AR4" s="4"/>
      <c r="AS4" s="4"/>
      <c r="AT4" s="4"/>
      <c r="AU4" s="4"/>
      <c r="AV4" s="4"/>
      <c r="AW4" s="4"/>
      <c r="AX4" s="4"/>
    </row>
    <row r="5" spans="1:50" s="6" customFormat="1" ht="26.25" x14ac:dyDescent="0.4">
      <c r="A5" s="557"/>
      <c r="B5" s="363"/>
      <c r="C5" s="360" t="s">
        <v>2</v>
      </c>
      <c r="D5" s="1009" t="s">
        <v>3</v>
      </c>
      <c r="E5" s="1009"/>
      <c r="F5" s="2"/>
      <c r="G5" s="8"/>
      <c r="H5" s="8"/>
      <c r="I5" s="1010" t="s">
        <v>4</v>
      </c>
      <c r="J5" s="1010"/>
      <c r="K5" s="1010"/>
      <c r="L5" s="1010"/>
      <c r="M5" s="1010"/>
      <c r="N5" s="8"/>
      <c r="O5" s="8"/>
      <c r="P5" s="9"/>
      <c r="Q5" s="9"/>
      <c r="R5" s="4"/>
      <c r="S5" s="589"/>
      <c r="T5" s="5"/>
      <c r="U5" s="4"/>
      <c r="V5" s="4"/>
      <c r="W5" s="4"/>
      <c r="X5" s="370"/>
      <c r="Y5" s="4"/>
      <c r="Z5" s="333"/>
      <c r="AA5" s="4"/>
      <c r="AB5" s="4"/>
      <c r="AC5" s="4"/>
      <c r="AD5" s="4"/>
      <c r="AE5" s="4"/>
      <c r="AF5" s="4"/>
      <c r="AG5" s="4"/>
      <c r="AH5" s="4"/>
      <c r="AI5" s="4"/>
      <c r="AJ5" s="4"/>
      <c r="AK5" s="4"/>
      <c r="AL5" s="51"/>
      <c r="AM5" s="4"/>
      <c r="AN5" s="4"/>
      <c r="AO5" s="4"/>
      <c r="AP5" s="4"/>
      <c r="AQ5" s="4"/>
      <c r="AR5" s="4"/>
      <c r="AS5" s="4"/>
      <c r="AT5" s="4"/>
      <c r="AU5" s="4"/>
      <c r="AV5" s="4"/>
      <c r="AW5" s="4"/>
      <c r="AX5" s="4"/>
    </row>
    <row r="6" spans="1:50" s="6" customFormat="1" ht="26.25" x14ac:dyDescent="0.4">
      <c r="A6" s="557"/>
      <c r="B6" s="363"/>
      <c r="C6" s="10" t="s">
        <v>5</v>
      </c>
      <c r="D6" s="1009" t="s">
        <v>6</v>
      </c>
      <c r="E6" s="1009"/>
      <c r="F6" s="2"/>
      <c r="G6" s="8"/>
      <c r="H6" s="8"/>
      <c r="I6" s="1010"/>
      <c r="J6" s="1010"/>
      <c r="K6" s="1010"/>
      <c r="L6" s="1010"/>
      <c r="M6" s="1010"/>
      <c r="N6" s="8"/>
      <c r="O6" s="8"/>
      <c r="P6" s="9"/>
      <c r="Q6" s="9"/>
      <c r="R6" s="4"/>
      <c r="S6" s="589"/>
      <c r="T6" s="5"/>
      <c r="U6" s="4"/>
      <c r="V6" s="4"/>
      <c r="W6" s="4"/>
      <c r="X6" s="370"/>
      <c r="Y6" s="4"/>
      <c r="Z6" s="333"/>
      <c r="AA6" s="4"/>
      <c r="AB6" s="4"/>
      <c r="AC6" s="4"/>
      <c r="AD6" s="4"/>
      <c r="AE6" s="4"/>
      <c r="AF6" s="4"/>
      <c r="AG6" s="4"/>
      <c r="AH6" s="4"/>
      <c r="AI6" s="4"/>
      <c r="AJ6" s="4"/>
      <c r="AK6" s="4"/>
      <c r="AL6" s="51"/>
      <c r="AM6" s="4"/>
      <c r="AN6" s="4"/>
      <c r="AO6" s="4"/>
      <c r="AP6" s="4"/>
      <c r="AQ6" s="4"/>
      <c r="AR6" s="4"/>
      <c r="AS6" s="4"/>
      <c r="AT6" s="4"/>
      <c r="AU6" s="4"/>
      <c r="AV6" s="4"/>
      <c r="AW6" s="4"/>
      <c r="AX6" s="4"/>
    </row>
    <row r="7" spans="1:50" s="6" customFormat="1" ht="26.25" x14ac:dyDescent="0.4">
      <c r="A7" s="557"/>
      <c r="B7" s="363"/>
      <c r="C7" s="10" t="s">
        <v>7</v>
      </c>
      <c r="D7" s="1011">
        <v>7395656</v>
      </c>
      <c r="E7" s="1011"/>
      <c r="F7" s="35"/>
      <c r="G7" s="8"/>
      <c r="H7" s="8"/>
      <c r="I7" s="1010"/>
      <c r="J7" s="1010"/>
      <c r="K7" s="1010"/>
      <c r="L7" s="1010"/>
      <c r="M7" s="1010"/>
      <c r="N7" s="8"/>
      <c r="O7" s="8"/>
      <c r="P7" s="9"/>
      <c r="Q7" s="9"/>
      <c r="R7" s="4"/>
      <c r="S7" s="589"/>
      <c r="T7" s="5" t="s">
        <v>224</v>
      </c>
      <c r="U7" s="4"/>
      <c r="V7" s="4"/>
      <c r="W7" s="4"/>
      <c r="X7" s="370"/>
      <c r="Y7" s="4"/>
      <c r="Z7" s="333"/>
      <c r="AA7" s="4"/>
      <c r="AB7" s="4"/>
      <c r="AC7" s="4"/>
      <c r="AD7" s="4"/>
      <c r="AE7" s="4"/>
      <c r="AF7" s="4"/>
      <c r="AG7" s="4"/>
      <c r="AH7" s="4"/>
      <c r="AI7" s="4"/>
      <c r="AJ7" s="4"/>
      <c r="AK7" s="4"/>
      <c r="AL7" s="51"/>
      <c r="AM7" s="4"/>
      <c r="AN7" s="4"/>
      <c r="AO7" s="4"/>
      <c r="AP7" s="4"/>
      <c r="AQ7" s="4"/>
      <c r="AR7" s="4"/>
      <c r="AS7" s="4"/>
      <c r="AT7" s="4"/>
      <c r="AU7" s="4"/>
      <c r="AV7" s="4"/>
      <c r="AW7" s="4"/>
      <c r="AX7" s="4"/>
    </row>
    <row r="8" spans="1:50" s="6" customFormat="1" ht="26.25" x14ac:dyDescent="0.4">
      <c r="A8" s="557"/>
      <c r="B8" s="363"/>
      <c r="C8" s="10" t="s">
        <v>8</v>
      </c>
      <c r="D8" s="1012" t="s">
        <v>63</v>
      </c>
      <c r="E8" s="1012"/>
      <c r="F8" s="36"/>
      <c r="G8" s="8"/>
      <c r="H8" s="8"/>
      <c r="I8" s="1010"/>
      <c r="J8" s="1010"/>
      <c r="K8" s="1010"/>
      <c r="L8" s="1010"/>
      <c r="M8" s="1010"/>
      <c r="N8" s="8"/>
      <c r="O8" s="8"/>
      <c r="P8" s="9"/>
      <c r="Q8" s="9"/>
      <c r="R8" s="4"/>
      <c r="S8" s="589"/>
      <c r="T8" s="5"/>
      <c r="U8" s="4"/>
      <c r="V8" s="4"/>
      <c r="W8" s="4"/>
      <c r="X8" s="370"/>
      <c r="Y8" s="4"/>
      <c r="Z8" s="333"/>
      <c r="AA8" s="4"/>
      <c r="AB8" s="4"/>
      <c r="AC8" s="4"/>
      <c r="AD8" s="4"/>
      <c r="AE8" s="4"/>
      <c r="AF8" s="4"/>
      <c r="AG8" s="4"/>
      <c r="AH8" s="4"/>
      <c r="AI8" s="4"/>
      <c r="AJ8" s="4"/>
      <c r="AK8" s="4"/>
      <c r="AL8" s="51"/>
      <c r="AM8" s="4"/>
      <c r="AN8" s="4"/>
      <c r="AO8" s="4"/>
      <c r="AP8" s="4"/>
      <c r="AQ8" s="4"/>
      <c r="AR8" s="4"/>
      <c r="AS8" s="4"/>
      <c r="AT8" s="4"/>
      <c r="AU8" s="4"/>
      <c r="AV8" s="4"/>
      <c r="AW8" s="4"/>
      <c r="AX8" s="4"/>
    </row>
    <row r="9" spans="1:50" s="6" customFormat="1" ht="101.25" customHeight="1" x14ac:dyDescent="0.4">
      <c r="A9" s="557"/>
      <c r="B9" s="363"/>
      <c r="C9" s="10" t="s">
        <v>9</v>
      </c>
      <c r="D9" s="1009" t="s">
        <v>289</v>
      </c>
      <c r="E9" s="1009"/>
      <c r="F9" s="2"/>
      <c r="G9" s="8"/>
      <c r="H9" s="8"/>
      <c r="I9" s="1010"/>
      <c r="J9" s="1010"/>
      <c r="K9" s="1010"/>
      <c r="L9" s="1010"/>
      <c r="M9" s="1010"/>
      <c r="N9" s="8"/>
      <c r="O9" s="8"/>
      <c r="P9" s="9"/>
      <c r="Q9" s="9"/>
      <c r="R9" s="4"/>
      <c r="S9" s="589"/>
      <c r="T9" s="5"/>
      <c r="U9" s="4"/>
      <c r="V9" s="4"/>
      <c r="W9" s="4"/>
      <c r="X9" s="370"/>
      <c r="Y9" s="4"/>
      <c r="Z9" s="333"/>
      <c r="AA9" s="4"/>
      <c r="AB9" s="4"/>
      <c r="AC9" s="4"/>
      <c r="AD9" s="4"/>
      <c r="AE9" s="4"/>
      <c r="AF9" s="4"/>
      <c r="AG9" s="4"/>
      <c r="AH9" s="4"/>
      <c r="AI9" s="4"/>
      <c r="AJ9" s="4"/>
      <c r="AK9" s="4"/>
      <c r="AL9" s="51"/>
      <c r="AM9" s="4"/>
      <c r="AN9" s="4"/>
      <c r="AO9" s="4"/>
      <c r="AP9" s="4"/>
      <c r="AQ9" s="4"/>
      <c r="AR9" s="4"/>
      <c r="AS9" s="4"/>
      <c r="AT9" s="4"/>
      <c r="AU9" s="4"/>
      <c r="AV9" s="4"/>
      <c r="AW9" s="4"/>
      <c r="AX9" s="4"/>
    </row>
    <row r="10" spans="1:50" s="6" customFormat="1" ht="147.75" customHeight="1" x14ac:dyDescent="0.4">
      <c r="A10" s="557"/>
      <c r="B10" s="363"/>
      <c r="C10" s="10" t="s">
        <v>10</v>
      </c>
      <c r="D10" s="989" t="s">
        <v>11</v>
      </c>
      <c r="E10" s="989"/>
      <c r="F10" s="1"/>
      <c r="G10" s="8"/>
      <c r="H10" s="8"/>
      <c r="I10" s="11"/>
      <c r="J10" s="11"/>
      <c r="K10" s="11"/>
      <c r="L10" s="590"/>
      <c r="M10" s="14"/>
      <c r="N10" s="8"/>
      <c r="O10" s="8"/>
      <c r="P10" s="9"/>
      <c r="Q10" s="9"/>
      <c r="R10" s="4"/>
      <c r="S10" s="589"/>
      <c r="T10" s="5"/>
      <c r="U10" s="4"/>
      <c r="V10" s="4"/>
      <c r="W10" s="4"/>
      <c r="X10" s="370"/>
      <c r="Y10" s="4"/>
      <c r="Z10" s="333"/>
      <c r="AA10" s="4"/>
      <c r="AB10" s="4"/>
      <c r="AC10" s="4"/>
      <c r="AD10" s="4"/>
      <c r="AE10" s="4"/>
      <c r="AF10" s="4"/>
      <c r="AG10" s="4"/>
      <c r="AH10" s="4"/>
      <c r="AI10" s="4"/>
      <c r="AJ10" s="4"/>
      <c r="AK10" s="4"/>
      <c r="AL10" s="51"/>
      <c r="AM10" s="4"/>
      <c r="AN10" s="4"/>
      <c r="AO10" s="4"/>
      <c r="AP10" s="4"/>
      <c r="AQ10" s="4"/>
      <c r="AR10" s="4"/>
      <c r="AS10" s="4"/>
      <c r="AT10" s="4"/>
      <c r="AU10" s="4"/>
      <c r="AV10" s="4"/>
      <c r="AW10" s="4"/>
      <c r="AX10" s="4"/>
    </row>
    <row r="11" spans="1:50" s="6" customFormat="1" ht="43.5" customHeight="1" x14ac:dyDescent="0.4">
      <c r="A11" s="557"/>
      <c r="B11" s="363"/>
      <c r="C11" s="10" t="s">
        <v>12</v>
      </c>
      <c r="D11" s="990" t="s">
        <v>460</v>
      </c>
      <c r="E11" s="991"/>
      <c r="F11" s="7"/>
      <c r="G11" s="8"/>
      <c r="H11" s="8"/>
      <c r="I11" s="992" t="s">
        <v>13</v>
      </c>
      <c r="J11" s="993"/>
      <c r="K11" s="993"/>
      <c r="L11" s="993"/>
      <c r="M11" s="994"/>
      <c r="N11" s="8"/>
      <c r="O11" s="8"/>
      <c r="P11" s="9"/>
      <c r="Q11" s="9"/>
      <c r="R11" s="4"/>
      <c r="S11" s="589"/>
      <c r="T11" s="5"/>
      <c r="U11" s="4"/>
      <c r="V11" s="4"/>
      <c r="W11" s="4"/>
      <c r="X11" s="370"/>
      <c r="Y11" s="4"/>
      <c r="Z11" s="333"/>
      <c r="AA11" s="4"/>
      <c r="AB11" s="4"/>
      <c r="AC11" s="4"/>
      <c r="AD11" s="4"/>
      <c r="AE11" s="4"/>
      <c r="AF11" s="4"/>
      <c r="AG11" s="4"/>
      <c r="AH11" s="4"/>
      <c r="AI11" s="4"/>
      <c r="AJ11" s="4"/>
      <c r="AK11" s="4"/>
      <c r="AL11" s="51"/>
      <c r="AM11" s="4"/>
      <c r="AN11" s="4"/>
      <c r="AO11" s="4"/>
      <c r="AP11" s="4"/>
      <c r="AQ11" s="4"/>
      <c r="AR11" s="4"/>
      <c r="AS11" s="4"/>
      <c r="AT11" s="4"/>
      <c r="AU11" s="4"/>
      <c r="AV11" s="4"/>
      <c r="AW11" s="4"/>
      <c r="AX11" s="4"/>
    </row>
    <row r="12" spans="1:50" s="6" customFormat="1" ht="87.75" customHeight="1" x14ac:dyDescent="0.4">
      <c r="A12" s="557"/>
      <c r="B12" s="363"/>
      <c r="C12" s="260" t="s">
        <v>14</v>
      </c>
      <c r="D12" s="1001" t="s">
        <v>726</v>
      </c>
      <c r="E12" s="1002"/>
      <c r="F12" s="37"/>
      <c r="G12" s="8"/>
      <c r="H12" s="8"/>
      <c r="I12" s="995"/>
      <c r="J12" s="996"/>
      <c r="K12" s="996"/>
      <c r="L12" s="996"/>
      <c r="M12" s="997"/>
      <c r="N12" s="8"/>
      <c r="O12" s="8"/>
      <c r="P12" s="9"/>
      <c r="Q12" s="9"/>
      <c r="R12" s="4"/>
      <c r="S12" s="589"/>
      <c r="T12" s="5"/>
      <c r="U12" s="4"/>
      <c r="V12" s="4"/>
      <c r="W12" s="4"/>
      <c r="X12" s="370"/>
      <c r="Y12" s="4"/>
      <c r="Z12" s="333"/>
      <c r="AA12" s="4"/>
      <c r="AB12" s="4"/>
      <c r="AC12" s="4"/>
      <c r="AD12" s="4"/>
      <c r="AE12" s="4"/>
      <c r="AF12" s="4"/>
      <c r="AG12" s="4"/>
      <c r="AH12" s="4"/>
      <c r="AI12" s="4"/>
      <c r="AJ12" s="4"/>
      <c r="AK12" s="4"/>
      <c r="AL12" s="51"/>
      <c r="AM12" s="4"/>
      <c r="AN12" s="4"/>
      <c r="AO12" s="4"/>
      <c r="AP12" s="4"/>
      <c r="AQ12" s="4"/>
      <c r="AR12" s="4"/>
      <c r="AS12" s="4"/>
      <c r="AT12" s="4"/>
      <c r="AU12" s="4"/>
      <c r="AV12" s="4"/>
      <c r="AW12" s="4"/>
      <c r="AX12" s="4"/>
    </row>
    <row r="13" spans="1:50" s="6" customFormat="1" ht="37.5" x14ac:dyDescent="0.4">
      <c r="A13" s="557"/>
      <c r="B13" s="363"/>
      <c r="C13" s="260" t="s">
        <v>15</v>
      </c>
      <c r="D13" s="1003">
        <v>206560760</v>
      </c>
      <c r="E13" s="1003"/>
      <c r="F13" s="38"/>
      <c r="G13" s="8"/>
      <c r="H13" s="8"/>
      <c r="I13" s="995"/>
      <c r="J13" s="996"/>
      <c r="K13" s="996"/>
      <c r="L13" s="996"/>
      <c r="M13" s="997"/>
      <c r="N13" s="8"/>
      <c r="O13" s="8"/>
      <c r="P13" s="9"/>
      <c r="Q13" s="9"/>
      <c r="R13" s="4"/>
      <c r="S13" s="589"/>
      <c r="T13" s="5"/>
      <c r="U13" s="4"/>
      <c r="V13" s="4"/>
      <c r="W13" s="4"/>
      <c r="X13" s="370"/>
      <c r="Y13" s="4"/>
      <c r="Z13" s="333"/>
      <c r="AA13" s="4"/>
      <c r="AB13" s="4"/>
      <c r="AC13" s="4"/>
      <c r="AD13" s="4"/>
      <c r="AE13" s="4"/>
      <c r="AF13" s="4"/>
      <c r="AG13" s="4"/>
      <c r="AH13" s="4"/>
      <c r="AI13" s="4"/>
      <c r="AJ13" s="4"/>
      <c r="AK13" s="4"/>
      <c r="AL13" s="51"/>
      <c r="AM13" s="4"/>
      <c r="AN13" s="4"/>
      <c r="AO13" s="4"/>
      <c r="AP13" s="4"/>
      <c r="AQ13" s="4"/>
      <c r="AR13" s="4"/>
      <c r="AS13" s="4"/>
      <c r="AT13" s="4"/>
      <c r="AU13" s="4"/>
      <c r="AV13" s="4"/>
      <c r="AW13" s="4"/>
      <c r="AX13" s="4"/>
    </row>
    <row r="14" spans="1:50" s="6" customFormat="1" ht="37.5" x14ac:dyDescent="0.4">
      <c r="A14" s="557"/>
      <c r="B14" s="363"/>
      <c r="C14" s="260" t="s">
        <v>16</v>
      </c>
      <c r="D14" s="1004">
        <v>20656076</v>
      </c>
      <c r="E14" s="1004"/>
      <c r="F14" s="38"/>
      <c r="G14" s="8"/>
      <c r="H14" s="8"/>
      <c r="I14" s="995"/>
      <c r="J14" s="996"/>
      <c r="K14" s="996"/>
      <c r="L14" s="996"/>
      <c r="M14" s="997"/>
      <c r="N14" s="8"/>
      <c r="O14" s="8"/>
      <c r="P14" s="9"/>
      <c r="Q14" s="9"/>
      <c r="R14" s="4"/>
      <c r="S14" s="589"/>
      <c r="T14" s="5"/>
      <c r="U14" s="4"/>
      <c r="V14" s="4"/>
      <c r="W14" s="4"/>
      <c r="X14" s="370"/>
      <c r="Y14" s="4"/>
      <c r="Z14" s="333"/>
      <c r="AA14" s="4"/>
      <c r="AB14" s="4"/>
      <c r="AC14" s="4"/>
      <c r="AD14" s="4"/>
      <c r="AE14" s="4"/>
      <c r="AF14" s="4"/>
      <c r="AG14" s="4"/>
      <c r="AH14" s="4"/>
      <c r="AI14" s="4"/>
      <c r="AJ14" s="4"/>
      <c r="AK14" s="4"/>
      <c r="AL14" s="51"/>
      <c r="AM14" s="4"/>
      <c r="AN14" s="4"/>
      <c r="AO14" s="4"/>
      <c r="AP14" s="4"/>
      <c r="AQ14" s="4"/>
      <c r="AR14" s="4"/>
      <c r="AS14" s="4"/>
      <c r="AT14" s="4"/>
      <c r="AU14" s="4"/>
      <c r="AV14" s="4"/>
      <c r="AW14" s="4"/>
      <c r="AX14" s="4"/>
    </row>
    <row r="15" spans="1:50" s="6" customFormat="1" ht="38.25" thickBot="1" x14ac:dyDescent="0.45">
      <c r="A15" s="557"/>
      <c r="B15" s="363"/>
      <c r="C15" s="261" t="s">
        <v>17</v>
      </c>
      <c r="D15" s="1005">
        <v>42780</v>
      </c>
      <c r="E15" s="1006"/>
      <c r="F15" s="45"/>
      <c r="G15" s="8"/>
      <c r="H15" s="8"/>
      <c r="I15" s="998"/>
      <c r="J15" s="999"/>
      <c r="K15" s="999"/>
      <c r="L15" s="999"/>
      <c r="M15" s="1000"/>
      <c r="N15" s="8"/>
      <c r="O15" s="8"/>
      <c r="P15" s="9"/>
      <c r="Q15" s="9"/>
      <c r="R15" s="4"/>
      <c r="S15" s="589"/>
      <c r="T15" s="5"/>
      <c r="U15" s="4"/>
      <c r="V15" s="4"/>
      <c r="W15" s="4"/>
      <c r="X15" s="370"/>
      <c r="Y15" s="4"/>
      <c r="Z15" s="333"/>
      <c r="AA15" s="4"/>
      <c r="AB15" s="4"/>
      <c r="AC15" s="4"/>
      <c r="AD15" s="4"/>
      <c r="AE15" s="4"/>
      <c r="AF15" s="4"/>
      <c r="AG15" s="4"/>
      <c r="AH15" s="4"/>
      <c r="AI15" s="4"/>
      <c r="AJ15" s="4"/>
      <c r="AK15" s="4"/>
      <c r="AL15" s="51"/>
      <c r="AM15" s="4"/>
      <c r="AN15" s="4"/>
      <c r="AO15" s="4"/>
      <c r="AP15" s="4"/>
      <c r="AQ15" s="4"/>
      <c r="AR15" s="4"/>
      <c r="AS15" s="4"/>
      <c r="AT15" s="4"/>
      <c r="AU15" s="4"/>
      <c r="AV15" s="4"/>
      <c r="AW15" s="4"/>
      <c r="AX15" s="4"/>
    </row>
    <row r="16" spans="1:50" s="6" customFormat="1" ht="26.25" x14ac:dyDescent="0.4">
      <c r="A16" s="557"/>
      <c r="B16" s="363"/>
      <c r="C16" s="2"/>
      <c r="D16" s="53"/>
      <c r="E16" s="12"/>
      <c r="F16" s="12"/>
      <c r="G16" s="8"/>
      <c r="H16" s="8"/>
      <c r="I16" s="634"/>
      <c r="J16" s="41"/>
      <c r="K16" s="634"/>
      <c r="L16" s="591"/>
      <c r="M16" s="238"/>
      <c r="N16" s="8"/>
      <c r="O16" s="8"/>
      <c r="P16" s="26"/>
      <c r="Q16" s="26"/>
      <c r="R16" s="4"/>
      <c r="S16" s="589"/>
      <c r="T16" s="5"/>
      <c r="U16" s="4"/>
      <c r="V16" s="4"/>
      <c r="W16" s="49">
        <f>SUM(M18-Y18)</f>
        <v>4072008826.5</v>
      </c>
      <c r="X16" s="370"/>
      <c r="Y16" s="4"/>
      <c r="Z16" s="333"/>
      <c r="AA16" s="4"/>
      <c r="AB16" s="4"/>
      <c r="AC16" s="4"/>
      <c r="AD16" s="4"/>
      <c r="AE16" s="4"/>
      <c r="AF16" s="4"/>
      <c r="AG16" s="4"/>
      <c r="AH16" s="4"/>
      <c r="AI16" s="4"/>
      <c r="AJ16" s="4"/>
      <c r="AK16" s="4"/>
      <c r="AL16" s="51"/>
      <c r="AM16" s="4"/>
      <c r="AN16" s="4"/>
      <c r="AO16" s="4"/>
      <c r="AP16" s="4"/>
      <c r="AQ16" s="4"/>
      <c r="AR16" s="4"/>
      <c r="AS16" s="4"/>
      <c r="AT16" s="4"/>
      <c r="AU16" s="4"/>
      <c r="AV16" s="4"/>
      <c r="AW16" s="4"/>
      <c r="AX16" s="4"/>
    </row>
    <row r="17" spans="1:53" s="6" customFormat="1" ht="27" thickBot="1" x14ac:dyDescent="0.45">
      <c r="A17" s="557"/>
      <c r="B17" s="363"/>
      <c r="C17" s="986" t="s">
        <v>18</v>
      </c>
      <c r="D17" s="986"/>
      <c r="E17" s="8"/>
      <c r="F17" s="8"/>
      <c r="G17" s="8"/>
      <c r="H17" s="8"/>
      <c r="I17" s="8"/>
      <c r="J17" s="47"/>
      <c r="L17" s="592"/>
      <c r="M17" s="43"/>
      <c r="N17" s="8"/>
      <c r="O17" s="8"/>
      <c r="P17" s="42"/>
      <c r="Q17" s="42"/>
      <c r="R17" s="4"/>
      <c r="S17" s="589"/>
      <c r="T17" s="5"/>
      <c r="U17" s="4"/>
      <c r="V17" s="4"/>
      <c r="W17" s="44"/>
      <c r="X17" s="371"/>
      <c r="Y17" s="44"/>
      <c r="Z17" s="333"/>
      <c r="AA17" s="4"/>
      <c r="AB17" s="4"/>
      <c r="AC17" s="4"/>
      <c r="AD17" s="4"/>
      <c r="AE17" s="4"/>
      <c r="AF17" s="4"/>
      <c r="AG17" s="4"/>
      <c r="AH17" s="4"/>
      <c r="AI17" s="4"/>
      <c r="AJ17" s="4"/>
      <c r="AK17" s="4"/>
      <c r="AL17" s="51"/>
      <c r="AM17" s="4"/>
      <c r="AN17" s="4"/>
      <c r="AO17" s="4"/>
      <c r="AP17" s="4"/>
      <c r="AQ17" s="4"/>
      <c r="AR17" s="4"/>
      <c r="AS17" s="4"/>
      <c r="AT17" s="4"/>
      <c r="AU17" s="4"/>
      <c r="AV17" s="4"/>
      <c r="AW17" s="4"/>
      <c r="AX17" s="4"/>
    </row>
    <row r="18" spans="1:53" s="6" customFormat="1" ht="27" thickBot="1" x14ac:dyDescent="0.45">
      <c r="A18" s="557"/>
      <c r="B18" s="363"/>
      <c r="C18" s="211"/>
      <c r="D18" s="54"/>
      <c r="E18" s="8"/>
      <c r="F18" s="8"/>
      <c r="G18" s="8"/>
      <c r="H18" s="8"/>
      <c r="I18" s="8"/>
      <c r="J18" s="11"/>
      <c r="K18" s="8"/>
      <c r="L18" s="593">
        <f>SUBTOTAL(9,L20:L192)</f>
        <v>6871610385.5</v>
      </c>
      <c r="M18" s="593">
        <f>SUBTOTAL(9,M20:M192)</f>
        <v>6554413670.5</v>
      </c>
      <c r="N18" s="8"/>
      <c r="O18" s="8"/>
      <c r="P18" s="9"/>
      <c r="Q18" s="489"/>
      <c r="R18" s="4"/>
      <c r="S18" s="589"/>
      <c r="T18" s="5"/>
      <c r="U18" s="4"/>
      <c r="V18" s="4"/>
      <c r="W18" s="594">
        <f>SUBTOTAL(9,W20:W195)</f>
        <v>2482404844</v>
      </c>
      <c r="X18" s="594">
        <f>SUBTOTAL(9,X20:X195)</f>
        <v>0</v>
      </c>
      <c r="Y18" s="594">
        <f>SUBTOTAL(9,Y20:Y195)</f>
        <v>2482404844</v>
      </c>
      <c r="Z18" s="595">
        <f>SUBTOTAL(9,Z20:Z195)</f>
        <v>2482404844</v>
      </c>
      <c r="AA18" s="596"/>
      <c r="AB18" s="596"/>
      <c r="AC18" s="596"/>
      <c r="AD18" s="596"/>
      <c r="AE18" s="4"/>
      <c r="AF18" s="4"/>
      <c r="AG18" s="4"/>
      <c r="AH18" s="4"/>
      <c r="AI18" s="4"/>
      <c r="AJ18" s="4"/>
      <c r="AK18" s="4"/>
      <c r="AL18" s="51"/>
      <c r="AM18" s="4"/>
      <c r="AN18" s="4"/>
      <c r="AO18" s="4"/>
      <c r="AP18" s="4"/>
      <c r="AQ18" s="4"/>
      <c r="AR18" s="4"/>
      <c r="AS18" s="4"/>
      <c r="AT18" s="4"/>
      <c r="AU18" s="4"/>
      <c r="AV18" s="4"/>
      <c r="AW18" s="4"/>
      <c r="AX18" s="4"/>
    </row>
    <row r="19" spans="1:53" s="532" customFormat="1" ht="102" customHeight="1" x14ac:dyDescent="0.25">
      <c r="A19" s="526" t="s">
        <v>339</v>
      </c>
      <c r="B19" s="526" t="s">
        <v>802</v>
      </c>
      <c r="C19" s="526" t="s">
        <v>19</v>
      </c>
      <c r="D19" s="526" t="s">
        <v>294</v>
      </c>
      <c r="E19" s="526" t="s">
        <v>253</v>
      </c>
      <c r="F19" s="526" t="s">
        <v>252</v>
      </c>
      <c r="G19" s="526" t="s">
        <v>20</v>
      </c>
      <c r="H19" s="526" t="s">
        <v>214</v>
      </c>
      <c r="I19" s="526" t="s">
        <v>21</v>
      </c>
      <c r="J19" s="526" t="s">
        <v>22</v>
      </c>
      <c r="K19" s="526" t="s">
        <v>340</v>
      </c>
      <c r="L19" s="597" t="s">
        <v>341</v>
      </c>
      <c r="M19" s="526" t="s">
        <v>342</v>
      </c>
      <c r="N19" s="526" t="s">
        <v>343</v>
      </c>
      <c r="O19" s="526" t="s">
        <v>23</v>
      </c>
      <c r="P19" s="526" t="s">
        <v>24</v>
      </c>
      <c r="Q19" s="583"/>
      <c r="R19" s="527" t="s">
        <v>25</v>
      </c>
      <c r="S19" s="527" t="s">
        <v>264</v>
      </c>
      <c r="T19" s="528" t="s">
        <v>26</v>
      </c>
      <c r="U19" s="527" t="s">
        <v>27</v>
      </c>
      <c r="V19" s="527" t="s">
        <v>28</v>
      </c>
      <c r="W19" s="598" t="s">
        <v>110</v>
      </c>
      <c r="X19" s="598" t="s">
        <v>329</v>
      </c>
      <c r="Y19" s="598" t="s">
        <v>263</v>
      </c>
      <c r="Z19" s="599" t="s">
        <v>508</v>
      </c>
      <c r="AA19" s="527" t="s">
        <v>29</v>
      </c>
      <c r="AB19" s="527" t="s">
        <v>111</v>
      </c>
      <c r="AC19" s="527" t="s">
        <v>112</v>
      </c>
      <c r="AD19" s="527" t="s">
        <v>30</v>
      </c>
      <c r="AE19" s="527" t="s">
        <v>31</v>
      </c>
      <c r="AF19" s="527" t="s">
        <v>113</v>
      </c>
      <c r="AG19" s="527" t="s">
        <v>32</v>
      </c>
      <c r="AH19" s="527" t="s">
        <v>33</v>
      </c>
      <c r="AI19" s="527" t="s">
        <v>34</v>
      </c>
      <c r="AJ19" s="527" t="s">
        <v>35</v>
      </c>
      <c r="AK19" s="527" t="s">
        <v>114</v>
      </c>
      <c r="AL19" s="529" t="s">
        <v>36</v>
      </c>
      <c r="AM19" s="530" t="s">
        <v>37</v>
      </c>
      <c r="AN19" s="531" t="s">
        <v>38</v>
      </c>
      <c r="AO19" s="531" t="s">
        <v>39</v>
      </c>
      <c r="AP19" s="531" t="s">
        <v>317</v>
      </c>
      <c r="AQ19" s="531" t="s">
        <v>40</v>
      </c>
      <c r="AR19" s="531" t="s">
        <v>41</v>
      </c>
      <c r="AS19" s="531" t="s">
        <v>42</v>
      </c>
      <c r="AT19" s="531" t="s">
        <v>318</v>
      </c>
      <c r="AU19" s="531" t="s">
        <v>43</v>
      </c>
      <c r="AV19" s="531" t="s">
        <v>44</v>
      </c>
      <c r="AW19" s="531" t="s">
        <v>45</v>
      </c>
      <c r="AX19" s="531" t="s">
        <v>319</v>
      </c>
      <c r="AY19" s="531" t="s">
        <v>46</v>
      </c>
      <c r="AZ19" s="531" t="s">
        <v>47</v>
      </c>
      <c r="BA19" s="531" t="s">
        <v>48</v>
      </c>
    </row>
    <row r="20" spans="1:53" s="571" customFormat="1" ht="36" customHeight="1" x14ac:dyDescent="0.25">
      <c r="A20" s="641">
        <v>1</v>
      </c>
      <c r="B20" s="642" t="s">
        <v>278</v>
      </c>
      <c r="C20" s="642">
        <v>801015</v>
      </c>
      <c r="D20" s="512" t="s">
        <v>344</v>
      </c>
      <c r="E20" s="642" t="s">
        <v>345</v>
      </c>
      <c r="F20" s="642">
        <v>1</v>
      </c>
      <c r="G20" s="509" t="s">
        <v>100</v>
      </c>
      <c r="H20" s="513" t="s">
        <v>241</v>
      </c>
      <c r="I20" s="642" t="s">
        <v>73</v>
      </c>
      <c r="J20" s="642" t="s">
        <v>49</v>
      </c>
      <c r="K20" s="642" t="s">
        <v>85</v>
      </c>
      <c r="L20" s="600">
        <v>20000000</v>
      </c>
      <c r="M20" s="601">
        <v>20000000</v>
      </c>
      <c r="N20" s="511" t="s">
        <v>346</v>
      </c>
      <c r="O20" s="511" t="s">
        <v>50</v>
      </c>
      <c r="P20" s="510" t="s">
        <v>347</v>
      </c>
      <c r="Q20" s="490"/>
      <c r="R20" s="639"/>
      <c r="S20" s="639"/>
      <c r="T20" s="567"/>
      <c r="U20" s="630"/>
      <c r="V20" s="630"/>
      <c r="W20" s="602"/>
      <c r="X20" s="568"/>
      <c r="Y20" s="602"/>
      <c r="Z20" s="602"/>
      <c r="AA20" s="630"/>
      <c r="AB20" s="630"/>
      <c r="AC20" s="630"/>
      <c r="AD20" s="630"/>
      <c r="AE20" s="630"/>
      <c r="AF20" s="628"/>
      <c r="AG20" s="628"/>
      <c r="AH20" s="569"/>
      <c r="AI20" s="628"/>
      <c r="AJ20" s="628"/>
      <c r="AK20" s="630"/>
      <c r="AL20" s="632"/>
      <c r="AM20" s="603"/>
      <c r="AN20" s="604"/>
      <c r="AO20" s="604"/>
      <c r="AP20" s="604"/>
      <c r="AQ20" s="604"/>
      <c r="AR20" s="605"/>
      <c r="AS20" s="604"/>
      <c r="AT20" s="570"/>
      <c r="AU20" s="605"/>
      <c r="AV20" s="570"/>
      <c r="AW20" s="570"/>
      <c r="AX20" s="570"/>
      <c r="AY20" s="570"/>
      <c r="AZ20" s="605"/>
      <c r="BA20" s="570"/>
    </row>
    <row r="21" spans="1:53" s="575" customFormat="1" ht="36" customHeight="1" x14ac:dyDescent="0.25">
      <c r="A21" s="641">
        <f t="shared" ref="A21:A40" si="0">+A20+1</f>
        <v>2</v>
      </c>
      <c r="B21" s="642" t="s">
        <v>276</v>
      </c>
      <c r="C21" s="642" t="s">
        <v>95</v>
      </c>
      <c r="D21" s="512" t="s">
        <v>399</v>
      </c>
      <c r="E21" s="642" t="s">
        <v>345</v>
      </c>
      <c r="F21" s="642">
        <v>1</v>
      </c>
      <c r="G21" s="509" t="s">
        <v>104</v>
      </c>
      <c r="H21" s="513">
        <v>11</v>
      </c>
      <c r="I21" s="642" t="s">
        <v>283</v>
      </c>
      <c r="J21" s="642" t="s">
        <v>86</v>
      </c>
      <c r="K21" s="642" t="s">
        <v>721</v>
      </c>
      <c r="L21" s="600">
        <f>+(700000*32)*2.5</f>
        <v>56000000</v>
      </c>
      <c r="M21" s="601">
        <v>56000000</v>
      </c>
      <c r="N21" s="511" t="s">
        <v>67</v>
      </c>
      <c r="O21" s="511" t="s">
        <v>50</v>
      </c>
      <c r="P21" s="510" t="s">
        <v>350</v>
      </c>
      <c r="Q21" s="491"/>
      <c r="R21" s="561"/>
      <c r="S21" s="561"/>
      <c r="T21" s="563"/>
      <c r="U21" s="572"/>
      <c r="V21" s="636"/>
      <c r="W21" s="606"/>
      <c r="X21" s="562"/>
      <c r="Y21" s="606"/>
      <c r="Z21" s="606"/>
      <c r="AA21" s="636"/>
      <c r="AB21" s="573"/>
      <c r="AC21" s="636"/>
      <c r="AD21" s="636"/>
      <c r="AE21" s="636"/>
      <c r="AF21" s="636"/>
      <c r="AG21" s="574"/>
      <c r="AH21" s="636"/>
      <c r="AI21" s="637"/>
      <c r="AJ21" s="637"/>
      <c r="AK21" s="636"/>
      <c r="AL21" s="636"/>
      <c r="AM21" s="607"/>
      <c r="AN21" s="608"/>
      <c r="AO21" s="608"/>
      <c r="AP21" s="609"/>
      <c r="AQ21" s="607"/>
      <c r="AR21" s="606"/>
      <c r="AS21" s="606"/>
      <c r="AT21" s="610"/>
      <c r="AU21" s="606"/>
      <c r="AV21" s="606"/>
      <c r="AW21" s="606"/>
      <c r="AX21" s="606"/>
      <c r="AY21" s="606"/>
      <c r="AZ21" s="606"/>
      <c r="BA21" s="606"/>
    </row>
    <row r="22" spans="1:53" s="575" customFormat="1" ht="72" customHeight="1" x14ac:dyDescent="0.25">
      <c r="A22" s="641">
        <f t="shared" si="0"/>
        <v>3</v>
      </c>
      <c r="B22" s="642" t="s">
        <v>440</v>
      </c>
      <c r="C22" s="642">
        <v>32101617</v>
      </c>
      <c r="D22" s="512" t="s">
        <v>310</v>
      </c>
      <c r="E22" s="642" t="s">
        <v>64</v>
      </c>
      <c r="F22" s="642">
        <v>1</v>
      </c>
      <c r="G22" s="509" t="s">
        <v>103</v>
      </c>
      <c r="H22" s="513" t="s">
        <v>349</v>
      </c>
      <c r="I22" s="642" t="s">
        <v>73</v>
      </c>
      <c r="J22" s="642" t="s">
        <v>49</v>
      </c>
      <c r="K22" s="642" t="s">
        <v>256</v>
      </c>
      <c r="L22" s="600">
        <v>2500000</v>
      </c>
      <c r="M22" s="601">
        <v>2500000</v>
      </c>
      <c r="N22" s="511" t="s">
        <v>67</v>
      </c>
      <c r="O22" s="511" t="s">
        <v>50</v>
      </c>
      <c r="P22" s="510" t="s">
        <v>800</v>
      </c>
      <c r="Q22" s="491"/>
      <c r="R22" s="640"/>
      <c r="S22" s="640"/>
      <c r="T22" s="576"/>
      <c r="U22" s="577"/>
      <c r="V22" s="631"/>
      <c r="W22" s="611"/>
      <c r="X22" s="562"/>
      <c r="Y22" s="611"/>
      <c r="Z22" s="611"/>
      <c r="AA22" s="631"/>
      <c r="AB22" s="636"/>
      <c r="AC22" s="636"/>
      <c r="AD22" s="636"/>
      <c r="AE22" s="636"/>
      <c r="AF22" s="636"/>
      <c r="AG22" s="636"/>
      <c r="AH22" s="631"/>
      <c r="AI22" s="629"/>
      <c r="AJ22" s="629"/>
      <c r="AK22" s="631"/>
      <c r="AL22" s="633"/>
      <c r="AM22" s="612"/>
      <c r="AN22" s="613"/>
      <c r="AO22" s="613"/>
      <c r="AP22" s="614"/>
      <c r="AQ22" s="611"/>
      <c r="AR22" s="611"/>
      <c r="AS22" s="611"/>
      <c r="AT22" s="611"/>
      <c r="AU22" s="611"/>
      <c r="AV22" s="611"/>
      <c r="AW22" s="611"/>
      <c r="AX22" s="611"/>
      <c r="AY22" s="611"/>
      <c r="AZ22" s="611"/>
      <c r="BA22" s="611"/>
    </row>
    <row r="23" spans="1:53" s="575" customFormat="1" ht="75" customHeight="1" x14ac:dyDescent="0.25">
      <c r="A23" s="641">
        <f t="shared" si="0"/>
        <v>4</v>
      </c>
      <c r="B23" s="507" t="s">
        <v>432</v>
      </c>
      <c r="C23" s="642">
        <v>78102200</v>
      </c>
      <c r="D23" s="512" t="s">
        <v>352</v>
      </c>
      <c r="E23" s="642" t="s">
        <v>64</v>
      </c>
      <c r="F23" s="642">
        <v>1</v>
      </c>
      <c r="G23" s="509" t="s">
        <v>271</v>
      </c>
      <c r="H23" s="513" t="s">
        <v>304</v>
      </c>
      <c r="I23" s="642" t="s">
        <v>79</v>
      </c>
      <c r="J23" s="642" t="s">
        <v>49</v>
      </c>
      <c r="K23" s="642" t="s">
        <v>76</v>
      </c>
      <c r="L23" s="600">
        <v>125843320</v>
      </c>
      <c r="M23" s="601">
        <v>34320905</v>
      </c>
      <c r="N23" s="511" t="s">
        <v>65</v>
      </c>
      <c r="O23" s="511" t="s">
        <v>500</v>
      </c>
      <c r="P23" s="510" t="s">
        <v>353</v>
      </c>
      <c r="Q23" s="491"/>
      <c r="R23" s="561"/>
      <c r="S23" s="561"/>
      <c r="T23" s="563"/>
      <c r="U23" s="572"/>
      <c r="V23" s="636"/>
      <c r="W23" s="606"/>
      <c r="X23" s="562"/>
      <c r="Y23" s="606"/>
      <c r="Z23" s="606"/>
      <c r="AA23" s="636"/>
      <c r="AB23" s="636"/>
      <c r="AC23" s="636"/>
      <c r="AD23" s="636"/>
      <c r="AE23" s="636"/>
      <c r="AF23" s="636"/>
      <c r="AG23" s="636"/>
      <c r="AH23" s="636"/>
      <c r="AI23" s="637"/>
      <c r="AJ23" s="637"/>
      <c r="AK23" s="636"/>
      <c r="AL23" s="578"/>
      <c r="AM23" s="615"/>
      <c r="AN23" s="608"/>
      <c r="AO23" s="608"/>
      <c r="AP23" s="610"/>
      <c r="AQ23" s="615"/>
      <c r="AR23" s="615"/>
      <c r="AS23" s="615"/>
      <c r="AT23" s="615"/>
      <c r="AU23" s="615"/>
      <c r="AV23" s="615"/>
      <c r="AW23" s="615"/>
      <c r="AX23" s="615"/>
      <c r="AY23" s="615"/>
      <c r="AZ23" s="615"/>
      <c r="BA23" s="615"/>
    </row>
    <row r="24" spans="1:53" s="575" customFormat="1" ht="87.75" customHeight="1" x14ac:dyDescent="0.25">
      <c r="A24" s="641">
        <f t="shared" si="0"/>
        <v>5</v>
      </c>
      <c r="B24" s="507" t="s">
        <v>432</v>
      </c>
      <c r="C24" s="642">
        <v>80101706</v>
      </c>
      <c r="D24" s="512" t="s">
        <v>354</v>
      </c>
      <c r="E24" s="642" t="s">
        <v>64</v>
      </c>
      <c r="F24" s="642">
        <v>1</v>
      </c>
      <c r="G24" s="509" t="s">
        <v>100</v>
      </c>
      <c r="H24" s="513" t="s">
        <v>363</v>
      </c>
      <c r="I24" s="642" t="s">
        <v>79</v>
      </c>
      <c r="J24" s="642" t="s">
        <v>49</v>
      </c>
      <c r="K24" s="642" t="s">
        <v>85</v>
      </c>
      <c r="L24" s="600">
        <v>25000000</v>
      </c>
      <c r="M24" s="601">
        <v>25000000</v>
      </c>
      <c r="N24" s="511" t="s">
        <v>67</v>
      </c>
      <c r="O24" s="511" t="s">
        <v>50</v>
      </c>
      <c r="P24" s="510" t="s">
        <v>353</v>
      </c>
      <c r="Q24" s="491"/>
      <c r="R24" s="561"/>
      <c r="S24" s="561"/>
      <c r="T24" s="563"/>
      <c r="U24" s="572"/>
      <c r="V24" s="636"/>
      <c r="W24" s="606"/>
      <c r="X24" s="562"/>
      <c r="Y24" s="606"/>
      <c r="Z24" s="606"/>
      <c r="AA24" s="636"/>
      <c r="AB24" s="636"/>
      <c r="AC24" s="636"/>
      <c r="AD24" s="636"/>
      <c r="AE24" s="636"/>
      <c r="AF24" s="636"/>
      <c r="AG24" s="636"/>
      <c r="AH24" s="636"/>
      <c r="AI24" s="637"/>
      <c r="AJ24" s="637"/>
      <c r="AK24" s="636"/>
      <c r="AL24" s="578"/>
      <c r="AM24" s="616"/>
      <c r="AN24" s="617"/>
      <c r="AO24" s="617"/>
      <c r="AP24" s="609"/>
      <c r="AQ24" s="606"/>
      <c r="AR24" s="606"/>
      <c r="AS24" s="606"/>
      <c r="AT24" s="606"/>
      <c r="AU24" s="606"/>
      <c r="AV24" s="606"/>
      <c r="AW24" s="606"/>
      <c r="AX24" s="606"/>
      <c r="AY24" s="606"/>
      <c r="AZ24" s="606"/>
      <c r="BA24" s="606"/>
    </row>
    <row r="25" spans="1:53" s="582" customFormat="1" ht="108" customHeight="1" x14ac:dyDescent="0.25">
      <c r="A25" s="641">
        <f t="shared" si="0"/>
        <v>6</v>
      </c>
      <c r="B25" s="642" t="s">
        <v>441</v>
      </c>
      <c r="C25" s="642" t="s">
        <v>93</v>
      </c>
      <c r="D25" s="512" t="s">
        <v>355</v>
      </c>
      <c r="E25" s="642" t="s">
        <v>64</v>
      </c>
      <c r="F25" s="642">
        <v>1</v>
      </c>
      <c r="G25" s="509" t="s">
        <v>102</v>
      </c>
      <c r="H25" s="513">
        <v>10</v>
      </c>
      <c r="I25" s="642" t="s">
        <v>283</v>
      </c>
      <c r="J25" s="642" t="s">
        <v>49</v>
      </c>
      <c r="K25" s="642" t="s">
        <v>58</v>
      </c>
      <c r="L25" s="600">
        <v>25000000</v>
      </c>
      <c r="M25" s="601">
        <v>25000000</v>
      </c>
      <c r="N25" s="511" t="s">
        <v>67</v>
      </c>
      <c r="O25" s="511" t="s">
        <v>50</v>
      </c>
      <c r="P25" s="510" t="s">
        <v>69</v>
      </c>
      <c r="Q25" s="490"/>
      <c r="R25" s="579"/>
      <c r="S25" s="579"/>
      <c r="T25" s="580"/>
      <c r="U25" s="562"/>
      <c r="V25" s="562"/>
      <c r="W25" s="606"/>
      <c r="X25" s="562"/>
      <c r="Y25" s="606"/>
      <c r="Z25" s="606"/>
      <c r="AA25" s="562"/>
      <c r="AB25" s="562"/>
      <c r="AC25" s="562"/>
      <c r="AD25" s="562"/>
      <c r="AE25" s="562"/>
      <c r="AF25" s="562"/>
      <c r="AG25" s="562"/>
      <c r="AH25" s="562"/>
      <c r="AI25" s="581"/>
      <c r="AJ25" s="581"/>
      <c r="AK25" s="562"/>
      <c r="AL25" s="562"/>
      <c r="AM25" s="987"/>
      <c r="AN25" s="608"/>
      <c r="AO25" s="608"/>
      <c r="AP25" s="609"/>
      <c r="AQ25" s="606"/>
      <c r="AR25" s="606"/>
      <c r="AS25" s="606"/>
      <c r="AT25" s="606"/>
      <c r="AU25" s="606"/>
      <c r="AV25" s="606"/>
      <c r="AW25" s="606"/>
      <c r="AX25" s="606"/>
      <c r="AY25" s="606"/>
      <c r="AZ25" s="606"/>
      <c r="BA25" s="606"/>
    </row>
    <row r="26" spans="1:53" s="703" customFormat="1" ht="60" customHeight="1" x14ac:dyDescent="0.25">
      <c r="A26" s="673">
        <f t="shared" si="0"/>
        <v>7</v>
      </c>
      <c r="B26" s="674" t="s">
        <v>441</v>
      </c>
      <c r="C26" s="674">
        <v>80101706</v>
      </c>
      <c r="D26" s="675" t="s">
        <v>81</v>
      </c>
      <c r="E26" s="674" t="s">
        <v>64</v>
      </c>
      <c r="F26" s="674">
        <v>1</v>
      </c>
      <c r="G26" s="676" t="s">
        <v>104</v>
      </c>
      <c r="H26" s="677">
        <v>11</v>
      </c>
      <c r="I26" s="674" t="s">
        <v>73</v>
      </c>
      <c r="J26" s="674" t="s">
        <v>49</v>
      </c>
      <c r="K26" s="674" t="s">
        <v>59</v>
      </c>
      <c r="L26" s="693">
        <v>10075000</v>
      </c>
      <c r="M26" s="678">
        <v>10075000</v>
      </c>
      <c r="N26" s="679" t="s">
        <v>67</v>
      </c>
      <c r="O26" s="679" t="s">
        <v>50</v>
      </c>
      <c r="P26" s="680" t="s">
        <v>69</v>
      </c>
      <c r="Q26" s="694"/>
      <c r="R26" s="695" t="s">
        <v>860</v>
      </c>
      <c r="S26" s="696" t="s">
        <v>861</v>
      </c>
      <c r="T26" s="697"/>
      <c r="U26" s="670"/>
      <c r="V26" s="698"/>
      <c r="W26" s="699">
        <v>9764602</v>
      </c>
      <c r="X26" s="670"/>
      <c r="Y26" s="699">
        <v>9764602</v>
      </c>
      <c r="Z26" s="699">
        <v>9764602</v>
      </c>
      <c r="AA26" s="670"/>
      <c r="AB26" s="670"/>
      <c r="AC26" s="670"/>
      <c r="AD26" s="670"/>
      <c r="AE26" s="670"/>
      <c r="AF26" s="670"/>
      <c r="AG26" s="670"/>
      <c r="AH26" s="670"/>
      <c r="AI26" s="700"/>
      <c r="AJ26" s="700"/>
      <c r="AK26" s="670"/>
      <c r="AL26" s="670"/>
      <c r="AM26" s="988"/>
      <c r="AN26" s="701"/>
      <c r="AO26" s="702"/>
      <c r="AP26" s="702"/>
      <c r="AQ26" s="702"/>
      <c r="AR26" s="702"/>
      <c r="AS26" s="702"/>
      <c r="AT26" s="702"/>
      <c r="AU26" s="702"/>
      <c r="AV26" s="702"/>
      <c r="AW26" s="702"/>
      <c r="AX26" s="702"/>
      <c r="AY26" s="702"/>
      <c r="AZ26" s="702"/>
      <c r="BA26" s="702"/>
    </row>
    <row r="27" spans="1:53" s="713" customFormat="1" ht="54" customHeight="1" x14ac:dyDescent="0.25">
      <c r="A27" s="673">
        <f t="shared" si="0"/>
        <v>8</v>
      </c>
      <c r="B27" s="674" t="s">
        <v>441</v>
      </c>
      <c r="C27" s="674">
        <v>78111803</v>
      </c>
      <c r="D27" s="675" t="s">
        <v>82</v>
      </c>
      <c r="E27" s="674" t="s">
        <v>64</v>
      </c>
      <c r="F27" s="674">
        <v>1</v>
      </c>
      <c r="G27" s="676" t="s">
        <v>101</v>
      </c>
      <c r="H27" s="677">
        <v>2</v>
      </c>
      <c r="I27" s="674" t="s">
        <v>73</v>
      </c>
      <c r="J27" s="674" t="s">
        <v>49</v>
      </c>
      <c r="K27" s="674" t="s">
        <v>59</v>
      </c>
      <c r="L27" s="693">
        <v>15000000</v>
      </c>
      <c r="M27" s="678">
        <v>15000000</v>
      </c>
      <c r="N27" s="679" t="s">
        <v>67</v>
      </c>
      <c r="O27" s="679" t="s">
        <v>50</v>
      </c>
      <c r="P27" s="680" t="s">
        <v>69</v>
      </c>
      <c r="Q27" s="704"/>
      <c r="R27" s="705"/>
      <c r="S27" s="705"/>
      <c r="T27" s="706"/>
      <c r="U27" s="684"/>
      <c r="V27" s="707"/>
      <c r="W27" s="685"/>
      <c r="X27" s="670"/>
      <c r="Y27" s="685"/>
      <c r="Z27" s="685"/>
      <c r="AA27" s="684"/>
      <c r="AB27" s="707"/>
      <c r="AC27" s="707"/>
      <c r="AD27" s="707"/>
      <c r="AE27" s="707"/>
      <c r="AF27" s="707"/>
      <c r="AG27" s="707"/>
      <c r="AH27" s="707"/>
      <c r="AI27" s="708"/>
      <c r="AJ27" s="708"/>
      <c r="AK27" s="707"/>
      <c r="AL27" s="709"/>
      <c r="AM27" s="710"/>
      <c r="AN27" s="711"/>
      <c r="AO27" s="711"/>
      <c r="AP27" s="712"/>
      <c r="AQ27" s="685"/>
      <c r="AR27" s="685"/>
      <c r="AS27" s="685"/>
      <c r="AT27" s="685"/>
      <c r="AU27" s="685"/>
      <c r="AV27" s="685"/>
      <c r="AW27" s="685"/>
      <c r="AX27" s="685"/>
      <c r="AY27" s="685"/>
      <c r="AZ27" s="685"/>
      <c r="BA27" s="685"/>
    </row>
    <row r="28" spans="1:53" s="703" customFormat="1" ht="54" customHeight="1" x14ac:dyDescent="0.25">
      <c r="A28" s="673">
        <f t="shared" si="0"/>
        <v>9</v>
      </c>
      <c r="B28" s="674" t="s">
        <v>441</v>
      </c>
      <c r="C28" s="674" t="s">
        <v>96</v>
      </c>
      <c r="D28" s="675" t="s">
        <v>83</v>
      </c>
      <c r="E28" s="674" t="s">
        <v>64</v>
      </c>
      <c r="F28" s="674">
        <v>1</v>
      </c>
      <c r="G28" s="676" t="s">
        <v>326</v>
      </c>
      <c r="H28" s="677">
        <v>1</v>
      </c>
      <c r="I28" s="674" t="s">
        <v>73</v>
      </c>
      <c r="J28" s="674" t="s">
        <v>49</v>
      </c>
      <c r="K28" s="674" t="s">
        <v>61</v>
      </c>
      <c r="L28" s="693">
        <v>17000000</v>
      </c>
      <c r="M28" s="678">
        <v>17000000</v>
      </c>
      <c r="N28" s="679" t="s">
        <v>67</v>
      </c>
      <c r="O28" s="679" t="s">
        <v>50</v>
      </c>
      <c r="P28" s="680" t="s">
        <v>69</v>
      </c>
      <c r="Q28" s="704"/>
      <c r="R28" s="714"/>
      <c r="S28" s="714"/>
      <c r="T28" s="697"/>
      <c r="U28" s="670"/>
      <c r="V28" s="670"/>
      <c r="W28" s="685"/>
      <c r="X28" s="670"/>
      <c r="Y28" s="685"/>
      <c r="Z28" s="685"/>
      <c r="AA28" s="980"/>
      <c r="AB28" s="980"/>
      <c r="AC28" s="980"/>
      <c r="AD28" s="980"/>
      <c r="AE28" s="980"/>
      <c r="AF28" s="980"/>
      <c r="AG28" s="980"/>
      <c r="AH28" s="980"/>
      <c r="AI28" s="978"/>
      <c r="AJ28" s="978"/>
      <c r="AK28" s="980"/>
      <c r="AL28" s="982"/>
      <c r="AM28" s="715"/>
      <c r="AN28" s="716"/>
      <c r="AO28" s="717"/>
      <c r="AP28" s="718"/>
      <c r="AQ28" s="717"/>
      <c r="AR28" s="707"/>
      <c r="AS28" s="707"/>
      <c r="AT28" s="718"/>
      <c r="AU28" s="707"/>
      <c r="AV28" s="707"/>
      <c r="AW28" s="707"/>
      <c r="AX28" s="707"/>
      <c r="AY28" s="707"/>
      <c r="AZ28" s="707"/>
      <c r="BA28" s="707"/>
    </row>
    <row r="29" spans="1:53" s="703" customFormat="1" ht="54" customHeight="1" x14ac:dyDescent="0.25">
      <c r="A29" s="673">
        <f t="shared" si="0"/>
        <v>10</v>
      </c>
      <c r="B29" s="674" t="s">
        <v>441</v>
      </c>
      <c r="C29" s="674">
        <v>80101706</v>
      </c>
      <c r="D29" s="675" t="s">
        <v>244</v>
      </c>
      <c r="E29" s="674" t="s">
        <v>64</v>
      </c>
      <c r="F29" s="674">
        <v>1</v>
      </c>
      <c r="G29" s="676" t="s">
        <v>99</v>
      </c>
      <c r="H29" s="677">
        <v>2</v>
      </c>
      <c r="I29" s="674" t="s">
        <v>73</v>
      </c>
      <c r="J29" s="674" t="s">
        <v>49</v>
      </c>
      <c r="K29" s="674" t="s">
        <v>85</v>
      </c>
      <c r="L29" s="693">
        <v>7000000</v>
      </c>
      <c r="M29" s="678">
        <v>7000000</v>
      </c>
      <c r="N29" s="679" t="s">
        <v>67</v>
      </c>
      <c r="O29" s="679" t="s">
        <v>50</v>
      </c>
      <c r="P29" s="680" t="s">
        <v>259</v>
      </c>
      <c r="Q29" s="694"/>
      <c r="R29" s="714"/>
      <c r="S29" s="714"/>
      <c r="T29" s="697"/>
      <c r="U29" s="670"/>
      <c r="V29" s="670"/>
      <c r="W29" s="685"/>
      <c r="X29" s="670"/>
      <c r="Y29" s="685"/>
      <c r="Z29" s="685"/>
      <c r="AA29" s="981"/>
      <c r="AB29" s="981"/>
      <c r="AC29" s="981"/>
      <c r="AD29" s="981"/>
      <c r="AE29" s="981"/>
      <c r="AF29" s="981"/>
      <c r="AG29" s="981"/>
      <c r="AH29" s="981"/>
      <c r="AI29" s="979"/>
      <c r="AJ29" s="979"/>
      <c r="AK29" s="981"/>
      <c r="AL29" s="983"/>
      <c r="AM29" s="719"/>
      <c r="AN29" s="702"/>
      <c r="AO29" s="702"/>
      <c r="AP29" s="702"/>
      <c r="AQ29" s="702"/>
      <c r="AR29" s="702"/>
      <c r="AS29" s="702"/>
      <c r="AT29" s="702"/>
      <c r="AU29" s="702"/>
      <c r="AV29" s="720"/>
      <c r="AW29" s="702"/>
      <c r="AX29" s="702"/>
      <c r="AY29" s="702"/>
      <c r="AZ29" s="702"/>
      <c r="BA29" s="721"/>
    </row>
    <row r="30" spans="1:53" s="713" customFormat="1" ht="54" customHeight="1" x14ac:dyDescent="0.25">
      <c r="A30" s="673">
        <f t="shared" si="0"/>
        <v>11</v>
      </c>
      <c r="B30" s="674" t="s">
        <v>356</v>
      </c>
      <c r="C30" s="674">
        <v>204415</v>
      </c>
      <c r="D30" s="675" t="s">
        <v>357</v>
      </c>
      <c r="E30" s="674" t="s">
        <v>64</v>
      </c>
      <c r="F30" s="674">
        <v>1</v>
      </c>
      <c r="G30" s="676" t="s">
        <v>102</v>
      </c>
      <c r="H30" s="677" t="s">
        <v>241</v>
      </c>
      <c r="I30" s="674" t="s">
        <v>73</v>
      </c>
      <c r="J30" s="674" t="s">
        <v>49</v>
      </c>
      <c r="K30" s="674" t="s">
        <v>57</v>
      </c>
      <c r="L30" s="693">
        <v>1500000</v>
      </c>
      <c r="M30" s="678">
        <v>1500000</v>
      </c>
      <c r="N30" s="679" t="s">
        <v>67</v>
      </c>
      <c r="O30" s="679" t="s">
        <v>50</v>
      </c>
      <c r="P30" s="680" t="s">
        <v>358</v>
      </c>
      <c r="Q30" s="722"/>
      <c r="R30" s="682"/>
      <c r="S30" s="682"/>
      <c r="T30" s="683"/>
      <c r="U30" s="723"/>
      <c r="V30" s="684"/>
      <c r="W30" s="685"/>
      <c r="X30" s="670"/>
      <c r="Y30" s="685"/>
      <c r="Z30" s="685"/>
      <c r="AA30" s="684"/>
      <c r="AB30" s="684"/>
      <c r="AC30" s="684"/>
      <c r="AD30" s="684"/>
      <c r="AE30" s="684"/>
      <c r="AF30" s="684"/>
      <c r="AG30" s="684"/>
      <c r="AH30" s="684"/>
      <c r="AI30" s="687"/>
      <c r="AJ30" s="687"/>
      <c r="AK30" s="684"/>
      <c r="AL30" s="724"/>
      <c r="AM30" s="715"/>
      <c r="AN30" s="725"/>
      <c r="AO30" s="725"/>
      <c r="AP30" s="726"/>
      <c r="AQ30" s="715"/>
      <c r="AR30" s="715"/>
      <c r="AS30" s="715"/>
      <c r="AT30" s="715"/>
      <c r="AU30" s="715"/>
      <c r="AV30" s="715"/>
      <c r="AW30" s="715"/>
      <c r="AX30" s="715"/>
      <c r="AY30" s="715"/>
      <c r="AZ30" s="715"/>
      <c r="BA30" s="715"/>
    </row>
    <row r="31" spans="1:53" s="713" customFormat="1" ht="54" customHeight="1" x14ac:dyDescent="0.25">
      <c r="A31" s="673">
        <f t="shared" si="0"/>
        <v>12</v>
      </c>
      <c r="B31" s="674" t="s">
        <v>356</v>
      </c>
      <c r="C31" s="674">
        <v>204415</v>
      </c>
      <c r="D31" s="675" t="s">
        <v>359</v>
      </c>
      <c r="E31" s="674" t="s">
        <v>64</v>
      </c>
      <c r="F31" s="674">
        <v>1</v>
      </c>
      <c r="G31" s="676" t="s">
        <v>99</v>
      </c>
      <c r="H31" s="677" t="s">
        <v>241</v>
      </c>
      <c r="I31" s="674" t="s">
        <v>79</v>
      </c>
      <c r="J31" s="674" t="s">
        <v>49</v>
      </c>
      <c r="K31" s="674" t="s">
        <v>57</v>
      </c>
      <c r="L31" s="693">
        <v>13000000</v>
      </c>
      <c r="M31" s="678">
        <v>13000000</v>
      </c>
      <c r="N31" s="679" t="s">
        <v>67</v>
      </c>
      <c r="O31" s="679" t="s">
        <v>50</v>
      </c>
      <c r="P31" s="680" t="s">
        <v>358</v>
      </c>
      <c r="Q31" s="722"/>
      <c r="R31" s="682"/>
      <c r="S31" s="682"/>
      <c r="T31" s="683"/>
      <c r="U31" s="723"/>
      <c r="V31" s="684"/>
      <c r="W31" s="685"/>
      <c r="X31" s="670"/>
      <c r="Y31" s="685"/>
      <c r="Z31" s="685"/>
      <c r="AA31" s="684"/>
      <c r="AB31" s="684"/>
      <c r="AC31" s="684"/>
      <c r="AD31" s="684"/>
      <c r="AE31" s="684"/>
      <c r="AF31" s="684"/>
      <c r="AG31" s="684"/>
      <c r="AH31" s="684"/>
      <c r="AI31" s="687"/>
      <c r="AJ31" s="687"/>
      <c r="AK31" s="684"/>
      <c r="AL31" s="724"/>
      <c r="AM31" s="715"/>
      <c r="AN31" s="717"/>
      <c r="AO31" s="717"/>
      <c r="AP31" s="718"/>
      <c r="AQ31" s="715"/>
      <c r="AR31" s="715"/>
      <c r="AS31" s="715"/>
      <c r="AT31" s="715"/>
      <c r="AU31" s="715"/>
      <c r="AV31" s="715"/>
      <c r="AW31" s="715"/>
      <c r="AX31" s="715"/>
      <c r="AY31" s="715"/>
      <c r="AZ31" s="715"/>
      <c r="BA31" s="715"/>
    </row>
    <row r="32" spans="1:53" s="713" customFormat="1" ht="56.25" customHeight="1" x14ac:dyDescent="0.25">
      <c r="A32" s="673">
        <f t="shared" si="0"/>
        <v>13</v>
      </c>
      <c r="B32" s="674" t="s">
        <v>439</v>
      </c>
      <c r="C32" s="674">
        <v>78181701</v>
      </c>
      <c r="D32" s="675" t="s">
        <v>449</v>
      </c>
      <c r="E32" s="674" t="s">
        <v>64</v>
      </c>
      <c r="F32" s="674">
        <v>1</v>
      </c>
      <c r="G32" s="676" t="s">
        <v>97</v>
      </c>
      <c r="H32" s="677">
        <v>12</v>
      </c>
      <c r="I32" s="674" t="s">
        <v>66</v>
      </c>
      <c r="J32" s="674" t="s">
        <v>49</v>
      </c>
      <c r="K32" s="674" t="s">
        <v>243</v>
      </c>
      <c r="L32" s="693">
        <v>40000000</v>
      </c>
      <c r="M32" s="678">
        <v>40000000</v>
      </c>
      <c r="N32" s="679" t="s">
        <v>67</v>
      </c>
      <c r="O32" s="679" t="s">
        <v>50</v>
      </c>
      <c r="P32" s="680" t="s">
        <v>68</v>
      </c>
      <c r="Q32" s="722"/>
      <c r="R32" s="695" t="s">
        <v>513</v>
      </c>
      <c r="S32" s="696" t="s">
        <v>514</v>
      </c>
      <c r="T32" s="727">
        <v>42373</v>
      </c>
      <c r="U32" s="728" t="s">
        <v>515</v>
      </c>
      <c r="V32" s="729" t="s">
        <v>516</v>
      </c>
      <c r="W32" s="699">
        <v>40000000</v>
      </c>
      <c r="X32" s="670"/>
      <c r="Y32" s="730">
        <v>40000000</v>
      </c>
      <c r="Z32" s="730">
        <v>40000000</v>
      </c>
      <c r="AA32" s="729" t="s">
        <v>517</v>
      </c>
      <c r="AB32" s="684"/>
      <c r="AC32" s="684"/>
      <c r="AD32" s="684"/>
      <c r="AE32" s="684"/>
      <c r="AF32" s="684"/>
      <c r="AG32" s="684"/>
      <c r="AH32" s="728" t="s">
        <v>518</v>
      </c>
      <c r="AI32" s="727">
        <v>42739</v>
      </c>
      <c r="AJ32" s="727">
        <v>43100</v>
      </c>
      <c r="AK32" s="729" t="s">
        <v>519</v>
      </c>
      <c r="AL32" s="731" t="s">
        <v>520</v>
      </c>
      <c r="AM32" s="715"/>
      <c r="AN32" s="717"/>
      <c r="AO32" s="717"/>
      <c r="AP32" s="718"/>
      <c r="AQ32" s="715"/>
      <c r="AR32" s="715"/>
      <c r="AS32" s="715"/>
      <c r="AT32" s="715"/>
      <c r="AU32" s="715"/>
      <c r="AV32" s="715"/>
      <c r="AW32" s="715"/>
      <c r="AX32" s="715"/>
      <c r="AY32" s="715"/>
      <c r="AZ32" s="715"/>
      <c r="BA32" s="715"/>
    </row>
    <row r="33" spans="1:53" s="713" customFormat="1" ht="72" customHeight="1" x14ac:dyDescent="0.25">
      <c r="A33" s="673">
        <f t="shared" si="0"/>
        <v>14</v>
      </c>
      <c r="B33" s="674" t="s">
        <v>439</v>
      </c>
      <c r="C33" s="674">
        <v>25172504</v>
      </c>
      <c r="D33" s="675" t="s">
        <v>70</v>
      </c>
      <c r="E33" s="674" t="s">
        <v>64</v>
      </c>
      <c r="F33" s="674">
        <v>1</v>
      </c>
      <c r="G33" s="676" t="s">
        <v>99</v>
      </c>
      <c r="H33" s="677">
        <v>1</v>
      </c>
      <c r="I33" s="674" t="s">
        <v>71</v>
      </c>
      <c r="J33" s="674" t="s">
        <v>49</v>
      </c>
      <c r="K33" s="674" t="s">
        <v>72</v>
      </c>
      <c r="L33" s="693">
        <v>5000000</v>
      </c>
      <c r="M33" s="678">
        <v>5000000</v>
      </c>
      <c r="N33" s="679" t="s">
        <v>67</v>
      </c>
      <c r="O33" s="679" t="s">
        <v>50</v>
      </c>
      <c r="P33" s="680" t="s">
        <v>68</v>
      </c>
      <c r="Q33" s="722"/>
      <c r="R33" s="682"/>
      <c r="S33" s="682"/>
      <c r="T33" s="683"/>
      <c r="U33" s="723"/>
      <c r="V33" s="684"/>
      <c r="W33" s="685"/>
      <c r="X33" s="670"/>
      <c r="Y33" s="685"/>
      <c r="Z33" s="685"/>
      <c r="AA33" s="684"/>
      <c r="AB33" s="684"/>
      <c r="AC33" s="684"/>
      <c r="AD33" s="684"/>
      <c r="AE33" s="684"/>
      <c r="AF33" s="684"/>
      <c r="AG33" s="684"/>
      <c r="AH33" s="684"/>
      <c r="AI33" s="687"/>
      <c r="AJ33" s="687"/>
      <c r="AK33" s="684"/>
      <c r="AL33" s="724"/>
      <c r="AM33" s="715"/>
      <c r="AN33" s="717"/>
      <c r="AO33" s="717"/>
      <c r="AP33" s="718"/>
      <c r="AQ33" s="715"/>
      <c r="AR33" s="715"/>
      <c r="AS33" s="715"/>
      <c r="AT33" s="715"/>
      <c r="AU33" s="715"/>
      <c r="AV33" s="715"/>
      <c r="AW33" s="715"/>
      <c r="AX33" s="715"/>
      <c r="AY33" s="715"/>
      <c r="AZ33" s="715"/>
      <c r="BA33" s="715"/>
    </row>
    <row r="34" spans="1:53" s="713" customFormat="1" ht="198" customHeight="1" x14ac:dyDescent="0.25">
      <c r="A34" s="673">
        <f t="shared" si="0"/>
        <v>15</v>
      </c>
      <c r="B34" s="674" t="s">
        <v>439</v>
      </c>
      <c r="C34" s="674" t="s">
        <v>88</v>
      </c>
      <c r="D34" s="675" t="s">
        <v>56</v>
      </c>
      <c r="E34" s="674" t="s">
        <v>64</v>
      </c>
      <c r="F34" s="674">
        <v>1</v>
      </c>
      <c r="G34" s="676" t="s">
        <v>99</v>
      </c>
      <c r="H34" s="677">
        <v>8</v>
      </c>
      <c r="I34" s="674" t="s">
        <v>66</v>
      </c>
      <c r="J34" s="674" t="s">
        <v>49</v>
      </c>
      <c r="K34" s="674" t="s">
        <v>57</v>
      </c>
      <c r="L34" s="693">
        <v>34650000</v>
      </c>
      <c r="M34" s="678">
        <v>34650000</v>
      </c>
      <c r="N34" s="679" t="s">
        <v>67</v>
      </c>
      <c r="O34" s="679" t="s">
        <v>50</v>
      </c>
      <c r="P34" s="680" t="s">
        <v>68</v>
      </c>
      <c r="Q34" s="722"/>
      <c r="R34" s="682"/>
      <c r="S34" s="682"/>
      <c r="T34" s="683"/>
      <c r="U34" s="670"/>
      <c r="V34" s="684"/>
      <c r="W34" s="732"/>
      <c r="X34" s="670"/>
      <c r="Y34" s="685"/>
      <c r="Z34" s="685"/>
      <c r="AA34" s="684"/>
      <c r="AB34" s="684"/>
      <c r="AC34" s="684"/>
      <c r="AD34" s="684"/>
      <c r="AE34" s="684"/>
      <c r="AF34" s="684"/>
      <c r="AG34" s="684"/>
      <c r="AH34" s="733"/>
      <c r="AI34" s="687"/>
      <c r="AJ34" s="687"/>
      <c r="AK34" s="684"/>
      <c r="AL34" s="724"/>
      <c r="AM34" s="719"/>
      <c r="AN34" s="719"/>
      <c r="AO34" s="702"/>
      <c r="AP34" s="702"/>
      <c r="AQ34" s="702"/>
      <c r="AR34" s="702"/>
      <c r="AS34" s="702"/>
      <c r="AT34" s="702"/>
      <c r="AU34" s="702"/>
      <c r="AV34" s="702"/>
      <c r="AW34" s="702"/>
      <c r="AX34" s="702"/>
      <c r="AY34" s="702"/>
      <c r="AZ34" s="702"/>
      <c r="BA34" s="702"/>
    </row>
    <row r="35" spans="1:53" s="713" customFormat="1" ht="72" customHeight="1" x14ac:dyDescent="0.25">
      <c r="A35" s="673">
        <f t="shared" si="0"/>
        <v>16</v>
      </c>
      <c r="B35" s="674" t="s">
        <v>439</v>
      </c>
      <c r="C35" s="674">
        <v>44103103</v>
      </c>
      <c r="D35" s="675" t="s">
        <v>360</v>
      </c>
      <c r="E35" s="674" t="s">
        <v>64</v>
      </c>
      <c r="F35" s="674">
        <v>1</v>
      </c>
      <c r="G35" s="676" t="s">
        <v>104</v>
      </c>
      <c r="H35" s="677">
        <v>12</v>
      </c>
      <c r="I35" s="674" t="s">
        <v>71</v>
      </c>
      <c r="J35" s="674" t="s">
        <v>49</v>
      </c>
      <c r="K35" s="674" t="s">
        <v>57</v>
      </c>
      <c r="L35" s="693">
        <v>58480421</v>
      </c>
      <c r="M35" s="678">
        <v>58480421</v>
      </c>
      <c r="N35" s="679" t="s">
        <v>67</v>
      </c>
      <c r="O35" s="679" t="s">
        <v>50</v>
      </c>
      <c r="P35" s="680" t="s">
        <v>68</v>
      </c>
      <c r="Q35" s="722"/>
      <c r="R35" s="682"/>
      <c r="S35" s="682"/>
      <c r="T35" s="683"/>
      <c r="U35" s="670"/>
      <c r="V35" s="684"/>
      <c r="W35" s="717"/>
      <c r="X35" s="670"/>
      <c r="Y35" s="685"/>
      <c r="Z35" s="685"/>
      <c r="AA35" s="684"/>
      <c r="AB35" s="684"/>
      <c r="AC35" s="684"/>
      <c r="AD35" s="684"/>
      <c r="AE35" s="684"/>
      <c r="AF35" s="684"/>
      <c r="AG35" s="684"/>
      <c r="AH35" s="686"/>
      <c r="AI35" s="687"/>
      <c r="AJ35" s="687"/>
      <c r="AK35" s="684"/>
      <c r="AL35" s="734"/>
      <c r="AM35" s="719"/>
      <c r="AN35" s="719"/>
      <c r="AO35" s="719"/>
      <c r="AP35" s="719"/>
      <c r="AQ35" s="719"/>
      <c r="AR35" s="719"/>
      <c r="AS35" s="702"/>
      <c r="AT35" s="702"/>
      <c r="AU35" s="702"/>
      <c r="AV35" s="702"/>
      <c r="AW35" s="702"/>
      <c r="AX35" s="702"/>
      <c r="AY35" s="702"/>
      <c r="AZ35" s="702"/>
      <c r="BA35" s="702"/>
    </row>
    <row r="36" spans="1:53" s="713" customFormat="1" ht="72" customHeight="1" x14ac:dyDescent="0.25">
      <c r="A36" s="673">
        <f t="shared" si="0"/>
        <v>17</v>
      </c>
      <c r="B36" s="674" t="s">
        <v>439</v>
      </c>
      <c r="C36" s="674" t="s">
        <v>94</v>
      </c>
      <c r="D36" s="675" t="s">
        <v>361</v>
      </c>
      <c r="E36" s="674" t="s">
        <v>64</v>
      </c>
      <c r="F36" s="674">
        <v>1</v>
      </c>
      <c r="G36" s="676" t="s">
        <v>99</v>
      </c>
      <c r="H36" s="677">
        <v>1</v>
      </c>
      <c r="I36" s="674" t="s">
        <v>73</v>
      </c>
      <c r="J36" s="674" t="s">
        <v>49</v>
      </c>
      <c r="K36" s="674" t="s">
        <v>362</v>
      </c>
      <c r="L36" s="693">
        <v>1000000</v>
      </c>
      <c r="M36" s="678">
        <v>1000000</v>
      </c>
      <c r="N36" s="679" t="s">
        <v>67</v>
      </c>
      <c r="O36" s="679" t="s">
        <v>50</v>
      </c>
      <c r="P36" s="680" t="s">
        <v>68</v>
      </c>
      <c r="Q36" s="722"/>
      <c r="R36" s="682"/>
      <c r="S36" s="682"/>
      <c r="T36" s="683"/>
      <c r="U36" s="723"/>
      <c r="V36" s="684"/>
      <c r="W36" s="717"/>
      <c r="X36" s="670"/>
      <c r="Y36" s="685"/>
      <c r="Z36" s="685"/>
      <c r="AA36" s="684"/>
      <c r="AB36" s="684"/>
      <c r="AC36" s="684"/>
      <c r="AD36" s="684"/>
      <c r="AE36" s="684"/>
      <c r="AF36" s="684"/>
      <c r="AG36" s="684"/>
      <c r="AH36" s="684"/>
      <c r="AI36" s="687"/>
      <c r="AJ36" s="687"/>
      <c r="AK36" s="684"/>
      <c r="AL36" s="724"/>
      <c r="AM36" s="715"/>
      <c r="AN36" s="717"/>
      <c r="AO36" s="717"/>
      <c r="AP36" s="718"/>
      <c r="AQ36" s="707"/>
      <c r="AR36" s="707"/>
      <c r="AS36" s="707"/>
      <c r="AT36" s="707"/>
      <c r="AU36" s="707"/>
      <c r="AV36" s="707"/>
      <c r="AW36" s="707"/>
      <c r="AX36" s="707"/>
      <c r="AY36" s="707"/>
      <c r="AZ36" s="707"/>
      <c r="BA36" s="707"/>
    </row>
    <row r="37" spans="1:53" s="713" customFormat="1" ht="75" customHeight="1" x14ac:dyDescent="0.25">
      <c r="A37" s="673">
        <f t="shared" si="0"/>
        <v>18</v>
      </c>
      <c r="B37" s="674" t="s">
        <v>439</v>
      </c>
      <c r="C37" s="674">
        <v>72101506</v>
      </c>
      <c r="D37" s="675" t="s">
        <v>308</v>
      </c>
      <c r="E37" s="674" t="s">
        <v>64</v>
      </c>
      <c r="F37" s="674">
        <v>1</v>
      </c>
      <c r="G37" s="676" t="s">
        <v>100</v>
      </c>
      <c r="H37" s="677" t="s">
        <v>363</v>
      </c>
      <c r="I37" s="674" t="s">
        <v>73</v>
      </c>
      <c r="J37" s="674" t="s">
        <v>49</v>
      </c>
      <c r="K37" s="674" t="s">
        <v>62</v>
      </c>
      <c r="L37" s="693">
        <v>3000000</v>
      </c>
      <c r="M37" s="678">
        <v>3000000</v>
      </c>
      <c r="N37" s="679" t="s">
        <v>67</v>
      </c>
      <c r="O37" s="679" t="s">
        <v>50</v>
      </c>
      <c r="P37" s="680" t="s">
        <v>68</v>
      </c>
      <c r="Q37" s="722"/>
      <c r="R37" s="682"/>
      <c r="S37" s="682"/>
      <c r="T37" s="683"/>
      <c r="U37" s="723"/>
      <c r="V37" s="684"/>
      <c r="W37" s="717"/>
      <c r="X37" s="670"/>
      <c r="Y37" s="685"/>
      <c r="Z37" s="685"/>
      <c r="AA37" s="684"/>
      <c r="AB37" s="684"/>
      <c r="AC37" s="684"/>
      <c r="AD37" s="684"/>
      <c r="AE37" s="684"/>
      <c r="AF37" s="684"/>
      <c r="AG37" s="684"/>
      <c r="AH37" s="684"/>
      <c r="AI37" s="687"/>
      <c r="AJ37" s="687"/>
      <c r="AK37" s="684"/>
      <c r="AL37" s="724"/>
      <c r="AM37" s="715"/>
      <c r="AN37" s="717"/>
      <c r="AO37" s="717"/>
      <c r="AP37" s="718"/>
      <c r="AQ37" s="715"/>
      <c r="AR37" s="715"/>
      <c r="AS37" s="715"/>
      <c r="AT37" s="715"/>
      <c r="AU37" s="715"/>
      <c r="AV37" s="715"/>
      <c r="AW37" s="715"/>
      <c r="AX37" s="715"/>
      <c r="AY37" s="715"/>
      <c r="AZ37" s="715"/>
      <c r="BA37" s="715"/>
    </row>
    <row r="38" spans="1:53" s="713" customFormat="1" ht="72" customHeight="1" x14ac:dyDescent="0.25">
      <c r="A38" s="735">
        <f t="shared" si="0"/>
        <v>19</v>
      </c>
      <c r="B38" s="736" t="s">
        <v>439</v>
      </c>
      <c r="C38" s="736">
        <v>72103302</v>
      </c>
      <c r="D38" s="737" t="s">
        <v>364</v>
      </c>
      <c r="E38" s="736" t="s">
        <v>64</v>
      </c>
      <c r="F38" s="736">
        <v>1</v>
      </c>
      <c r="G38" s="738" t="s">
        <v>104</v>
      </c>
      <c r="H38" s="739">
        <v>2</v>
      </c>
      <c r="I38" s="736" t="s">
        <v>73</v>
      </c>
      <c r="J38" s="736" t="s">
        <v>49</v>
      </c>
      <c r="K38" s="736" t="s">
        <v>52</v>
      </c>
      <c r="L38" s="740"/>
      <c r="M38" s="741"/>
      <c r="N38" s="742" t="s">
        <v>67</v>
      </c>
      <c r="O38" s="742" t="s">
        <v>50</v>
      </c>
      <c r="P38" s="743" t="s">
        <v>68</v>
      </c>
      <c r="Q38" s="722"/>
      <c r="R38" s="682"/>
      <c r="S38" s="682"/>
      <c r="T38" s="683"/>
      <c r="U38" s="670"/>
      <c r="V38" s="684"/>
      <c r="W38" s="717"/>
      <c r="X38" s="670"/>
      <c r="Y38" s="685"/>
      <c r="Z38" s="685"/>
      <c r="AA38" s="684"/>
      <c r="AB38" s="684"/>
      <c r="AC38" s="684"/>
      <c r="AD38" s="684"/>
      <c r="AE38" s="684"/>
      <c r="AF38" s="684"/>
      <c r="AG38" s="684"/>
      <c r="AH38" s="686"/>
      <c r="AI38" s="687"/>
      <c r="AJ38" s="687"/>
      <c r="AK38" s="684"/>
      <c r="AL38" s="734"/>
      <c r="AM38" s="744"/>
      <c r="AN38" s="702"/>
      <c r="AO38" s="702"/>
      <c r="AP38" s="702"/>
      <c r="AQ38" s="702"/>
      <c r="AR38" s="702"/>
      <c r="AS38" s="702"/>
      <c r="AT38" s="702"/>
      <c r="AU38" s="702"/>
      <c r="AV38" s="702"/>
      <c r="AW38" s="702"/>
      <c r="AX38" s="702"/>
      <c r="AY38" s="702"/>
      <c r="AZ38" s="702"/>
      <c r="BA38" s="702"/>
    </row>
    <row r="39" spans="1:53" s="713" customFormat="1" ht="72" customHeight="1" x14ac:dyDescent="0.25">
      <c r="A39" s="673">
        <f t="shared" si="0"/>
        <v>20</v>
      </c>
      <c r="B39" s="674" t="s">
        <v>439</v>
      </c>
      <c r="C39" s="674">
        <v>72102900</v>
      </c>
      <c r="D39" s="675" t="s">
        <v>74</v>
      </c>
      <c r="E39" s="674" t="s">
        <v>64</v>
      </c>
      <c r="F39" s="674">
        <v>1</v>
      </c>
      <c r="G39" s="676" t="s">
        <v>99</v>
      </c>
      <c r="H39" s="677">
        <v>18</v>
      </c>
      <c r="I39" s="674" t="s">
        <v>66</v>
      </c>
      <c r="J39" s="674" t="s">
        <v>49</v>
      </c>
      <c r="K39" s="674" t="s">
        <v>75</v>
      </c>
      <c r="L39" s="693">
        <v>237000000</v>
      </c>
      <c r="M39" s="678">
        <v>105350000</v>
      </c>
      <c r="N39" s="679" t="s">
        <v>65</v>
      </c>
      <c r="O39" s="679" t="s">
        <v>500</v>
      </c>
      <c r="P39" s="680" t="s">
        <v>68</v>
      </c>
      <c r="Q39" s="722"/>
      <c r="R39" s="682"/>
      <c r="S39" s="682"/>
      <c r="T39" s="683"/>
      <c r="U39" s="670"/>
      <c r="V39" s="684"/>
      <c r="W39" s="685"/>
      <c r="X39" s="670"/>
      <c r="Y39" s="685"/>
      <c r="Z39" s="685"/>
      <c r="AA39" s="684"/>
      <c r="AB39" s="684"/>
      <c r="AC39" s="684"/>
      <c r="AD39" s="684"/>
      <c r="AE39" s="684"/>
      <c r="AF39" s="684"/>
      <c r="AG39" s="684"/>
      <c r="AH39" s="733"/>
      <c r="AI39" s="687"/>
      <c r="AJ39" s="687"/>
      <c r="AK39" s="684"/>
      <c r="AL39" s="724"/>
      <c r="AM39" s="719"/>
      <c r="AN39" s="719"/>
      <c r="AO39" s="719"/>
      <c r="AP39" s="719"/>
      <c r="AQ39" s="702"/>
      <c r="AR39" s="702"/>
      <c r="AS39" s="702"/>
      <c r="AT39" s="702"/>
      <c r="AU39" s="702"/>
      <c r="AV39" s="702"/>
      <c r="AW39" s="702"/>
      <c r="AX39" s="702"/>
      <c r="AY39" s="702"/>
      <c r="AZ39" s="702"/>
      <c r="BA39" s="702"/>
    </row>
    <row r="40" spans="1:53" s="713" customFormat="1" ht="72" customHeight="1" x14ac:dyDescent="0.25">
      <c r="A40" s="673">
        <f t="shared" si="0"/>
        <v>21</v>
      </c>
      <c r="B40" s="674" t="s">
        <v>439</v>
      </c>
      <c r="C40" s="674">
        <v>84131603</v>
      </c>
      <c r="D40" s="675" t="s">
        <v>80</v>
      </c>
      <c r="E40" s="674" t="s">
        <v>64</v>
      </c>
      <c r="F40" s="674">
        <v>1</v>
      </c>
      <c r="G40" s="676" t="s">
        <v>97</v>
      </c>
      <c r="H40" s="677">
        <v>1</v>
      </c>
      <c r="I40" s="674" t="s">
        <v>66</v>
      </c>
      <c r="J40" s="674" t="s">
        <v>49</v>
      </c>
      <c r="K40" s="674" t="s">
        <v>55</v>
      </c>
      <c r="L40" s="693">
        <v>3226000</v>
      </c>
      <c r="M40" s="678">
        <v>3226000</v>
      </c>
      <c r="N40" s="679" t="s">
        <v>67</v>
      </c>
      <c r="O40" s="679" t="s">
        <v>50</v>
      </c>
      <c r="P40" s="680" t="s">
        <v>68</v>
      </c>
      <c r="Q40" s="722"/>
      <c r="R40" s="695" t="s">
        <v>840</v>
      </c>
      <c r="S40" s="695" t="s">
        <v>841</v>
      </c>
      <c r="T40" s="683"/>
      <c r="U40" s="723"/>
      <c r="V40" s="684"/>
      <c r="W40" s="745">
        <v>2959748</v>
      </c>
      <c r="X40" s="670"/>
      <c r="Y40" s="746">
        <f>W40</f>
        <v>2959748</v>
      </c>
      <c r="Z40" s="746">
        <f>W40</f>
        <v>2959748</v>
      </c>
      <c r="AA40" s="684"/>
      <c r="AB40" s="684"/>
      <c r="AC40" s="684"/>
      <c r="AD40" s="684"/>
      <c r="AE40" s="684"/>
      <c r="AF40" s="684"/>
      <c r="AG40" s="684"/>
      <c r="AH40" s="733"/>
      <c r="AI40" s="687"/>
      <c r="AJ40" s="687"/>
      <c r="AK40" s="684"/>
      <c r="AL40" s="724"/>
      <c r="AM40" s="719"/>
      <c r="AN40" s="701"/>
      <c r="AO40" s="702"/>
      <c r="AP40" s="702"/>
      <c r="AQ40" s="702"/>
      <c r="AR40" s="702"/>
      <c r="AS40" s="702"/>
      <c r="AT40" s="702"/>
      <c r="AU40" s="702"/>
      <c r="AV40" s="702"/>
      <c r="AW40" s="702"/>
      <c r="AX40" s="702"/>
      <c r="AY40" s="702"/>
      <c r="AZ40" s="702"/>
      <c r="BA40" s="702"/>
    </row>
    <row r="41" spans="1:53" s="713" customFormat="1" ht="72" customHeight="1" x14ac:dyDescent="0.25">
      <c r="A41" s="948">
        <v>22</v>
      </c>
      <c r="B41" s="674" t="s">
        <v>439</v>
      </c>
      <c r="C41" s="674">
        <v>84131512</v>
      </c>
      <c r="D41" s="950" t="s">
        <v>106</v>
      </c>
      <c r="E41" s="674" t="s">
        <v>64</v>
      </c>
      <c r="F41" s="674">
        <v>1</v>
      </c>
      <c r="G41" s="676" t="s">
        <v>104</v>
      </c>
      <c r="H41" s="677">
        <v>12</v>
      </c>
      <c r="I41" s="674" t="s">
        <v>309</v>
      </c>
      <c r="J41" s="674" t="s">
        <v>49</v>
      </c>
      <c r="K41" s="674" t="s">
        <v>365</v>
      </c>
      <c r="L41" s="693">
        <v>10100000</v>
      </c>
      <c r="M41" s="678">
        <v>10100000</v>
      </c>
      <c r="N41" s="679" t="s">
        <v>67</v>
      </c>
      <c r="O41" s="679" t="s">
        <v>50</v>
      </c>
      <c r="P41" s="680" t="s">
        <v>68</v>
      </c>
      <c r="Q41" s="722"/>
      <c r="R41" s="682"/>
      <c r="S41" s="682"/>
      <c r="T41" s="683"/>
      <c r="U41" s="723"/>
      <c r="V41" s="684"/>
      <c r="W41" s="685"/>
      <c r="X41" s="670"/>
      <c r="Y41" s="685"/>
      <c r="Z41" s="685"/>
      <c r="AA41" s="684"/>
      <c r="AB41" s="684"/>
      <c r="AC41" s="684"/>
      <c r="AD41" s="684"/>
      <c r="AE41" s="684"/>
      <c r="AF41" s="684"/>
      <c r="AG41" s="684"/>
      <c r="AH41" s="733"/>
      <c r="AI41" s="687"/>
      <c r="AJ41" s="687"/>
      <c r="AK41" s="684"/>
      <c r="AL41" s="724"/>
      <c r="AM41" s="719"/>
      <c r="AN41" s="701"/>
      <c r="AO41" s="702"/>
      <c r="AP41" s="702"/>
      <c r="AQ41" s="702"/>
      <c r="AR41" s="702"/>
      <c r="AS41" s="702"/>
      <c r="AT41" s="702"/>
      <c r="AU41" s="702"/>
      <c r="AV41" s="702"/>
      <c r="AW41" s="702"/>
      <c r="AX41" s="702"/>
      <c r="AY41" s="702"/>
      <c r="AZ41" s="702"/>
      <c r="BA41" s="702"/>
    </row>
    <row r="42" spans="1:53" s="713" customFormat="1" ht="72" customHeight="1" x14ac:dyDescent="0.25">
      <c r="A42" s="984"/>
      <c r="B42" s="674" t="s">
        <v>439</v>
      </c>
      <c r="C42" s="674">
        <v>84131512</v>
      </c>
      <c r="D42" s="985"/>
      <c r="E42" s="674" t="s">
        <v>64</v>
      </c>
      <c r="F42" s="674">
        <v>1</v>
      </c>
      <c r="G42" s="676" t="s">
        <v>104</v>
      </c>
      <c r="H42" s="677">
        <v>12</v>
      </c>
      <c r="I42" s="674" t="s">
        <v>309</v>
      </c>
      <c r="J42" s="674" t="s">
        <v>49</v>
      </c>
      <c r="K42" s="674" t="s">
        <v>366</v>
      </c>
      <c r="L42" s="693">
        <v>10000000</v>
      </c>
      <c r="M42" s="678">
        <v>10000000</v>
      </c>
      <c r="N42" s="679" t="s">
        <v>67</v>
      </c>
      <c r="O42" s="679" t="s">
        <v>50</v>
      </c>
      <c r="P42" s="680" t="s">
        <v>87</v>
      </c>
      <c r="Q42" s="722"/>
      <c r="R42" s="682"/>
      <c r="S42" s="682"/>
      <c r="T42" s="683"/>
      <c r="U42" s="747"/>
      <c r="V42" s="684"/>
      <c r="W42" s="685"/>
      <c r="X42" s="670"/>
      <c r="Y42" s="685"/>
      <c r="Z42" s="685"/>
      <c r="AA42" s="684"/>
      <c r="AB42" s="684"/>
      <c r="AC42" s="684"/>
      <c r="AD42" s="684"/>
      <c r="AE42" s="684"/>
      <c r="AF42" s="684"/>
      <c r="AG42" s="684"/>
      <c r="AH42" s="684"/>
      <c r="AI42" s="687"/>
      <c r="AJ42" s="687"/>
      <c r="AK42" s="684"/>
      <c r="AL42" s="724"/>
      <c r="AM42" s="715"/>
      <c r="AN42" s="717"/>
      <c r="AO42" s="717"/>
      <c r="AP42" s="718"/>
      <c r="AQ42" s="715"/>
      <c r="AR42" s="715"/>
      <c r="AS42" s="715"/>
      <c r="AT42" s="715"/>
      <c r="AU42" s="715"/>
      <c r="AV42" s="715"/>
      <c r="AW42" s="715"/>
      <c r="AX42" s="715"/>
      <c r="AY42" s="715"/>
      <c r="AZ42" s="715"/>
      <c r="BA42" s="715"/>
    </row>
    <row r="43" spans="1:53" s="713" customFormat="1" ht="72" customHeight="1" x14ac:dyDescent="0.25">
      <c r="A43" s="984"/>
      <c r="B43" s="674" t="s">
        <v>439</v>
      </c>
      <c r="C43" s="674">
        <v>84131512</v>
      </c>
      <c r="D43" s="985"/>
      <c r="E43" s="674" t="s">
        <v>64</v>
      </c>
      <c r="F43" s="674">
        <v>1</v>
      </c>
      <c r="G43" s="676" t="s">
        <v>104</v>
      </c>
      <c r="H43" s="677">
        <v>12</v>
      </c>
      <c r="I43" s="674" t="s">
        <v>309</v>
      </c>
      <c r="J43" s="674" t="s">
        <v>49</v>
      </c>
      <c r="K43" s="674" t="s">
        <v>367</v>
      </c>
      <c r="L43" s="693">
        <v>26774000</v>
      </c>
      <c r="M43" s="678">
        <v>26774000</v>
      </c>
      <c r="N43" s="679" t="s">
        <v>67</v>
      </c>
      <c r="O43" s="679" t="s">
        <v>50</v>
      </c>
      <c r="P43" s="680" t="s">
        <v>107</v>
      </c>
      <c r="Q43" s="722"/>
      <c r="R43" s="682"/>
      <c r="S43" s="682"/>
      <c r="T43" s="683"/>
      <c r="U43" s="670"/>
      <c r="V43" s="684"/>
      <c r="W43" s="685"/>
      <c r="X43" s="670"/>
      <c r="Y43" s="685"/>
      <c r="Z43" s="685"/>
      <c r="AA43" s="684"/>
      <c r="AB43" s="684"/>
      <c r="AC43" s="684"/>
      <c r="AD43" s="684"/>
      <c r="AE43" s="684"/>
      <c r="AF43" s="684"/>
      <c r="AG43" s="684"/>
      <c r="AH43" s="684"/>
      <c r="AI43" s="687"/>
      <c r="AJ43" s="687"/>
      <c r="AK43" s="684"/>
      <c r="AL43" s="724"/>
      <c r="AM43" s="719"/>
      <c r="AN43" s="701"/>
      <c r="AO43" s="702"/>
      <c r="AP43" s="702"/>
      <c r="AQ43" s="702"/>
      <c r="AR43" s="702"/>
      <c r="AS43" s="702"/>
      <c r="AT43" s="702"/>
      <c r="AU43" s="702"/>
      <c r="AV43" s="702"/>
      <c r="AW43" s="702"/>
      <c r="AX43" s="702"/>
      <c r="AY43" s="702"/>
      <c r="AZ43" s="702"/>
      <c r="BA43" s="702"/>
    </row>
    <row r="44" spans="1:53" s="713" customFormat="1" ht="72" customHeight="1" x14ac:dyDescent="0.25">
      <c r="A44" s="984"/>
      <c r="B44" s="674" t="s">
        <v>439</v>
      </c>
      <c r="C44" s="674">
        <v>84131512</v>
      </c>
      <c r="D44" s="973"/>
      <c r="E44" s="674" t="s">
        <v>64</v>
      </c>
      <c r="F44" s="674">
        <v>1</v>
      </c>
      <c r="G44" s="676" t="s">
        <v>104</v>
      </c>
      <c r="H44" s="677">
        <v>12</v>
      </c>
      <c r="I44" s="674" t="s">
        <v>309</v>
      </c>
      <c r="J44" s="674" t="s">
        <v>49</v>
      </c>
      <c r="K44" s="674" t="s">
        <v>368</v>
      </c>
      <c r="L44" s="693">
        <v>9500000</v>
      </c>
      <c r="M44" s="678">
        <v>9500000</v>
      </c>
      <c r="N44" s="679" t="s">
        <v>67</v>
      </c>
      <c r="O44" s="679" t="s">
        <v>50</v>
      </c>
      <c r="P44" s="680" t="s">
        <v>108</v>
      </c>
      <c r="Q44" s="722"/>
      <c r="R44" s="682"/>
      <c r="S44" s="682"/>
      <c r="T44" s="683"/>
      <c r="U44" s="670"/>
      <c r="V44" s="684"/>
      <c r="W44" s="685"/>
      <c r="X44" s="670"/>
      <c r="Y44" s="685"/>
      <c r="Z44" s="685"/>
      <c r="AA44" s="684"/>
      <c r="AB44" s="684"/>
      <c r="AC44" s="684"/>
      <c r="AD44" s="684"/>
      <c r="AE44" s="684"/>
      <c r="AF44" s="684"/>
      <c r="AG44" s="684"/>
      <c r="AH44" s="684"/>
      <c r="AI44" s="687"/>
      <c r="AJ44" s="687"/>
      <c r="AK44" s="684"/>
      <c r="AL44" s="724"/>
      <c r="AM44" s="719"/>
      <c r="AN44" s="719"/>
      <c r="AO44" s="701"/>
      <c r="AP44" s="702"/>
      <c r="AQ44" s="702"/>
      <c r="AR44" s="702"/>
      <c r="AS44" s="702"/>
      <c r="AT44" s="702"/>
      <c r="AU44" s="702"/>
      <c r="AV44" s="702"/>
      <c r="AW44" s="702"/>
      <c r="AX44" s="702"/>
      <c r="AY44" s="702"/>
      <c r="AZ44" s="702"/>
      <c r="BA44" s="702"/>
    </row>
    <row r="45" spans="1:53" s="713" customFormat="1" ht="72" customHeight="1" x14ac:dyDescent="0.25">
      <c r="A45" s="949"/>
      <c r="B45" s="674" t="s">
        <v>439</v>
      </c>
      <c r="C45" s="674">
        <v>84131512</v>
      </c>
      <c r="D45" s="951"/>
      <c r="E45" s="674" t="s">
        <v>64</v>
      </c>
      <c r="F45" s="674">
        <v>1</v>
      </c>
      <c r="G45" s="676" t="s">
        <v>104</v>
      </c>
      <c r="H45" s="677">
        <v>12</v>
      </c>
      <c r="I45" s="674" t="s">
        <v>309</v>
      </c>
      <c r="J45" s="674" t="s">
        <v>49</v>
      </c>
      <c r="K45" s="674" t="s">
        <v>369</v>
      </c>
      <c r="L45" s="693">
        <v>1400000</v>
      </c>
      <c r="M45" s="678">
        <v>1400000</v>
      </c>
      <c r="N45" s="679" t="s">
        <v>67</v>
      </c>
      <c r="O45" s="679" t="s">
        <v>50</v>
      </c>
      <c r="P45" s="680" t="s">
        <v>305</v>
      </c>
      <c r="Q45" s="722"/>
      <c r="R45" s="682"/>
      <c r="S45" s="682"/>
      <c r="T45" s="683"/>
      <c r="U45" s="723"/>
      <c r="V45" s="684"/>
      <c r="W45" s="685"/>
      <c r="X45" s="670"/>
      <c r="Y45" s="685"/>
      <c r="Z45" s="685"/>
      <c r="AA45" s="684"/>
      <c r="AB45" s="684"/>
      <c r="AC45" s="684"/>
      <c r="AD45" s="684"/>
      <c r="AE45" s="684"/>
      <c r="AF45" s="684"/>
      <c r="AG45" s="684"/>
      <c r="AH45" s="684"/>
      <c r="AI45" s="687"/>
      <c r="AJ45" s="687"/>
      <c r="AK45" s="684"/>
      <c r="AL45" s="724"/>
      <c r="AM45" s="715"/>
      <c r="AN45" s="717"/>
      <c r="AO45" s="717"/>
      <c r="AP45" s="718"/>
      <c r="AQ45" s="715"/>
      <c r="AR45" s="715"/>
      <c r="AS45" s="715"/>
      <c r="AT45" s="715"/>
      <c r="AU45" s="715"/>
      <c r="AV45" s="715"/>
      <c r="AW45" s="715"/>
      <c r="AX45" s="715"/>
      <c r="AY45" s="715"/>
      <c r="AZ45" s="715"/>
      <c r="BA45" s="715"/>
    </row>
    <row r="46" spans="1:53" s="691" customFormat="1" ht="72" customHeight="1" x14ac:dyDescent="0.25">
      <c r="A46" s="673">
        <v>23</v>
      </c>
      <c r="B46" s="674" t="s">
        <v>441</v>
      </c>
      <c r="C46" s="674" t="s">
        <v>95</v>
      </c>
      <c r="D46" s="748" t="s">
        <v>463</v>
      </c>
      <c r="E46" s="674" t="s">
        <v>64</v>
      </c>
      <c r="F46" s="674">
        <v>1</v>
      </c>
      <c r="G46" s="676" t="s">
        <v>97</v>
      </c>
      <c r="H46" s="677">
        <v>10</v>
      </c>
      <c r="I46" s="674" t="s">
        <v>66</v>
      </c>
      <c r="J46" s="674" t="s">
        <v>49</v>
      </c>
      <c r="K46" s="674" t="s">
        <v>370</v>
      </c>
      <c r="L46" s="693">
        <v>25000000</v>
      </c>
      <c r="M46" s="678">
        <v>25000000</v>
      </c>
      <c r="N46" s="679" t="s">
        <v>67</v>
      </c>
      <c r="O46" s="679" t="s">
        <v>50</v>
      </c>
      <c r="P46" s="680" t="s">
        <v>68</v>
      </c>
      <c r="Q46" s="722"/>
      <c r="R46" s="695" t="s">
        <v>833</v>
      </c>
      <c r="S46" s="695" t="s">
        <v>834</v>
      </c>
      <c r="T46" s="749">
        <v>42768</v>
      </c>
      <c r="U46" s="750" t="s">
        <v>835</v>
      </c>
      <c r="V46" s="751" t="s">
        <v>836</v>
      </c>
      <c r="W46" s="745">
        <v>25000000</v>
      </c>
      <c r="X46" s="670"/>
      <c r="Y46" s="746">
        <v>25000000</v>
      </c>
      <c r="Z46" s="746">
        <v>25000000</v>
      </c>
      <c r="AA46" s="728" t="s">
        <v>837</v>
      </c>
      <c r="AB46" s="684"/>
      <c r="AC46" s="684"/>
      <c r="AD46" s="684"/>
      <c r="AE46" s="684"/>
      <c r="AF46" s="684"/>
      <c r="AG46" s="684"/>
      <c r="AH46" s="728" t="s">
        <v>838</v>
      </c>
      <c r="AI46" s="727">
        <v>42768</v>
      </c>
      <c r="AJ46" s="727">
        <v>43098</v>
      </c>
      <c r="AK46" s="729" t="s">
        <v>839</v>
      </c>
      <c r="AL46" s="752" t="s">
        <v>520</v>
      </c>
      <c r="AM46" s="753"/>
      <c r="AN46" s="753"/>
      <c r="AO46" s="753"/>
      <c r="AP46" s="753"/>
      <c r="AQ46" s="702"/>
      <c r="AR46" s="753"/>
      <c r="AS46" s="753"/>
      <c r="AT46" s="754"/>
      <c r="AU46" s="753"/>
      <c r="AV46" s="753"/>
      <c r="AW46" s="753"/>
      <c r="AX46" s="753"/>
      <c r="AY46" s="753"/>
      <c r="AZ46" s="753"/>
      <c r="BA46" s="753"/>
    </row>
    <row r="47" spans="1:53" s="691" customFormat="1" ht="72" customHeight="1" x14ac:dyDescent="0.25">
      <c r="A47" s="673">
        <f>+A46+1</f>
        <v>24</v>
      </c>
      <c r="B47" s="674" t="s">
        <v>439</v>
      </c>
      <c r="C47" s="674">
        <v>20102302</v>
      </c>
      <c r="D47" s="675" t="s">
        <v>371</v>
      </c>
      <c r="E47" s="674" t="s">
        <v>77</v>
      </c>
      <c r="F47" s="674">
        <v>1</v>
      </c>
      <c r="G47" s="676" t="s">
        <v>102</v>
      </c>
      <c r="H47" s="677">
        <v>1</v>
      </c>
      <c r="I47" s="674" t="s">
        <v>73</v>
      </c>
      <c r="J47" s="674" t="s">
        <v>49</v>
      </c>
      <c r="K47" s="674" t="s">
        <v>397</v>
      </c>
      <c r="L47" s="693">
        <v>3000000</v>
      </c>
      <c r="M47" s="678">
        <v>3000000</v>
      </c>
      <c r="N47" s="679" t="s">
        <v>67</v>
      </c>
      <c r="O47" s="679" t="s">
        <v>50</v>
      </c>
      <c r="P47" s="680" t="s">
        <v>68</v>
      </c>
      <c r="Q47" s="704"/>
      <c r="R47" s="969"/>
      <c r="S47" s="969"/>
      <c r="T47" s="683"/>
      <c r="U47" s="670"/>
      <c r="V47" s="684"/>
      <c r="W47" s="717"/>
      <c r="X47" s="670"/>
      <c r="Y47" s="755"/>
      <c r="Z47" s="755"/>
      <c r="AA47" s="714"/>
      <c r="AB47" s="714"/>
      <c r="AC47" s="714"/>
      <c r="AD47" s="714"/>
      <c r="AE47" s="714"/>
      <c r="AF47" s="714"/>
      <c r="AG47" s="714"/>
      <c r="AH47" s="714"/>
      <c r="AI47" s="714"/>
      <c r="AJ47" s="969"/>
      <c r="AK47" s="969"/>
      <c r="AL47" s="974"/>
      <c r="AM47" s="976"/>
      <c r="AN47" s="969"/>
      <c r="AO47" s="969"/>
      <c r="AP47" s="969"/>
      <c r="AQ47" s="969"/>
      <c r="AR47" s="969"/>
      <c r="AS47" s="969"/>
      <c r="AT47" s="969"/>
      <c r="AU47" s="969"/>
      <c r="AV47" s="969"/>
      <c r="AW47" s="969"/>
      <c r="AX47" s="969"/>
      <c r="AY47" s="969"/>
      <c r="AZ47" s="969"/>
      <c r="BA47" s="969"/>
    </row>
    <row r="48" spans="1:53" s="691" customFormat="1" ht="72" customHeight="1" x14ac:dyDescent="0.25">
      <c r="A48" s="673">
        <f>+A47+1</f>
        <v>25</v>
      </c>
      <c r="B48" s="674" t="s">
        <v>439</v>
      </c>
      <c r="C48" s="674">
        <v>55101519</v>
      </c>
      <c r="D48" s="675" t="s">
        <v>312</v>
      </c>
      <c r="E48" s="674" t="s">
        <v>64</v>
      </c>
      <c r="F48" s="674">
        <v>1</v>
      </c>
      <c r="G48" s="676" t="s">
        <v>99</v>
      </c>
      <c r="H48" s="677" t="s">
        <v>372</v>
      </c>
      <c r="I48" s="674" t="s">
        <v>73</v>
      </c>
      <c r="J48" s="674" t="s">
        <v>49</v>
      </c>
      <c r="K48" s="674" t="s">
        <v>348</v>
      </c>
      <c r="L48" s="693">
        <v>3000000</v>
      </c>
      <c r="M48" s="678">
        <v>3000000</v>
      </c>
      <c r="N48" s="679" t="s">
        <v>67</v>
      </c>
      <c r="O48" s="679" t="s">
        <v>50</v>
      </c>
      <c r="P48" s="680" t="s">
        <v>68</v>
      </c>
      <c r="Q48" s="694"/>
      <c r="R48" s="970"/>
      <c r="S48" s="970"/>
      <c r="T48" s="683"/>
      <c r="U48" s="670"/>
      <c r="V48" s="684"/>
      <c r="W48" s="717"/>
      <c r="X48" s="670"/>
      <c r="Y48" s="755"/>
      <c r="Z48" s="755"/>
      <c r="AA48" s="714"/>
      <c r="AB48" s="714"/>
      <c r="AC48" s="714"/>
      <c r="AD48" s="714"/>
      <c r="AE48" s="714"/>
      <c r="AF48" s="714"/>
      <c r="AG48" s="714"/>
      <c r="AH48" s="714"/>
      <c r="AI48" s="714"/>
      <c r="AJ48" s="970"/>
      <c r="AK48" s="970"/>
      <c r="AL48" s="975"/>
      <c r="AM48" s="977"/>
      <c r="AN48" s="970"/>
      <c r="AO48" s="970"/>
      <c r="AP48" s="970"/>
      <c r="AQ48" s="970"/>
      <c r="AR48" s="970"/>
      <c r="AS48" s="970"/>
      <c r="AT48" s="970"/>
      <c r="AU48" s="970"/>
      <c r="AV48" s="970"/>
      <c r="AW48" s="970"/>
      <c r="AX48" s="970"/>
      <c r="AY48" s="970"/>
      <c r="AZ48" s="970"/>
      <c r="BA48" s="970"/>
    </row>
    <row r="49" spans="1:53" s="691" customFormat="1" ht="72" customHeight="1" x14ac:dyDescent="0.25">
      <c r="A49" s="971">
        <v>26</v>
      </c>
      <c r="B49" s="674" t="s">
        <v>439</v>
      </c>
      <c r="C49" s="972">
        <v>72101516</v>
      </c>
      <c r="D49" s="973" t="s">
        <v>373</v>
      </c>
      <c r="E49" s="674" t="s">
        <v>64</v>
      </c>
      <c r="F49" s="674">
        <v>1</v>
      </c>
      <c r="G49" s="756" t="s">
        <v>100</v>
      </c>
      <c r="H49" s="756" t="s">
        <v>242</v>
      </c>
      <c r="I49" s="674" t="s">
        <v>73</v>
      </c>
      <c r="J49" s="756" t="s">
        <v>49</v>
      </c>
      <c r="K49" s="674" t="s">
        <v>51</v>
      </c>
      <c r="L49" s="693">
        <v>2500000</v>
      </c>
      <c r="M49" s="678">
        <v>2500000</v>
      </c>
      <c r="N49" s="679" t="s">
        <v>67</v>
      </c>
      <c r="O49" s="679" t="s">
        <v>50</v>
      </c>
      <c r="P49" s="680" t="s">
        <v>68</v>
      </c>
      <c r="Q49" s="722"/>
      <c r="R49" s="682"/>
      <c r="S49" s="682"/>
      <c r="T49" s="683"/>
      <c r="U49" s="670"/>
      <c r="V49" s="757"/>
      <c r="W49" s="758"/>
      <c r="X49" s="670"/>
      <c r="Y49" s="685"/>
      <c r="Z49" s="685"/>
      <c r="AA49" s="714"/>
      <c r="AB49" s="714"/>
      <c r="AC49" s="714"/>
      <c r="AD49" s="714"/>
      <c r="AE49" s="714"/>
      <c r="AF49" s="714"/>
      <c r="AG49" s="714"/>
      <c r="AH49" s="714"/>
      <c r="AI49" s="714"/>
      <c r="AJ49" s="687"/>
      <c r="AK49" s="684"/>
      <c r="AL49" s="724"/>
      <c r="AM49" s="744"/>
      <c r="AN49" s="702"/>
      <c r="AO49" s="702"/>
      <c r="AP49" s="702"/>
      <c r="AQ49" s="702"/>
      <c r="AR49" s="702"/>
      <c r="AS49" s="702"/>
      <c r="AT49" s="702"/>
      <c r="AU49" s="702"/>
      <c r="AV49" s="702"/>
      <c r="AW49" s="702"/>
      <c r="AX49" s="702"/>
      <c r="AY49" s="702"/>
      <c r="AZ49" s="702"/>
      <c r="BA49" s="702"/>
    </row>
    <row r="50" spans="1:53" s="691" customFormat="1" ht="72" customHeight="1" x14ac:dyDescent="0.25">
      <c r="A50" s="971"/>
      <c r="B50" s="674" t="s">
        <v>439</v>
      </c>
      <c r="C50" s="972"/>
      <c r="D50" s="973"/>
      <c r="E50" s="674" t="s">
        <v>64</v>
      </c>
      <c r="F50" s="674">
        <v>1</v>
      </c>
      <c r="G50" s="674" t="s">
        <v>100</v>
      </c>
      <c r="H50" s="674" t="s">
        <v>242</v>
      </c>
      <c r="I50" s="674" t="s">
        <v>73</v>
      </c>
      <c r="J50" s="756" t="s">
        <v>49</v>
      </c>
      <c r="K50" s="674" t="s">
        <v>60</v>
      </c>
      <c r="L50" s="693">
        <v>1500000</v>
      </c>
      <c r="M50" s="678">
        <v>1500000</v>
      </c>
      <c r="N50" s="679" t="s">
        <v>67</v>
      </c>
      <c r="O50" s="679" t="s">
        <v>50</v>
      </c>
      <c r="P50" s="680" t="s">
        <v>68</v>
      </c>
      <c r="Q50" s="722"/>
      <c r="R50" s="682"/>
      <c r="S50" s="682"/>
      <c r="T50" s="683"/>
      <c r="U50" s="670"/>
      <c r="V50" s="684"/>
      <c r="W50" s="725"/>
      <c r="X50" s="670"/>
      <c r="Y50" s="685"/>
      <c r="Z50" s="685"/>
      <c r="AA50" s="714"/>
      <c r="AB50" s="714"/>
      <c r="AC50" s="714"/>
      <c r="AD50" s="714"/>
      <c r="AE50" s="714"/>
      <c r="AF50" s="714"/>
      <c r="AG50" s="714"/>
      <c r="AH50" s="714"/>
      <c r="AI50" s="714"/>
      <c r="AJ50" s="687"/>
      <c r="AK50" s="684"/>
      <c r="AL50" s="724"/>
      <c r="AM50" s="719"/>
      <c r="AN50" s="719"/>
      <c r="AO50" s="759"/>
      <c r="AP50" s="754"/>
      <c r="AQ50" s="702"/>
      <c r="AR50" s="719"/>
      <c r="AS50" s="719"/>
      <c r="AT50" s="754"/>
      <c r="AU50" s="719"/>
      <c r="AV50" s="719"/>
      <c r="AW50" s="719"/>
      <c r="AX50" s="719"/>
      <c r="AY50" s="719"/>
      <c r="AZ50" s="719"/>
      <c r="BA50" s="719"/>
    </row>
    <row r="51" spans="1:53" s="691" customFormat="1" ht="72" customHeight="1" x14ac:dyDescent="0.25">
      <c r="A51" s="948">
        <v>27</v>
      </c>
      <c r="B51" s="674" t="s">
        <v>439</v>
      </c>
      <c r="C51" s="961" t="s">
        <v>374</v>
      </c>
      <c r="D51" s="950" t="s">
        <v>375</v>
      </c>
      <c r="E51" s="760" t="s">
        <v>64</v>
      </c>
      <c r="F51" s="760">
        <v>1</v>
      </c>
      <c r="G51" s="674" t="s">
        <v>104</v>
      </c>
      <c r="H51" s="760" t="s">
        <v>372</v>
      </c>
      <c r="I51" s="674" t="s">
        <v>73</v>
      </c>
      <c r="J51" s="756" t="s">
        <v>49</v>
      </c>
      <c r="K51" s="674" t="s">
        <v>51</v>
      </c>
      <c r="L51" s="693">
        <v>3000000</v>
      </c>
      <c r="M51" s="678">
        <v>3000000</v>
      </c>
      <c r="N51" s="679" t="s">
        <v>67</v>
      </c>
      <c r="O51" s="679" t="s">
        <v>50</v>
      </c>
      <c r="P51" s="680" t="s">
        <v>68</v>
      </c>
      <c r="Q51" s="722"/>
      <c r="R51" s="682"/>
      <c r="S51" s="682"/>
      <c r="T51" s="683"/>
      <c r="U51" s="670"/>
      <c r="V51" s="684"/>
      <c r="W51" s="717"/>
      <c r="X51" s="670"/>
      <c r="Y51" s="685"/>
      <c r="Z51" s="685"/>
      <c r="AA51" s="684"/>
      <c r="AB51" s="684"/>
      <c r="AC51" s="684"/>
      <c r="AD51" s="684"/>
      <c r="AE51" s="684"/>
      <c r="AF51" s="687"/>
      <c r="AG51" s="687"/>
      <c r="AH51" s="761"/>
      <c r="AI51" s="687"/>
      <c r="AJ51" s="687"/>
      <c r="AK51" s="684"/>
      <c r="AL51" s="734"/>
      <c r="AM51" s="719"/>
      <c r="AN51" s="702"/>
      <c r="AO51" s="702"/>
      <c r="AP51" s="702"/>
      <c r="AQ51" s="759"/>
      <c r="AR51" s="702"/>
      <c r="AS51" s="702"/>
      <c r="AT51" s="762"/>
      <c r="AU51" s="702"/>
      <c r="AV51" s="702"/>
      <c r="AW51" s="702"/>
      <c r="AX51" s="702"/>
      <c r="AY51" s="702"/>
      <c r="AZ51" s="702"/>
      <c r="BA51" s="702"/>
    </row>
    <row r="52" spans="1:53" s="691" customFormat="1" ht="72" customHeight="1" x14ac:dyDescent="0.25">
      <c r="A52" s="949"/>
      <c r="B52" s="674" t="s">
        <v>439</v>
      </c>
      <c r="C52" s="962"/>
      <c r="D52" s="951"/>
      <c r="E52" s="760" t="s">
        <v>64</v>
      </c>
      <c r="F52" s="760">
        <v>1</v>
      </c>
      <c r="G52" s="760" t="s">
        <v>104</v>
      </c>
      <c r="H52" s="760" t="s">
        <v>372</v>
      </c>
      <c r="I52" s="674" t="s">
        <v>73</v>
      </c>
      <c r="J52" s="756" t="s">
        <v>49</v>
      </c>
      <c r="K52" s="674" t="s">
        <v>60</v>
      </c>
      <c r="L52" s="693">
        <v>2000000</v>
      </c>
      <c r="M52" s="678">
        <v>2000000</v>
      </c>
      <c r="N52" s="679" t="s">
        <v>67</v>
      </c>
      <c r="O52" s="679" t="s">
        <v>50</v>
      </c>
      <c r="P52" s="680" t="s">
        <v>68</v>
      </c>
      <c r="Q52" s="722"/>
      <c r="R52" s="682"/>
      <c r="S52" s="763"/>
      <c r="T52" s="683"/>
      <c r="U52" s="723"/>
      <c r="V52" s="684"/>
      <c r="W52" s="725"/>
      <c r="X52" s="670"/>
      <c r="Y52" s="685"/>
      <c r="Z52" s="685"/>
      <c r="AA52" s="684"/>
      <c r="AB52" s="684"/>
      <c r="AC52" s="684"/>
      <c r="AD52" s="684"/>
      <c r="AE52" s="684"/>
      <c r="AF52" s="684"/>
      <c r="AG52" s="684"/>
      <c r="AH52" s="684"/>
      <c r="AI52" s="687"/>
      <c r="AJ52" s="687"/>
      <c r="AK52" s="684"/>
      <c r="AL52" s="724"/>
      <c r="AM52" s="715"/>
      <c r="AN52" s="725"/>
      <c r="AO52" s="725"/>
      <c r="AP52" s="726"/>
      <c r="AQ52" s="725"/>
      <c r="AR52" s="725"/>
      <c r="AS52" s="764"/>
      <c r="AT52" s="765"/>
      <c r="AU52" s="766"/>
      <c r="AV52" s="766"/>
      <c r="AW52" s="766"/>
      <c r="AX52" s="767"/>
      <c r="AY52" s="766"/>
      <c r="AZ52" s="766"/>
      <c r="BA52" s="768"/>
    </row>
    <row r="53" spans="1:53" s="691" customFormat="1" ht="72" customHeight="1" x14ac:dyDescent="0.25">
      <c r="A53" s="948">
        <v>28</v>
      </c>
      <c r="B53" s="674" t="s">
        <v>439</v>
      </c>
      <c r="C53" s="961" t="s">
        <v>374</v>
      </c>
      <c r="D53" s="950" t="s">
        <v>376</v>
      </c>
      <c r="E53" s="760" t="s">
        <v>64</v>
      </c>
      <c r="F53" s="760">
        <v>1</v>
      </c>
      <c r="G53" s="760" t="s">
        <v>99</v>
      </c>
      <c r="H53" s="760" t="s">
        <v>372</v>
      </c>
      <c r="I53" s="674" t="s">
        <v>73</v>
      </c>
      <c r="J53" s="756" t="s">
        <v>49</v>
      </c>
      <c r="K53" s="674" t="s">
        <v>51</v>
      </c>
      <c r="L53" s="693">
        <v>15000000</v>
      </c>
      <c r="M53" s="678">
        <v>15000000</v>
      </c>
      <c r="N53" s="679" t="s">
        <v>67</v>
      </c>
      <c r="O53" s="679" t="s">
        <v>50</v>
      </c>
      <c r="P53" s="680" t="s">
        <v>87</v>
      </c>
      <c r="Q53" s="722"/>
      <c r="R53" s="682"/>
      <c r="S53" s="682"/>
      <c r="T53" s="683"/>
      <c r="U53" s="723"/>
      <c r="V53" s="684"/>
      <c r="W53" s="769"/>
      <c r="X53" s="670"/>
      <c r="Y53" s="685"/>
      <c r="Z53" s="685"/>
      <c r="AA53" s="684"/>
      <c r="AB53" s="684"/>
      <c r="AC53" s="684"/>
      <c r="AD53" s="684"/>
      <c r="AE53" s="684"/>
      <c r="AF53" s="684"/>
      <c r="AG53" s="684"/>
      <c r="AH53" s="684"/>
      <c r="AI53" s="687"/>
      <c r="AJ53" s="687"/>
      <c r="AK53" s="684"/>
      <c r="AL53" s="724"/>
      <c r="AM53" s="715"/>
      <c r="AN53" s="725"/>
      <c r="AO53" s="725"/>
      <c r="AP53" s="726"/>
      <c r="AQ53" s="725"/>
      <c r="AR53" s="725"/>
      <c r="AS53" s="764"/>
      <c r="AT53" s="765"/>
      <c r="AU53" s="770"/>
      <c r="AV53" s="770"/>
      <c r="AW53" s="770"/>
      <c r="AX53" s="767"/>
      <c r="AY53" s="770"/>
      <c r="AZ53" s="770"/>
      <c r="BA53" s="768"/>
    </row>
    <row r="54" spans="1:53" s="691" customFormat="1" ht="72" customHeight="1" x14ac:dyDescent="0.25">
      <c r="A54" s="949"/>
      <c r="B54" s="674" t="s">
        <v>439</v>
      </c>
      <c r="C54" s="962"/>
      <c r="D54" s="951"/>
      <c r="E54" s="760" t="s">
        <v>64</v>
      </c>
      <c r="F54" s="760">
        <v>1</v>
      </c>
      <c r="G54" s="760" t="s">
        <v>99</v>
      </c>
      <c r="H54" s="760" t="s">
        <v>372</v>
      </c>
      <c r="I54" s="674" t="s">
        <v>73</v>
      </c>
      <c r="J54" s="756" t="s">
        <v>49</v>
      </c>
      <c r="K54" s="674" t="s">
        <v>60</v>
      </c>
      <c r="L54" s="693">
        <v>17000000</v>
      </c>
      <c r="M54" s="678">
        <v>17000000</v>
      </c>
      <c r="N54" s="679" t="s">
        <v>67</v>
      </c>
      <c r="O54" s="679" t="s">
        <v>50</v>
      </c>
      <c r="P54" s="680" t="s">
        <v>107</v>
      </c>
      <c r="Q54" s="722"/>
      <c r="R54" s="682"/>
      <c r="S54" s="771"/>
      <c r="T54" s="690"/>
      <c r="U54" s="690"/>
      <c r="V54" s="690"/>
      <c r="W54" s="772"/>
      <c r="X54" s="670"/>
      <c r="Y54" s="685"/>
      <c r="Z54" s="685"/>
      <c r="AA54" s="690"/>
      <c r="AB54" s="690"/>
      <c r="AC54" s="690"/>
      <c r="AD54" s="690"/>
      <c r="AE54" s="690"/>
      <c r="AF54" s="690"/>
      <c r="AG54" s="690"/>
      <c r="AH54" s="690"/>
      <c r="AI54" s="690"/>
      <c r="AJ54" s="690"/>
      <c r="AK54" s="690"/>
      <c r="AL54" s="773"/>
      <c r="AM54" s="744"/>
      <c r="AN54" s="702"/>
      <c r="AO54" s="702"/>
      <c r="AP54" s="702"/>
      <c r="AQ54" s="702"/>
      <c r="AR54" s="702"/>
      <c r="AS54" s="702"/>
      <c r="AT54" s="702"/>
      <c r="AU54" s="702"/>
      <c r="AV54" s="702"/>
      <c r="AW54" s="702"/>
      <c r="AX54" s="702"/>
      <c r="AY54" s="702"/>
      <c r="AZ54" s="702"/>
      <c r="BA54" s="702"/>
    </row>
    <row r="55" spans="1:53" s="691" customFormat="1" ht="72" customHeight="1" x14ac:dyDescent="0.25">
      <c r="A55" s="948">
        <v>30</v>
      </c>
      <c r="B55" s="674" t="s">
        <v>439</v>
      </c>
      <c r="C55" s="961">
        <v>27110000</v>
      </c>
      <c r="D55" s="950" t="s">
        <v>327</v>
      </c>
      <c r="E55" s="674" t="s">
        <v>323</v>
      </c>
      <c r="F55" s="674">
        <v>1</v>
      </c>
      <c r="G55" s="676" t="s">
        <v>99</v>
      </c>
      <c r="H55" s="677" t="s">
        <v>241</v>
      </c>
      <c r="I55" s="674" t="s">
        <v>73</v>
      </c>
      <c r="J55" s="674" t="s">
        <v>49</v>
      </c>
      <c r="K55" s="674" t="s">
        <v>351</v>
      </c>
      <c r="L55" s="693">
        <v>500000</v>
      </c>
      <c r="M55" s="678">
        <v>500000</v>
      </c>
      <c r="N55" s="679" t="s">
        <v>67</v>
      </c>
      <c r="O55" s="679" t="s">
        <v>50</v>
      </c>
      <c r="P55" s="680" t="s">
        <v>68</v>
      </c>
      <c r="Q55" s="722"/>
      <c r="R55" s="774"/>
      <c r="S55" s="775"/>
      <c r="T55" s="776"/>
      <c r="U55" s="683"/>
      <c r="V55" s="723"/>
      <c r="W55" s="758"/>
      <c r="X55" s="670"/>
      <c r="Y55" s="685"/>
      <c r="Z55" s="685"/>
      <c r="AA55" s="685"/>
      <c r="AB55" s="723"/>
      <c r="AC55" s="684"/>
      <c r="AD55" s="684"/>
      <c r="AE55" s="684"/>
      <c r="AF55" s="684"/>
      <c r="AG55" s="684"/>
      <c r="AH55" s="777"/>
      <c r="AI55" s="777"/>
      <c r="AJ55" s="778"/>
      <c r="AK55" s="778"/>
      <c r="AL55" s="779"/>
      <c r="AM55" s="744"/>
      <c r="AN55" s="702"/>
      <c r="AO55" s="702"/>
      <c r="AP55" s="702"/>
      <c r="AQ55" s="702"/>
      <c r="AR55" s="702"/>
      <c r="AS55" s="702"/>
      <c r="AT55" s="702"/>
      <c r="AU55" s="702"/>
      <c r="AV55" s="702"/>
      <c r="AW55" s="702"/>
      <c r="AX55" s="702"/>
      <c r="AY55" s="702"/>
      <c r="AZ55" s="702"/>
      <c r="BA55" s="702"/>
    </row>
    <row r="56" spans="1:53" s="691" customFormat="1" ht="72" customHeight="1" x14ac:dyDescent="0.25">
      <c r="A56" s="949"/>
      <c r="B56" s="674" t="s">
        <v>439</v>
      </c>
      <c r="C56" s="962"/>
      <c r="D56" s="951"/>
      <c r="E56" s="674" t="s">
        <v>323</v>
      </c>
      <c r="F56" s="674">
        <v>1</v>
      </c>
      <c r="G56" s="676" t="s">
        <v>99</v>
      </c>
      <c r="H56" s="677" t="s">
        <v>241</v>
      </c>
      <c r="I56" s="674" t="s">
        <v>73</v>
      </c>
      <c r="J56" s="674" t="s">
        <v>49</v>
      </c>
      <c r="K56" s="674" t="s">
        <v>60</v>
      </c>
      <c r="L56" s="693">
        <v>5000000</v>
      </c>
      <c r="M56" s="678">
        <v>5000000</v>
      </c>
      <c r="N56" s="679" t="s">
        <v>67</v>
      </c>
      <c r="O56" s="679" t="s">
        <v>50</v>
      </c>
      <c r="P56" s="680" t="s">
        <v>68</v>
      </c>
      <c r="Q56" s="722"/>
      <c r="R56" s="682"/>
      <c r="S56" s="682"/>
      <c r="T56" s="683"/>
      <c r="U56" s="723"/>
      <c r="V56" s="684"/>
      <c r="W56" s="685"/>
      <c r="X56" s="670"/>
      <c r="Y56" s="685"/>
      <c r="Z56" s="685"/>
      <c r="AA56" s="684"/>
      <c r="AB56" s="684"/>
      <c r="AC56" s="684"/>
      <c r="AD56" s="684"/>
      <c r="AE56" s="684"/>
      <c r="AF56" s="684"/>
      <c r="AG56" s="684"/>
      <c r="AH56" s="684"/>
      <c r="AI56" s="687"/>
      <c r="AJ56" s="687"/>
      <c r="AK56" s="684"/>
      <c r="AL56" s="724"/>
      <c r="AM56" s="780"/>
      <c r="AN56" s="781"/>
      <c r="AO56" s="781"/>
      <c r="AP56" s="726"/>
      <c r="AQ56" s="781"/>
      <c r="AR56" s="781"/>
      <c r="AS56" s="782"/>
      <c r="AT56" s="765"/>
      <c r="AU56" s="783"/>
      <c r="AV56" s="783"/>
      <c r="AW56" s="783"/>
      <c r="AX56" s="767"/>
      <c r="AY56" s="783"/>
      <c r="AZ56" s="783"/>
      <c r="BA56" s="768"/>
    </row>
    <row r="57" spans="1:53" s="691" customFormat="1" ht="126" customHeight="1" x14ac:dyDescent="0.25">
      <c r="A57" s="673">
        <v>31</v>
      </c>
      <c r="B57" s="674" t="s">
        <v>439</v>
      </c>
      <c r="C57" s="674">
        <v>84131512</v>
      </c>
      <c r="D57" s="675" t="s">
        <v>330</v>
      </c>
      <c r="E57" s="674" t="s">
        <v>64</v>
      </c>
      <c r="F57" s="674">
        <v>1</v>
      </c>
      <c r="G57" s="676" t="s">
        <v>105</v>
      </c>
      <c r="H57" s="677">
        <v>12</v>
      </c>
      <c r="I57" s="674" t="s">
        <v>309</v>
      </c>
      <c r="J57" s="674" t="s">
        <v>49</v>
      </c>
      <c r="K57" s="674" t="s">
        <v>328</v>
      </c>
      <c r="L57" s="693">
        <v>9000000</v>
      </c>
      <c r="M57" s="678">
        <v>9000000</v>
      </c>
      <c r="N57" s="679" t="s">
        <v>67</v>
      </c>
      <c r="O57" s="679" t="s">
        <v>50</v>
      </c>
      <c r="P57" s="680" t="s">
        <v>87</v>
      </c>
      <c r="Q57" s="704"/>
      <c r="R57" s="705"/>
      <c r="S57" s="705"/>
      <c r="T57" s="706"/>
      <c r="U57" s="707"/>
      <c r="V57" s="707"/>
      <c r="W57" s="685"/>
      <c r="X57" s="670"/>
      <c r="Y57" s="685"/>
      <c r="Z57" s="685"/>
      <c r="AA57" s="707"/>
      <c r="AB57" s="684"/>
      <c r="AC57" s="684"/>
      <c r="AD57" s="684"/>
      <c r="AE57" s="684"/>
      <c r="AF57" s="687"/>
      <c r="AG57" s="687"/>
      <c r="AH57" s="686"/>
      <c r="AI57" s="687"/>
      <c r="AJ57" s="687"/>
      <c r="AK57" s="684"/>
      <c r="AL57" s="734"/>
      <c r="AM57" s="719"/>
      <c r="AN57" s="702"/>
      <c r="AO57" s="702"/>
      <c r="AP57" s="702"/>
      <c r="AQ57" s="702"/>
      <c r="AR57" s="784"/>
      <c r="AS57" s="784"/>
      <c r="AT57" s="785"/>
      <c r="AU57" s="785"/>
      <c r="AV57" s="785"/>
      <c r="AW57" s="785"/>
      <c r="AX57" s="785"/>
      <c r="AY57" s="785"/>
      <c r="AZ57" s="785"/>
      <c r="BA57" s="785"/>
    </row>
    <row r="58" spans="1:53" s="691" customFormat="1" ht="36" customHeight="1" x14ac:dyDescent="0.25">
      <c r="A58" s="673">
        <v>32</v>
      </c>
      <c r="B58" s="674" t="s">
        <v>277</v>
      </c>
      <c r="C58" s="674">
        <v>81100000</v>
      </c>
      <c r="D58" s="675" t="s">
        <v>78</v>
      </c>
      <c r="E58" s="674" t="s">
        <v>64</v>
      </c>
      <c r="F58" s="674">
        <v>1</v>
      </c>
      <c r="G58" s="676" t="s">
        <v>98</v>
      </c>
      <c r="H58" s="677">
        <v>12</v>
      </c>
      <c r="I58" s="674" t="s">
        <v>73</v>
      </c>
      <c r="J58" s="674" t="s">
        <v>49</v>
      </c>
      <c r="K58" s="674" t="s">
        <v>54</v>
      </c>
      <c r="L58" s="693">
        <v>4600000</v>
      </c>
      <c r="M58" s="678">
        <v>4600000</v>
      </c>
      <c r="N58" s="679" t="s">
        <v>67</v>
      </c>
      <c r="O58" s="679" t="s">
        <v>50</v>
      </c>
      <c r="P58" s="680" t="s">
        <v>799</v>
      </c>
      <c r="Q58" s="722"/>
      <c r="R58" s="682"/>
      <c r="S58" s="682"/>
      <c r="T58" s="683"/>
      <c r="U58" s="723"/>
      <c r="V58" s="684"/>
      <c r="W58" s="685"/>
      <c r="X58" s="670"/>
      <c r="Y58" s="685"/>
      <c r="Z58" s="685"/>
      <c r="AA58" s="684"/>
      <c r="AB58" s="684"/>
      <c r="AC58" s="684"/>
      <c r="AD58" s="684"/>
      <c r="AE58" s="684"/>
      <c r="AF58" s="684"/>
      <c r="AG58" s="684"/>
      <c r="AH58" s="684"/>
      <c r="AI58" s="687"/>
      <c r="AJ58" s="687"/>
      <c r="AK58" s="684"/>
      <c r="AL58" s="724"/>
      <c r="AM58" s="715"/>
      <c r="AN58" s="725"/>
      <c r="AO58" s="725"/>
      <c r="AP58" s="726"/>
      <c r="AQ58" s="725"/>
      <c r="AR58" s="725"/>
      <c r="AS58" s="764"/>
      <c r="AT58" s="765"/>
      <c r="AU58" s="766"/>
      <c r="AV58" s="766"/>
      <c r="AW58" s="766"/>
      <c r="AX58" s="767"/>
      <c r="AY58" s="766"/>
      <c r="AZ58" s="766"/>
      <c r="BA58" s="768"/>
    </row>
    <row r="59" spans="1:53" s="691" customFormat="1" ht="91.5" customHeight="1" x14ac:dyDescent="0.25">
      <c r="A59" s="673">
        <v>33</v>
      </c>
      <c r="B59" s="674" t="s">
        <v>277</v>
      </c>
      <c r="C59" s="674">
        <v>92101805</v>
      </c>
      <c r="D59" s="675" t="s">
        <v>84</v>
      </c>
      <c r="E59" s="674" t="s">
        <v>77</v>
      </c>
      <c r="F59" s="674">
        <v>1</v>
      </c>
      <c r="G59" s="676" t="s">
        <v>97</v>
      </c>
      <c r="H59" s="677">
        <v>11</v>
      </c>
      <c r="I59" s="674" t="s">
        <v>73</v>
      </c>
      <c r="J59" s="674" t="s">
        <v>49</v>
      </c>
      <c r="K59" s="674" t="s">
        <v>85</v>
      </c>
      <c r="L59" s="693">
        <v>12400000</v>
      </c>
      <c r="M59" s="678">
        <v>12400000</v>
      </c>
      <c r="N59" s="679" t="s">
        <v>67</v>
      </c>
      <c r="O59" s="679" t="s">
        <v>50</v>
      </c>
      <c r="P59" s="680" t="s">
        <v>799</v>
      </c>
      <c r="Q59" s="704"/>
      <c r="R59" s="695" t="s">
        <v>745</v>
      </c>
      <c r="S59" s="695" t="s">
        <v>746</v>
      </c>
      <c r="T59" s="749">
        <v>42400</v>
      </c>
      <c r="U59" s="750" t="s">
        <v>747</v>
      </c>
      <c r="V59" s="751" t="s">
        <v>748</v>
      </c>
      <c r="W59" s="786">
        <v>8055000</v>
      </c>
      <c r="X59" s="670"/>
      <c r="Y59" s="699">
        <v>8055000</v>
      </c>
      <c r="Z59" s="699">
        <v>8055000</v>
      </c>
      <c r="AA59" s="728" t="s">
        <v>749</v>
      </c>
      <c r="AB59" s="684"/>
      <c r="AC59" s="684"/>
      <c r="AD59" s="684"/>
      <c r="AE59" s="684"/>
      <c r="AF59" s="684"/>
      <c r="AG59" s="684"/>
      <c r="AH59" s="728" t="s">
        <v>750</v>
      </c>
      <c r="AI59" s="727">
        <v>42767</v>
      </c>
      <c r="AJ59" s="727">
        <v>42947</v>
      </c>
      <c r="AK59" s="729" t="s">
        <v>751</v>
      </c>
      <c r="AL59" s="731" t="s">
        <v>606</v>
      </c>
      <c r="AM59" s="719"/>
      <c r="AN59" s="702"/>
      <c r="AO59" s="702"/>
      <c r="AP59" s="702"/>
      <c r="AQ59" s="702"/>
      <c r="AR59" s="702"/>
      <c r="AS59" s="702"/>
      <c r="AT59" s="702"/>
      <c r="AU59" s="702"/>
      <c r="AV59" s="702"/>
      <c r="AW59" s="702"/>
      <c r="AX59" s="702"/>
      <c r="AY59" s="702"/>
      <c r="AZ59" s="702"/>
      <c r="BA59" s="702"/>
    </row>
    <row r="60" spans="1:53" s="691" customFormat="1" ht="72" customHeight="1" x14ac:dyDescent="0.25">
      <c r="A60" s="673">
        <v>34</v>
      </c>
      <c r="B60" s="674" t="s">
        <v>439</v>
      </c>
      <c r="C60" s="674">
        <v>43211507</v>
      </c>
      <c r="D60" s="675" t="s">
        <v>503</v>
      </c>
      <c r="E60" s="674" t="s">
        <v>64</v>
      </c>
      <c r="F60" s="674">
        <v>1</v>
      </c>
      <c r="G60" s="676" t="s">
        <v>99</v>
      </c>
      <c r="H60" s="677">
        <v>2</v>
      </c>
      <c r="I60" s="674" t="s">
        <v>73</v>
      </c>
      <c r="J60" s="674" t="s">
        <v>49</v>
      </c>
      <c r="K60" s="674" t="s">
        <v>351</v>
      </c>
      <c r="L60" s="693">
        <v>15000000</v>
      </c>
      <c r="M60" s="678">
        <v>15000000</v>
      </c>
      <c r="N60" s="679" t="s">
        <v>67</v>
      </c>
      <c r="O60" s="679" t="s">
        <v>50</v>
      </c>
      <c r="P60" s="680" t="s">
        <v>87</v>
      </c>
      <c r="Q60" s="787"/>
      <c r="R60" s="714"/>
      <c r="S60" s="788"/>
      <c r="T60" s="697"/>
      <c r="U60" s="697"/>
      <c r="V60" s="670"/>
      <c r="W60" s="685"/>
      <c r="X60" s="670"/>
      <c r="Y60" s="789"/>
      <c r="Z60" s="789"/>
      <c r="AA60" s="672"/>
      <c r="AB60" s="723"/>
      <c r="AC60" s="684"/>
      <c r="AD60" s="684"/>
      <c r="AE60" s="684"/>
      <c r="AF60" s="684"/>
      <c r="AG60" s="684"/>
      <c r="AH60" s="790"/>
      <c r="AI60" s="790"/>
      <c r="AJ60" s="791"/>
      <c r="AK60" s="791"/>
      <c r="AL60" s="792"/>
      <c r="AM60" s="793"/>
      <c r="AN60" s="794"/>
      <c r="AO60" s="794"/>
      <c r="AP60" s="794"/>
      <c r="AQ60" s="794"/>
      <c r="AR60" s="794"/>
      <c r="AS60" s="794"/>
      <c r="AT60" s="794"/>
      <c r="AU60" s="794"/>
      <c r="AV60" s="794"/>
      <c r="AW60" s="794"/>
      <c r="AX60" s="794"/>
      <c r="AY60" s="794"/>
      <c r="AZ60" s="794"/>
      <c r="BA60" s="794"/>
    </row>
    <row r="61" spans="1:53" s="691" customFormat="1" ht="72" customHeight="1" x14ac:dyDescent="0.25">
      <c r="A61" s="673">
        <v>35</v>
      </c>
      <c r="B61" s="674" t="s">
        <v>439</v>
      </c>
      <c r="C61" s="674">
        <v>72154010</v>
      </c>
      <c r="D61" s="675" t="s">
        <v>740</v>
      </c>
      <c r="E61" s="674" t="s">
        <v>64</v>
      </c>
      <c r="F61" s="674">
        <v>1</v>
      </c>
      <c r="G61" s="676" t="s">
        <v>99</v>
      </c>
      <c r="H61" s="677" t="s">
        <v>377</v>
      </c>
      <c r="I61" s="674" t="s">
        <v>461</v>
      </c>
      <c r="J61" s="674" t="s">
        <v>86</v>
      </c>
      <c r="K61" s="674" t="s">
        <v>722</v>
      </c>
      <c r="L61" s="693">
        <v>456211695</v>
      </c>
      <c r="M61" s="678">
        <v>381381695</v>
      </c>
      <c r="N61" s="679" t="s">
        <v>65</v>
      </c>
      <c r="O61" s="679" t="s">
        <v>501</v>
      </c>
      <c r="P61" s="680" t="s">
        <v>68</v>
      </c>
      <c r="Q61" s="722"/>
      <c r="R61" s="682"/>
      <c r="S61" s="682"/>
      <c r="T61" s="683"/>
      <c r="U61" s="723"/>
      <c r="V61" s="684"/>
      <c r="W61" s="685"/>
      <c r="X61" s="670"/>
      <c r="Y61" s="685"/>
      <c r="Z61" s="685"/>
      <c r="AA61" s="684"/>
      <c r="AB61" s="795"/>
      <c r="AC61" s="684"/>
      <c r="AD61" s="684"/>
      <c r="AE61" s="684"/>
      <c r="AF61" s="684"/>
      <c r="AG61" s="796"/>
      <c r="AH61" s="684"/>
      <c r="AI61" s="687"/>
      <c r="AJ61" s="687"/>
      <c r="AK61" s="684"/>
      <c r="AL61" s="684"/>
      <c r="AM61" s="685"/>
      <c r="AN61" s="725"/>
      <c r="AO61" s="725"/>
      <c r="AP61" s="726"/>
      <c r="AQ61" s="725"/>
      <c r="AR61" s="725"/>
      <c r="AS61" s="685"/>
      <c r="AT61" s="765"/>
      <c r="AU61" s="685"/>
      <c r="AV61" s="685"/>
      <c r="AW61" s="685"/>
      <c r="AX61" s="685"/>
      <c r="AY61" s="685"/>
      <c r="AZ61" s="685"/>
      <c r="BA61" s="685"/>
    </row>
    <row r="62" spans="1:53" s="691" customFormat="1" ht="90" customHeight="1" x14ac:dyDescent="0.25">
      <c r="A62" s="673">
        <v>36</v>
      </c>
      <c r="B62" s="674" t="s">
        <v>439</v>
      </c>
      <c r="C62" s="674">
        <v>72101506</v>
      </c>
      <c r="D62" s="675" t="s">
        <v>378</v>
      </c>
      <c r="E62" s="674" t="s">
        <v>64</v>
      </c>
      <c r="F62" s="674">
        <v>1</v>
      </c>
      <c r="G62" s="676" t="s">
        <v>102</v>
      </c>
      <c r="H62" s="677" t="s">
        <v>377</v>
      </c>
      <c r="I62" s="674" t="s">
        <v>379</v>
      </c>
      <c r="J62" s="674" t="s">
        <v>86</v>
      </c>
      <c r="K62" s="674" t="s">
        <v>722</v>
      </c>
      <c r="L62" s="693">
        <v>79192099</v>
      </c>
      <c r="M62" s="678">
        <v>63353599</v>
      </c>
      <c r="N62" s="679" t="s">
        <v>65</v>
      </c>
      <c r="O62" s="679" t="s">
        <v>501</v>
      </c>
      <c r="P62" s="680" t="s">
        <v>68</v>
      </c>
      <c r="Q62" s="722"/>
      <c r="R62" s="682"/>
      <c r="S62" s="682"/>
      <c r="T62" s="683"/>
      <c r="U62" s="723"/>
      <c r="V62" s="684"/>
      <c r="W62" s="685"/>
      <c r="X62" s="670"/>
      <c r="Y62" s="685"/>
      <c r="Z62" s="685"/>
      <c r="AA62" s="684"/>
      <c r="AB62" s="795"/>
      <c r="AC62" s="684"/>
      <c r="AD62" s="684"/>
      <c r="AE62" s="684"/>
      <c r="AF62" s="684"/>
      <c r="AG62" s="796"/>
      <c r="AH62" s="684"/>
      <c r="AI62" s="687"/>
      <c r="AJ62" s="687"/>
      <c r="AK62" s="684"/>
      <c r="AL62" s="684"/>
      <c r="AM62" s="685"/>
      <c r="AN62" s="725"/>
      <c r="AO62" s="725"/>
      <c r="AP62" s="726"/>
      <c r="AQ62" s="725"/>
      <c r="AR62" s="725"/>
      <c r="AS62" s="685"/>
      <c r="AT62" s="765"/>
      <c r="AU62" s="685"/>
      <c r="AV62" s="685"/>
      <c r="AW62" s="685"/>
      <c r="AX62" s="685"/>
      <c r="AY62" s="685"/>
      <c r="AZ62" s="685"/>
      <c r="BA62" s="685"/>
    </row>
    <row r="63" spans="1:53" s="691" customFormat="1" ht="90" customHeight="1" x14ac:dyDescent="0.25">
      <c r="A63" s="673">
        <v>37</v>
      </c>
      <c r="B63" s="797" t="s">
        <v>407</v>
      </c>
      <c r="C63" s="674">
        <v>81112502</v>
      </c>
      <c r="D63" s="675" t="s">
        <v>380</v>
      </c>
      <c r="E63" s="674" t="s">
        <v>89</v>
      </c>
      <c r="F63" s="674">
        <v>1</v>
      </c>
      <c r="G63" s="676" t="s">
        <v>102</v>
      </c>
      <c r="H63" s="677" t="s">
        <v>349</v>
      </c>
      <c r="I63" s="676" t="s">
        <v>283</v>
      </c>
      <c r="J63" s="674" t="s">
        <v>49</v>
      </c>
      <c r="K63" s="674" t="s">
        <v>256</v>
      </c>
      <c r="L63" s="678">
        <v>209725028</v>
      </c>
      <c r="M63" s="678">
        <v>209725028</v>
      </c>
      <c r="N63" s="679" t="s">
        <v>65</v>
      </c>
      <c r="O63" s="679" t="s">
        <v>500</v>
      </c>
      <c r="P63" s="680" t="s">
        <v>53</v>
      </c>
      <c r="Q63" s="722"/>
      <c r="R63" s="798"/>
      <c r="S63" s="798"/>
      <c r="T63" s="799"/>
      <c r="U63" s="800"/>
      <c r="V63" s="801"/>
      <c r="W63" s="802"/>
      <c r="X63" s="670"/>
      <c r="Y63" s="802"/>
      <c r="Z63" s="802"/>
      <c r="AA63" s="801"/>
      <c r="AB63" s="684"/>
      <c r="AC63" s="684"/>
      <c r="AD63" s="684"/>
      <c r="AE63" s="684"/>
      <c r="AF63" s="684"/>
      <c r="AG63" s="684"/>
      <c r="AH63" s="801"/>
      <c r="AI63" s="803"/>
      <c r="AJ63" s="803"/>
      <c r="AK63" s="801"/>
      <c r="AL63" s="804"/>
      <c r="AM63" s="805"/>
      <c r="AN63" s="806"/>
      <c r="AO63" s="806"/>
      <c r="AP63" s="806"/>
      <c r="AQ63" s="807"/>
      <c r="AR63" s="807"/>
      <c r="AS63" s="801"/>
      <c r="AT63" s="808"/>
      <c r="AU63" s="801"/>
      <c r="AV63" s="801"/>
      <c r="AW63" s="801"/>
      <c r="AX63" s="801"/>
      <c r="AY63" s="801"/>
      <c r="AZ63" s="801"/>
      <c r="BA63" s="801"/>
    </row>
    <row r="64" spans="1:53" s="691" customFormat="1" ht="90" customHeight="1" x14ac:dyDescent="0.25">
      <c r="A64" s="673">
        <v>38</v>
      </c>
      <c r="B64" s="797" t="s">
        <v>407</v>
      </c>
      <c r="C64" s="674">
        <v>43233004</v>
      </c>
      <c r="D64" s="675" t="s">
        <v>465</v>
      </c>
      <c r="E64" s="674" t="s">
        <v>64</v>
      </c>
      <c r="F64" s="674">
        <v>1</v>
      </c>
      <c r="G64" s="676" t="s">
        <v>104</v>
      </c>
      <c r="H64" s="677" t="s">
        <v>349</v>
      </c>
      <c r="I64" s="674" t="s">
        <v>499</v>
      </c>
      <c r="J64" s="674" t="s">
        <v>86</v>
      </c>
      <c r="K64" s="674" t="s">
        <v>723</v>
      </c>
      <c r="L64" s="678">
        <v>44112545</v>
      </c>
      <c r="M64" s="678">
        <v>44112545</v>
      </c>
      <c r="N64" s="679" t="s">
        <v>67</v>
      </c>
      <c r="O64" s="679" t="s">
        <v>50</v>
      </c>
      <c r="P64" s="680" t="s">
        <v>53</v>
      </c>
      <c r="Q64" s="722"/>
      <c r="R64" s="682"/>
      <c r="S64" s="682"/>
      <c r="T64" s="683"/>
      <c r="U64" s="670"/>
      <c r="V64" s="684"/>
      <c r="W64" s="717"/>
      <c r="X64" s="670"/>
      <c r="Y64" s="717"/>
      <c r="Z64" s="717"/>
      <c r="AA64" s="684"/>
      <c r="AB64" s="795"/>
      <c r="AC64" s="684"/>
      <c r="AD64" s="684"/>
      <c r="AE64" s="684"/>
      <c r="AF64" s="684"/>
      <c r="AG64" s="796"/>
      <c r="AH64" s="686"/>
      <c r="AI64" s="687"/>
      <c r="AJ64" s="687"/>
      <c r="AK64" s="684"/>
      <c r="AL64" s="685"/>
      <c r="AM64" s="702"/>
      <c r="AN64" s="702"/>
      <c r="AO64" s="702"/>
      <c r="AP64" s="702"/>
      <c r="AQ64" s="702"/>
      <c r="AR64" s="759"/>
      <c r="AS64" s="809"/>
      <c r="AT64" s="702"/>
      <c r="AU64" s="809"/>
      <c r="AV64" s="759"/>
      <c r="AW64" s="759"/>
      <c r="AX64" s="702"/>
      <c r="AY64" s="759"/>
      <c r="AZ64" s="759"/>
      <c r="BA64" s="702"/>
    </row>
    <row r="65" spans="1:53" s="691" customFormat="1" ht="90" customHeight="1" x14ac:dyDescent="0.25">
      <c r="A65" s="673">
        <v>39</v>
      </c>
      <c r="B65" s="797" t="s">
        <v>407</v>
      </c>
      <c r="C65" s="674">
        <v>81111812</v>
      </c>
      <c r="D65" s="675" t="s">
        <v>270</v>
      </c>
      <c r="E65" s="674" t="s">
        <v>89</v>
      </c>
      <c r="F65" s="674">
        <v>1</v>
      </c>
      <c r="G65" s="676" t="s">
        <v>100</v>
      </c>
      <c r="H65" s="677">
        <v>12</v>
      </c>
      <c r="I65" s="674" t="s">
        <v>499</v>
      </c>
      <c r="J65" s="674" t="s">
        <v>86</v>
      </c>
      <c r="K65" s="674" t="s">
        <v>723</v>
      </c>
      <c r="L65" s="678">
        <f>20500000*1.1</f>
        <v>22550000</v>
      </c>
      <c r="M65" s="678">
        <f>20500000*1.1</f>
        <v>22550000</v>
      </c>
      <c r="N65" s="679" t="s">
        <v>67</v>
      </c>
      <c r="O65" s="679" t="s">
        <v>50</v>
      </c>
      <c r="P65" s="680" t="s">
        <v>53</v>
      </c>
      <c r="Q65" s="722"/>
      <c r="R65" s="682"/>
      <c r="S65" s="682"/>
      <c r="T65" s="683"/>
      <c r="U65" s="670"/>
      <c r="V65" s="684"/>
      <c r="W65" s="717"/>
      <c r="X65" s="670"/>
      <c r="Y65" s="685"/>
      <c r="Z65" s="685"/>
      <c r="AA65" s="684"/>
      <c r="AB65" s="795"/>
      <c r="AC65" s="684"/>
      <c r="AD65" s="684"/>
      <c r="AE65" s="684"/>
      <c r="AF65" s="684"/>
      <c r="AG65" s="796"/>
      <c r="AH65" s="686"/>
      <c r="AI65" s="687"/>
      <c r="AJ65" s="687"/>
      <c r="AK65" s="684"/>
      <c r="AL65" s="685"/>
      <c r="AM65" s="702"/>
      <c r="AN65" s="702"/>
      <c r="AO65" s="702"/>
      <c r="AP65" s="702"/>
      <c r="AQ65" s="702"/>
      <c r="AR65" s="759"/>
      <c r="AS65" s="809"/>
      <c r="AT65" s="702"/>
      <c r="AU65" s="809"/>
      <c r="AV65" s="702"/>
      <c r="AW65" s="702"/>
      <c r="AX65" s="702"/>
      <c r="AY65" s="702"/>
      <c r="AZ65" s="702"/>
      <c r="BA65" s="702"/>
    </row>
    <row r="66" spans="1:53" s="691" customFormat="1" ht="90" customHeight="1" x14ac:dyDescent="0.25">
      <c r="A66" s="673">
        <v>40</v>
      </c>
      <c r="B66" s="797" t="s">
        <v>407</v>
      </c>
      <c r="C66" s="674">
        <v>81112501</v>
      </c>
      <c r="D66" s="675" t="s">
        <v>381</v>
      </c>
      <c r="E66" s="674" t="s">
        <v>64</v>
      </c>
      <c r="F66" s="674">
        <v>1</v>
      </c>
      <c r="G66" s="676" t="s">
        <v>103</v>
      </c>
      <c r="H66" s="677">
        <v>12</v>
      </c>
      <c r="I66" s="674" t="s">
        <v>272</v>
      </c>
      <c r="J66" s="674" t="s">
        <v>86</v>
      </c>
      <c r="K66" s="674" t="s">
        <v>723</v>
      </c>
      <c r="L66" s="678">
        <v>388600000</v>
      </c>
      <c r="M66" s="678">
        <v>388600000</v>
      </c>
      <c r="N66" s="679" t="s">
        <v>67</v>
      </c>
      <c r="O66" s="679" t="s">
        <v>50</v>
      </c>
      <c r="P66" s="680" t="s">
        <v>53</v>
      </c>
      <c r="Q66" s="722"/>
      <c r="R66" s="682"/>
      <c r="S66" s="682"/>
      <c r="T66" s="683"/>
      <c r="U66" s="670"/>
      <c r="V66" s="684"/>
      <c r="W66" s="717"/>
      <c r="X66" s="670"/>
      <c r="Y66" s="685"/>
      <c r="Z66" s="685"/>
      <c r="AA66" s="684"/>
      <c r="AB66" s="795"/>
      <c r="AC66" s="684"/>
      <c r="AD66" s="684"/>
      <c r="AE66" s="684"/>
      <c r="AF66" s="684"/>
      <c r="AG66" s="796"/>
      <c r="AH66" s="686"/>
      <c r="AI66" s="687"/>
      <c r="AJ66" s="687"/>
      <c r="AK66" s="684"/>
      <c r="AL66" s="685"/>
      <c r="AM66" s="702"/>
      <c r="AN66" s="702"/>
      <c r="AO66" s="702"/>
      <c r="AP66" s="702"/>
      <c r="AQ66" s="702"/>
      <c r="AR66" s="759"/>
      <c r="AS66" s="759"/>
      <c r="AT66" s="702"/>
      <c r="AU66" s="759"/>
      <c r="AV66" s="759"/>
      <c r="AW66" s="759"/>
      <c r="AX66" s="702"/>
      <c r="AY66" s="759"/>
      <c r="AZ66" s="702"/>
      <c r="BA66" s="702"/>
    </row>
    <row r="67" spans="1:53" s="691" customFormat="1" ht="90" customHeight="1" x14ac:dyDescent="0.25">
      <c r="A67" s="673">
        <v>41</v>
      </c>
      <c r="B67" s="674" t="s">
        <v>407</v>
      </c>
      <c r="C67" s="674">
        <v>43232309</v>
      </c>
      <c r="D67" s="675" t="s">
        <v>382</v>
      </c>
      <c r="E67" s="674" t="s">
        <v>89</v>
      </c>
      <c r="F67" s="674">
        <v>1</v>
      </c>
      <c r="G67" s="676" t="s">
        <v>103</v>
      </c>
      <c r="H67" s="677">
        <v>12</v>
      </c>
      <c r="I67" s="674" t="s">
        <v>499</v>
      </c>
      <c r="J67" s="674" t="s">
        <v>86</v>
      </c>
      <c r="K67" s="674" t="s">
        <v>723</v>
      </c>
      <c r="L67" s="678">
        <v>40000000</v>
      </c>
      <c r="M67" s="678">
        <v>40000000</v>
      </c>
      <c r="N67" s="679" t="s">
        <v>65</v>
      </c>
      <c r="O67" s="679" t="s">
        <v>500</v>
      </c>
      <c r="P67" s="680" t="s">
        <v>53</v>
      </c>
      <c r="Q67" s="722"/>
      <c r="R67" s="682"/>
      <c r="S67" s="682"/>
      <c r="T67" s="683"/>
      <c r="U67" s="723"/>
      <c r="V67" s="684"/>
      <c r="W67" s="717"/>
      <c r="X67" s="670"/>
      <c r="Y67" s="685"/>
      <c r="Z67" s="685"/>
      <c r="AA67" s="723"/>
      <c r="AB67" s="795"/>
      <c r="AC67" s="684"/>
      <c r="AD67" s="684"/>
      <c r="AE67" s="684"/>
      <c r="AF67" s="684"/>
      <c r="AG67" s="796"/>
      <c r="AH67" s="723"/>
      <c r="AI67" s="687"/>
      <c r="AJ67" s="687"/>
      <c r="AK67" s="684"/>
      <c r="AL67" s="685"/>
      <c r="AM67" s="702"/>
      <c r="AN67" s="702"/>
      <c r="AO67" s="702"/>
      <c r="AP67" s="702"/>
      <c r="AQ67" s="702"/>
      <c r="AR67" s="702"/>
      <c r="AS67" s="702"/>
      <c r="AT67" s="702"/>
      <c r="AU67" s="702"/>
      <c r="AV67" s="702"/>
      <c r="AW67" s="702"/>
      <c r="AX67" s="702"/>
      <c r="AY67" s="702"/>
      <c r="AZ67" s="702"/>
      <c r="BA67" s="702"/>
    </row>
    <row r="68" spans="1:53" s="691" customFormat="1" ht="90" customHeight="1" x14ac:dyDescent="0.25">
      <c r="A68" s="673">
        <v>42</v>
      </c>
      <c r="B68" s="797" t="s">
        <v>407</v>
      </c>
      <c r="C68" s="674">
        <v>81100000</v>
      </c>
      <c r="D68" s="675" t="s">
        <v>273</v>
      </c>
      <c r="E68" s="674" t="s">
        <v>89</v>
      </c>
      <c r="F68" s="674">
        <v>1</v>
      </c>
      <c r="G68" s="676" t="s">
        <v>104</v>
      </c>
      <c r="H68" s="677" t="s">
        <v>349</v>
      </c>
      <c r="I68" s="676" t="s">
        <v>502</v>
      </c>
      <c r="J68" s="674" t="s">
        <v>86</v>
      </c>
      <c r="K68" s="674" t="s">
        <v>723</v>
      </c>
      <c r="L68" s="678">
        <v>9000000</v>
      </c>
      <c r="M68" s="678">
        <v>9000000</v>
      </c>
      <c r="N68" s="679" t="s">
        <v>67</v>
      </c>
      <c r="O68" s="679" t="s">
        <v>50</v>
      </c>
      <c r="P68" s="680" t="s">
        <v>53</v>
      </c>
      <c r="Q68" s="722"/>
      <c r="R68" s="682"/>
      <c r="S68" s="682"/>
      <c r="T68" s="683"/>
      <c r="U68" s="670"/>
      <c r="V68" s="684"/>
      <c r="W68" s="717"/>
      <c r="X68" s="670"/>
      <c r="Y68" s="685"/>
      <c r="Z68" s="685"/>
      <c r="AA68" s="684"/>
      <c r="AB68" s="795"/>
      <c r="AC68" s="684"/>
      <c r="AD68" s="684"/>
      <c r="AE68" s="684"/>
      <c r="AF68" s="684"/>
      <c r="AG68" s="796"/>
      <c r="AH68" s="686"/>
      <c r="AI68" s="687"/>
      <c r="AJ68" s="687"/>
      <c r="AK68" s="684"/>
      <c r="AL68" s="685"/>
      <c r="AM68" s="687"/>
      <c r="AN68" s="687"/>
      <c r="AO68" s="684"/>
      <c r="AP68" s="684"/>
      <c r="AQ68" s="702"/>
      <c r="AR68" s="810"/>
      <c r="AS68" s="810"/>
      <c r="AT68" s="702"/>
      <c r="AU68" s="759"/>
      <c r="AV68" s="702"/>
      <c r="AW68" s="702"/>
      <c r="AX68" s="702"/>
      <c r="AY68" s="702"/>
      <c r="AZ68" s="702"/>
      <c r="BA68" s="702"/>
    </row>
    <row r="69" spans="1:53" s="691" customFormat="1" ht="90" customHeight="1" x14ac:dyDescent="0.25">
      <c r="A69" s="673">
        <v>43</v>
      </c>
      <c r="B69" s="797" t="s">
        <v>407</v>
      </c>
      <c r="C69" s="674">
        <v>81112501</v>
      </c>
      <c r="D69" s="675" t="s">
        <v>274</v>
      </c>
      <c r="E69" s="674" t="s">
        <v>89</v>
      </c>
      <c r="F69" s="674">
        <v>1</v>
      </c>
      <c r="G69" s="676" t="s">
        <v>103</v>
      </c>
      <c r="H69" s="677" t="s">
        <v>349</v>
      </c>
      <c r="I69" s="674" t="s">
        <v>499</v>
      </c>
      <c r="J69" s="674" t="s">
        <v>86</v>
      </c>
      <c r="K69" s="674" t="s">
        <v>723</v>
      </c>
      <c r="L69" s="678">
        <f>25885395*1.1</f>
        <v>28473934.500000004</v>
      </c>
      <c r="M69" s="678">
        <f>25885395*1.1</f>
        <v>28473934.500000004</v>
      </c>
      <c r="N69" s="679" t="s">
        <v>67</v>
      </c>
      <c r="O69" s="679" t="s">
        <v>50</v>
      </c>
      <c r="P69" s="680" t="s">
        <v>53</v>
      </c>
      <c r="Q69" s="722"/>
      <c r="R69" s="774"/>
      <c r="S69" s="775"/>
      <c r="T69" s="776"/>
      <c r="U69" s="683"/>
      <c r="V69" s="723"/>
      <c r="W69" s="758"/>
      <c r="X69" s="670"/>
      <c r="Y69" s="685"/>
      <c r="Z69" s="685"/>
      <c r="AA69" s="685"/>
      <c r="AB69" s="811"/>
      <c r="AC69" s="684"/>
      <c r="AD69" s="684"/>
      <c r="AE69" s="684"/>
      <c r="AF69" s="684"/>
      <c r="AG69" s="796"/>
      <c r="AH69" s="777"/>
      <c r="AI69" s="777"/>
      <c r="AJ69" s="778"/>
      <c r="AK69" s="778"/>
      <c r="AL69" s="812"/>
      <c r="AM69" s="702"/>
      <c r="AN69" s="702"/>
      <c r="AO69" s="702"/>
      <c r="AP69" s="702"/>
      <c r="AQ69" s="702"/>
      <c r="AR69" s="702"/>
      <c r="AS69" s="702"/>
      <c r="AT69" s="702"/>
      <c r="AU69" s="702"/>
      <c r="AV69" s="702"/>
      <c r="AW69" s="702"/>
      <c r="AX69" s="702"/>
      <c r="AY69" s="702"/>
      <c r="AZ69" s="702"/>
      <c r="BA69" s="702"/>
    </row>
    <row r="70" spans="1:53" s="691" customFormat="1" ht="90" customHeight="1" x14ac:dyDescent="0.25">
      <c r="A70" s="673">
        <v>44</v>
      </c>
      <c r="B70" s="813" t="s">
        <v>407</v>
      </c>
      <c r="C70" s="674">
        <v>81112501</v>
      </c>
      <c r="D70" s="675" t="s">
        <v>275</v>
      </c>
      <c r="E70" s="674" t="s">
        <v>64</v>
      </c>
      <c r="F70" s="674">
        <v>1</v>
      </c>
      <c r="G70" s="676" t="s">
        <v>100</v>
      </c>
      <c r="H70" s="677">
        <v>12</v>
      </c>
      <c r="I70" s="674" t="s">
        <v>741</v>
      </c>
      <c r="J70" s="674" t="s">
        <v>86</v>
      </c>
      <c r="K70" s="674" t="s">
        <v>723</v>
      </c>
      <c r="L70" s="678">
        <v>30000000</v>
      </c>
      <c r="M70" s="678">
        <v>30000000</v>
      </c>
      <c r="N70" s="679" t="s">
        <v>67</v>
      </c>
      <c r="O70" s="679" t="s">
        <v>50</v>
      </c>
      <c r="P70" s="680" t="s">
        <v>53</v>
      </c>
      <c r="Q70" s="722"/>
      <c r="R70" s="774"/>
      <c r="S70" s="775"/>
      <c r="T70" s="776"/>
      <c r="U70" s="683"/>
      <c r="V70" s="723"/>
      <c r="W70" s="758"/>
      <c r="X70" s="670"/>
      <c r="Y70" s="685"/>
      <c r="Z70" s="685"/>
      <c r="AA70" s="685"/>
      <c r="AB70" s="811"/>
      <c r="AC70" s="684"/>
      <c r="AD70" s="684"/>
      <c r="AE70" s="684"/>
      <c r="AF70" s="684"/>
      <c r="AG70" s="796"/>
      <c r="AH70" s="777"/>
      <c r="AI70" s="777"/>
      <c r="AJ70" s="778"/>
      <c r="AK70" s="778"/>
      <c r="AL70" s="812"/>
      <c r="AM70" s="702"/>
      <c r="AN70" s="702"/>
      <c r="AO70" s="702"/>
      <c r="AP70" s="702"/>
      <c r="AQ70" s="702"/>
      <c r="AR70" s="702"/>
      <c r="AS70" s="702"/>
      <c r="AT70" s="702"/>
      <c r="AU70" s="702"/>
      <c r="AV70" s="702"/>
      <c r="AW70" s="702"/>
      <c r="AX70" s="702"/>
      <c r="AY70" s="702"/>
      <c r="AZ70" s="702"/>
      <c r="BA70" s="702"/>
    </row>
    <row r="71" spans="1:53" s="691" customFormat="1" ht="90" customHeight="1" x14ac:dyDescent="0.25">
      <c r="A71" s="673">
        <v>45</v>
      </c>
      <c r="B71" s="797" t="s">
        <v>407</v>
      </c>
      <c r="C71" s="674">
        <v>81112501</v>
      </c>
      <c r="D71" s="814" t="s">
        <v>457</v>
      </c>
      <c r="E71" s="797" t="s">
        <v>89</v>
      </c>
      <c r="F71" s="674">
        <v>1</v>
      </c>
      <c r="G71" s="676" t="s">
        <v>104</v>
      </c>
      <c r="H71" s="815" t="s">
        <v>497</v>
      </c>
      <c r="I71" s="674" t="s">
        <v>79</v>
      </c>
      <c r="J71" s="674" t="s">
        <v>86</v>
      </c>
      <c r="K71" s="674" t="s">
        <v>723</v>
      </c>
      <c r="L71" s="816">
        <v>100000000</v>
      </c>
      <c r="M71" s="816">
        <v>100000000</v>
      </c>
      <c r="N71" s="679" t="s">
        <v>67</v>
      </c>
      <c r="O71" s="679" t="s">
        <v>50</v>
      </c>
      <c r="P71" s="817" t="s">
        <v>53</v>
      </c>
      <c r="Q71" s="818"/>
      <c r="R71" s="774"/>
      <c r="S71" s="775"/>
      <c r="T71" s="776"/>
      <c r="U71" s="683"/>
      <c r="V71" s="723"/>
      <c r="W71" s="758"/>
      <c r="X71" s="670"/>
      <c r="Y71" s="685"/>
      <c r="Z71" s="685"/>
      <c r="AA71" s="685"/>
      <c r="AB71" s="811"/>
      <c r="AC71" s="684"/>
      <c r="AD71" s="684"/>
      <c r="AE71" s="684"/>
      <c r="AF71" s="684"/>
      <c r="AG71" s="796"/>
      <c r="AH71" s="777"/>
      <c r="AI71" s="777"/>
      <c r="AJ71" s="778"/>
      <c r="AK71" s="778"/>
      <c r="AL71" s="812"/>
      <c r="AM71" s="702"/>
      <c r="AN71" s="702"/>
      <c r="AO71" s="702"/>
      <c r="AP71" s="702"/>
      <c r="AQ71" s="702"/>
      <c r="AR71" s="702"/>
      <c r="AS71" s="702"/>
      <c r="AT71" s="702"/>
      <c r="AU71" s="702"/>
      <c r="AV71" s="702"/>
      <c r="AW71" s="702"/>
      <c r="AX71" s="702"/>
      <c r="AY71" s="702"/>
      <c r="AZ71" s="702"/>
      <c r="BA71" s="702"/>
    </row>
    <row r="72" spans="1:53" s="691" customFormat="1" ht="90" customHeight="1" x14ac:dyDescent="0.25">
      <c r="A72" s="673">
        <v>46</v>
      </c>
      <c r="B72" s="797" t="s">
        <v>407</v>
      </c>
      <c r="C72" s="674">
        <v>93151502</v>
      </c>
      <c r="D72" s="675" t="s">
        <v>92</v>
      </c>
      <c r="E72" s="674" t="s">
        <v>89</v>
      </c>
      <c r="F72" s="674">
        <v>1</v>
      </c>
      <c r="G72" s="676" t="s">
        <v>104</v>
      </c>
      <c r="H72" s="677">
        <v>12</v>
      </c>
      <c r="I72" s="674" t="s">
        <v>499</v>
      </c>
      <c r="J72" s="674" t="s">
        <v>86</v>
      </c>
      <c r="K72" s="674" t="s">
        <v>723</v>
      </c>
      <c r="L72" s="678">
        <v>205816361</v>
      </c>
      <c r="M72" s="678">
        <v>205816361</v>
      </c>
      <c r="N72" s="679" t="s">
        <v>67</v>
      </c>
      <c r="O72" s="679" t="s">
        <v>50</v>
      </c>
      <c r="P72" s="680" t="s">
        <v>53</v>
      </c>
      <c r="Q72" s="722"/>
      <c r="R72" s="682"/>
      <c r="S72" s="682"/>
      <c r="T72" s="683"/>
      <c r="U72" s="670"/>
      <c r="V72" s="684"/>
      <c r="W72" s="685"/>
      <c r="X72" s="670"/>
      <c r="Y72" s="685"/>
      <c r="Z72" s="685"/>
      <c r="AA72" s="684"/>
      <c r="AB72" s="795"/>
      <c r="AC72" s="684"/>
      <c r="AD72" s="684"/>
      <c r="AE72" s="684"/>
      <c r="AF72" s="684"/>
      <c r="AG72" s="796"/>
      <c r="AH72" s="733"/>
      <c r="AI72" s="687"/>
      <c r="AJ72" s="687"/>
      <c r="AK72" s="684"/>
      <c r="AL72" s="684"/>
      <c r="AM72" s="702"/>
      <c r="AN72" s="702"/>
      <c r="AO72" s="759"/>
      <c r="AP72" s="754"/>
      <c r="AQ72" s="759"/>
      <c r="AR72" s="702"/>
      <c r="AS72" s="702"/>
      <c r="AT72" s="702"/>
      <c r="AU72" s="702"/>
      <c r="AV72" s="702"/>
      <c r="AW72" s="702"/>
      <c r="AX72" s="702"/>
      <c r="AY72" s="702"/>
      <c r="AZ72" s="702"/>
      <c r="BA72" s="702"/>
    </row>
    <row r="73" spans="1:53" s="691" customFormat="1" ht="90" customHeight="1" x14ac:dyDescent="0.25">
      <c r="A73" s="673">
        <v>47</v>
      </c>
      <c r="B73" s="797" t="s">
        <v>407</v>
      </c>
      <c r="C73" s="674">
        <v>93151502</v>
      </c>
      <c r="D73" s="675" t="s">
        <v>383</v>
      </c>
      <c r="E73" s="674" t="s">
        <v>89</v>
      </c>
      <c r="F73" s="674">
        <v>1</v>
      </c>
      <c r="G73" s="676" t="s">
        <v>104</v>
      </c>
      <c r="H73" s="677">
        <v>12</v>
      </c>
      <c r="I73" s="674" t="s">
        <v>499</v>
      </c>
      <c r="J73" s="674" t="s">
        <v>86</v>
      </c>
      <c r="K73" s="674" t="s">
        <v>723</v>
      </c>
      <c r="L73" s="678">
        <v>301218527</v>
      </c>
      <c r="M73" s="678">
        <v>301218527</v>
      </c>
      <c r="N73" s="679" t="s">
        <v>67</v>
      </c>
      <c r="O73" s="679" t="s">
        <v>50</v>
      </c>
      <c r="P73" s="680" t="s">
        <v>53</v>
      </c>
      <c r="Q73" s="722"/>
      <c r="R73" s="682"/>
      <c r="S73" s="682"/>
      <c r="T73" s="683"/>
      <c r="U73" s="670"/>
      <c r="V73" s="684"/>
      <c r="W73" s="685"/>
      <c r="X73" s="670"/>
      <c r="Y73" s="685"/>
      <c r="Z73" s="685"/>
      <c r="AA73" s="684"/>
      <c r="AB73" s="795"/>
      <c r="AC73" s="684"/>
      <c r="AD73" s="684"/>
      <c r="AE73" s="684"/>
      <c r="AF73" s="684"/>
      <c r="AG73" s="796"/>
      <c r="AH73" s="684"/>
      <c r="AI73" s="687"/>
      <c r="AJ73" s="687"/>
      <c r="AK73" s="684"/>
      <c r="AL73" s="684"/>
      <c r="AM73" s="702"/>
      <c r="AN73" s="701"/>
      <c r="AO73" s="702"/>
      <c r="AP73" s="702"/>
      <c r="AQ73" s="702"/>
      <c r="AR73" s="702"/>
      <c r="AS73" s="702"/>
      <c r="AT73" s="702"/>
      <c r="AU73" s="702"/>
      <c r="AV73" s="702"/>
      <c r="AW73" s="702"/>
      <c r="AX73" s="702"/>
      <c r="AY73" s="702"/>
      <c r="AZ73" s="702"/>
      <c r="BA73" s="702"/>
    </row>
    <row r="74" spans="1:53" s="691" customFormat="1" ht="90" customHeight="1" x14ac:dyDescent="0.25">
      <c r="A74" s="673">
        <v>48</v>
      </c>
      <c r="B74" s="797" t="s">
        <v>407</v>
      </c>
      <c r="C74" s="674">
        <v>81112501</v>
      </c>
      <c r="D74" s="675" t="s">
        <v>384</v>
      </c>
      <c r="E74" s="674" t="s">
        <v>89</v>
      </c>
      <c r="F74" s="674">
        <v>1</v>
      </c>
      <c r="G74" s="676" t="s">
        <v>271</v>
      </c>
      <c r="H74" s="677" t="s">
        <v>349</v>
      </c>
      <c r="I74" s="674" t="s">
        <v>499</v>
      </c>
      <c r="J74" s="674" t="s">
        <v>86</v>
      </c>
      <c r="K74" s="674" t="s">
        <v>723</v>
      </c>
      <c r="L74" s="678">
        <v>30000000</v>
      </c>
      <c r="M74" s="678">
        <v>30000000</v>
      </c>
      <c r="N74" s="679" t="s">
        <v>67</v>
      </c>
      <c r="O74" s="679" t="s">
        <v>50</v>
      </c>
      <c r="P74" s="680" t="s">
        <v>53</v>
      </c>
      <c r="Q74" s="819"/>
      <c r="R74" s="714"/>
      <c r="S74" s="714"/>
      <c r="T74" s="697"/>
      <c r="U74" s="670"/>
      <c r="V74" s="670"/>
      <c r="W74" s="685"/>
      <c r="X74" s="670"/>
      <c r="Y74" s="685"/>
      <c r="Z74" s="685"/>
      <c r="AA74" s="670"/>
      <c r="AB74" s="967"/>
      <c r="AC74" s="967"/>
      <c r="AD74" s="967"/>
      <c r="AE74" s="967"/>
      <c r="AF74" s="968"/>
      <c r="AG74" s="968"/>
      <c r="AH74" s="820"/>
      <c r="AI74" s="700"/>
      <c r="AJ74" s="700"/>
      <c r="AK74" s="670"/>
      <c r="AL74" s="670"/>
      <c r="AM74" s="702"/>
      <c r="AN74" s="702"/>
      <c r="AO74" s="759"/>
      <c r="AP74" s="754"/>
      <c r="AQ74" s="759"/>
      <c r="AR74" s="759"/>
      <c r="AS74" s="702"/>
      <c r="AT74" s="702"/>
      <c r="AU74" s="702"/>
      <c r="AV74" s="702"/>
      <c r="AW74" s="702"/>
      <c r="AX74" s="702"/>
      <c r="AY74" s="702"/>
      <c r="AZ74" s="702"/>
      <c r="BA74" s="702"/>
    </row>
    <row r="75" spans="1:53" s="691" customFormat="1" ht="90" customHeight="1" x14ac:dyDescent="0.25">
      <c r="A75" s="673">
        <v>49</v>
      </c>
      <c r="B75" s="797" t="s">
        <v>407</v>
      </c>
      <c r="C75" s="674">
        <v>43232303</v>
      </c>
      <c r="D75" s="675" t="s">
        <v>385</v>
      </c>
      <c r="E75" s="674" t="s">
        <v>89</v>
      </c>
      <c r="F75" s="674">
        <v>1</v>
      </c>
      <c r="G75" s="676" t="s">
        <v>103</v>
      </c>
      <c r="H75" s="677">
        <v>12</v>
      </c>
      <c r="I75" s="674" t="s">
        <v>742</v>
      </c>
      <c r="J75" s="674" t="s">
        <v>86</v>
      </c>
      <c r="K75" s="674" t="s">
        <v>723</v>
      </c>
      <c r="L75" s="678">
        <v>70000000</v>
      </c>
      <c r="M75" s="678">
        <v>70000000</v>
      </c>
      <c r="N75" s="679" t="s">
        <v>67</v>
      </c>
      <c r="O75" s="679" t="s">
        <v>50</v>
      </c>
      <c r="P75" s="680" t="s">
        <v>53</v>
      </c>
      <c r="Q75" s="821"/>
      <c r="R75" s="714"/>
      <c r="S75" s="714"/>
      <c r="T75" s="697"/>
      <c r="U75" s="670"/>
      <c r="V75" s="670"/>
      <c r="W75" s="685"/>
      <c r="X75" s="670"/>
      <c r="Y75" s="685"/>
      <c r="Z75" s="685"/>
      <c r="AA75" s="670"/>
      <c r="AB75" s="967"/>
      <c r="AC75" s="967"/>
      <c r="AD75" s="967"/>
      <c r="AE75" s="967"/>
      <c r="AF75" s="968"/>
      <c r="AG75" s="968"/>
      <c r="AH75" s="820"/>
      <c r="AI75" s="700"/>
      <c r="AJ75" s="700"/>
      <c r="AK75" s="670"/>
      <c r="AL75" s="670"/>
      <c r="AM75" s="702"/>
      <c r="AN75" s="702"/>
      <c r="AO75" s="702"/>
      <c r="AP75" s="702"/>
      <c r="AQ75" s="702"/>
      <c r="AR75" s="702"/>
      <c r="AS75" s="702"/>
      <c r="AT75" s="702"/>
      <c r="AU75" s="702"/>
      <c r="AV75" s="702"/>
      <c r="AW75" s="702"/>
      <c r="AX75" s="702"/>
      <c r="AY75" s="702"/>
      <c r="AZ75" s="702"/>
      <c r="BA75" s="702"/>
    </row>
    <row r="76" spans="1:53" s="691" customFormat="1" ht="90" customHeight="1" x14ac:dyDescent="0.25">
      <c r="A76" s="673">
        <v>50</v>
      </c>
      <c r="B76" s="797" t="s">
        <v>407</v>
      </c>
      <c r="C76" s="674">
        <v>80101706</v>
      </c>
      <c r="D76" s="675" t="s">
        <v>109</v>
      </c>
      <c r="E76" s="674" t="s">
        <v>89</v>
      </c>
      <c r="F76" s="674">
        <v>1</v>
      </c>
      <c r="G76" s="676" t="s">
        <v>99</v>
      </c>
      <c r="H76" s="677" t="s">
        <v>349</v>
      </c>
      <c r="I76" s="674" t="s">
        <v>79</v>
      </c>
      <c r="J76" s="674" t="s">
        <v>86</v>
      </c>
      <c r="K76" s="674" t="s">
        <v>723</v>
      </c>
      <c r="L76" s="678">
        <v>40000000</v>
      </c>
      <c r="M76" s="678">
        <v>40000000</v>
      </c>
      <c r="N76" s="679" t="s">
        <v>67</v>
      </c>
      <c r="O76" s="679" t="s">
        <v>50</v>
      </c>
      <c r="P76" s="680" t="s">
        <v>53</v>
      </c>
      <c r="Q76" s="722"/>
      <c r="R76" s="822"/>
      <c r="S76" s="822"/>
      <c r="T76" s="822"/>
      <c r="U76" s="822"/>
      <c r="V76" s="822"/>
      <c r="W76" s="823"/>
      <c r="X76" s="670"/>
      <c r="Y76" s="685"/>
      <c r="Z76" s="685"/>
      <c r="AA76" s="822"/>
      <c r="AB76" s="824"/>
      <c r="AC76" s="822"/>
      <c r="AD76" s="822"/>
      <c r="AE76" s="822"/>
      <c r="AF76" s="822"/>
      <c r="AG76" s="825"/>
      <c r="AH76" s="822"/>
      <c r="AI76" s="822"/>
      <c r="AJ76" s="822"/>
      <c r="AK76" s="822"/>
      <c r="AL76" s="822"/>
      <c r="AM76" s="822"/>
      <c r="AN76" s="822"/>
      <c r="AO76" s="822"/>
      <c r="AP76" s="822"/>
      <c r="AQ76" s="822"/>
      <c r="AR76" s="822"/>
      <c r="AS76" s="822"/>
      <c r="AT76" s="822"/>
      <c r="AU76" s="822"/>
      <c r="AV76" s="822"/>
      <c r="AW76" s="822"/>
      <c r="AX76" s="822"/>
      <c r="AY76" s="822"/>
      <c r="AZ76" s="822"/>
      <c r="BA76" s="822"/>
    </row>
    <row r="77" spans="1:53" s="691" customFormat="1" ht="90" customHeight="1" x14ac:dyDescent="0.25">
      <c r="A77" s="826">
        <v>51</v>
      </c>
      <c r="B77" s="827" t="s">
        <v>407</v>
      </c>
      <c r="C77" s="736">
        <v>43211507</v>
      </c>
      <c r="D77" s="737" t="s">
        <v>400</v>
      </c>
      <c r="E77" s="736" t="s">
        <v>64</v>
      </c>
      <c r="F77" s="736">
        <v>1</v>
      </c>
      <c r="G77" s="738" t="s">
        <v>99</v>
      </c>
      <c r="H77" s="739" t="s">
        <v>349</v>
      </c>
      <c r="I77" s="736" t="s">
        <v>499</v>
      </c>
      <c r="J77" s="736" t="s">
        <v>86</v>
      </c>
      <c r="K77" s="736" t="s">
        <v>723</v>
      </c>
      <c r="L77" s="741"/>
      <c r="M77" s="741"/>
      <c r="N77" s="742" t="s">
        <v>67</v>
      </c>
      <c r="O77" s="742" t="s">
        <v>50</v>
      </c>
      <c r="P77" s="743" t="s">
        <v>53</v>
      </c>
      <c r="Q77" s="828"/>
      <c r="R77" s="829"/>
      <c r="S77" s="829"/>
      <c r="T77" s="830"/>
      <c r="U77" s="831"/>
      <c r="V77" s="832"/>
      <c r="W77" s="833"/>
      <c r="X77" s="831"/>
      <c r="Y77" s="834"/>
      <c r="Z77" s="834"/>
      <c r="AA77" s="832"/>
      <c r="AB77" s="795"/>
      <c r="AC77" s="684"/>
      <c r="AD77" s="684"/>
      <c r="AE77" s="684"/>
      <c r="AF77" s="684"/>
      <c r="AG77" s="796"/>
      <c r="AH77" s="835"/>
      <c r="AI77" s="836"/>
      <c r="AJ77" s="836"/>
      <c r="AK77" s="832"/>
      <c r="AL77" s="834"/>
      <c r="AM77" s="837"/>
      <c r="AN77" s="837"/>
      <c r="AO77" s="837"/>
      <c r="AP77" s="837"/>
      <c r="AQ77" s="837"/>
      <c r="AR77" s="837"/>
      <c r="AS77" s="837"/>
      <c r="AT77" s="837"/>
      <c r="AU77" s="838"/>
      <c r="AV77" s="838"/>
      <c r="AW77" s="838"/>
      <c r="AX77" s="838"/>
      <c r="AY77" s="838"/>
      <c r="AZ77" s="838"/>
      <c r="BA77" s="838"/>
    </row>
    <row r="78" spans="1:53" s="691" customFormat="1" ht="90" customHeight="1" x14ac:dyDescent="0.25">
      <c r="A78" s="673">
        <v>52</v>
      </c>
      <c r="B78" s="797" t="s">
        <v>407</v>
      </c>
      <c r="C78" s="674">
        <v>43211507</v>
      </c>
      <c r="D78" s="675" t="s">
        <v>401</v>
      </c>
      <c r="E78" s="674" t="s">
        <v>89</v>
      </c>
      <c r="F78" s="674">
        <v>1</v>
      </c>
      <c r="G78" s="676" t="s">
        <v>271</v>
      </c>
      <c r="H78" s="677">
        <v>2</v>
      </c>
      <c r="I78" s="674" t="s">
        <v>73</v>
      </c>
      <c r="J78" s="674" t="s">
        <v>86</v>
      </c>
      <c r="K78" s="674" t="s">
        <v>723</v>
      </c>
      <c r="L78" s="678">
        <v>10000000</v>
      </c>
      <c r="M78" s="678">
        <v>10000000</v>
      </c>
      <c r="N78" s="679" t="s">
        <v>67</v>
      </c>
      <c r="O78" s="679" t="s">
        <v>50</v>
      </c>
      <c r="P78" s="680" t="s">
        <v>53</v>
      </c>
      <c r="Q78" s="722"/>
      <c r="R78" s="682"/>
      <c r="S78" s="682"/>
      <c r="T78" s="683"/>
      <c r="U78" s="670"/>
      <c r="V78" s="684"/>
      <c r="W78" s="685"/>
      <c r="X78" s="670"/>
      <c r="Y78" s="685"/>
      <c r="Z78" s="685"/>
      <c r="AA78" s="684"/>
      <c r="AB78" s="795"/>
      <c r="AC78" s="684"/>
      <c r="AD78" s="684"/>
      <c r="AE78" s="684"/>
      <c r="AF78" s="684"/>
      <c r="AG78" s="796"/>
      <c r="AH78" s="686"/>
      <c r="AI78" s="687"/>
      <c r="AJ78" s="687"/>
      <c r="AK78" s="684"/>
      <c r="AL78" s="685"/>
      <c r="AM78" s="702"/>
      <c r="AN78" s="702"/>
      <c r="AO78" s="702"/>
      <c r="AP78" s="702"/>
      <c r="AQ78" s="702"/>
      <c r="AR78" s="702"/>
      <c r="AS78" s="702"/>
      <c r="AT78" s="702"/>
      <c r="AU78" s="702"/>
      <c r="AV78" s="702"/>
      <c r="AW78" s="702"/>
      <c r="AX78" s="702"/>
      <c r="AY78" s="702"/>
      <c r="AZ78" s="702"/>
      <c r="BA78" s="702"/>
    </row>
    <row r="79" spans="1:53" s="691" customFormat="1" ht="90" customHeight="1" x14ac:dyDescent="0.25">
      <c r="A79" s="673">
        <v>53</v>
      </c>
      <c r="B79" s="797" t="s">
        <v>407</v>
      </c>
      <c r="C79" s="674">
        <v>43211507</v>
      </c>
      <c r="D79" s="675" t="s">
        <v>386</v>
      </c>
      <c r="E79" s="674" t="s">
        <v>89</v>
      </c>
      <c r="F79" s="674">
        <v>1</v>
      </c>
      <c r="G79" s="676" t="s">
        <v>102</v>
      </c>
      <c r="H79" s="677">
        <v>12</v>
      </c>
      <c r="I79" s="674" t="s">
        <v>79</v>
      </c>
      <c r="J79" s="674" t="s">
        <v>86</v>
      </c>
      <c r="K79" s="674" t="s">
        <v>723</v>
      </c>
      <c r="L79" s="678">
        <v>80000000</v>
      </c>
      <c r="M79" s="678">
        <v>80000000</v>
      </c>
      <c r="N79" s="679" t="s">
        <v>67</v>
      </c>
      <c r="O79" s="679" t="s">
        <v>50</v>
      </c>
      <c r="P79" s="680" t="s">
        <v>53</v>
      </c>
      <c r="Q79" s="722"/>
      <c r="R79" s="682"/>
      <c r="S79" s="682"/>
      <c r="T79" s="683"/>
      <c r="U79" s="670"/>
      <c r="V79" s="684"/>
      <c r="W79" s="732"/>
      <c r="X79" s="670"/>
      <c r="Y79" s="685"/>
      <c r="Z79" s="685"/>
      <c r="AA79" s="684"/>
      <c r="AB79" s="795"/>
      <c r="AC79" s="684"/>
      <c r="AD79" s="684"/>
      <c r="AE79" s="684"/>
      <c r="AF79" s="684"/>
      <c r="AG79" s="796"/>
      <c r="AH79" s="686"/>
      <c r="AI79" s="687"/>
      <c r="AJ79" s="687"/>
      <c r="AK79" s="684"/>
      <c r="AL79" s="685"/>
      <c r="AM79" s="702"/>
      <c r="AN79" s="702"/>
      <c r="AO79" s="702"/>
      <c r="AP79" s="702"/>
      <c r="AQ79" s="702"/>
      <c r="AR79" s="702"/>
      <c r="AS79" s="702"/>
      <c r="AT79" s="702"/>
      <c r="AU79" s="702"/>
      <c r="AV79" s="702"/>
      <c r="AW79" s="702"/>
      <c r="AX79" s="702"/>
      <c r="AY79" s="702"/>
      <c r="AZ79" s="702"/>
      <c r="BA79" s="702"/>
    </row>
    <row r="80" spans="1:53" s="691" customFormat="1" ht="90" customHeight="1" x14ac:dyDescent="0.25">
      <c r="A80" s="673">
        <v>54</v>
      </c>
      <c r="B80" s="797" t="s">
        <v>407</v>
      </c>
      <c r="C80" s="674">
        <v>40101701</v>
      </c>
      <c r="D80" s="675" t="s">
        <v>794</v>
      </c>
      <c r="E80" s="674" t="s">
        <v>89</v>
      </c>
      <c r="F80" s="674">
        <v>1</v>
      </c>
      <c r="G80" s="676" t="s">
        <v>99</v>
      </c>
      <c r="H80" s="677">
        <v>12</v>
      </c>
      <c r="I80" s="674" t="s">
        <v>309</v>
      </c>
      <c r="J80" s="674" t="s">
        <v>86</v>
      </c>
      <c r="K80" s="674" t="s">
        <v>723</v>
      </c>
      <c r="L80" s="839">
        <v>43432720</v>
      </c>
      <c r="M80" s="839">
        <v>43432720</v>
      </c>
      <c r="N80" s="679" t="s">
        <v>67</v>
      </c>
      <c r="O80" s="679" t="s">
        <v>50</v>
      </c>
      <c r="P80" s="680" t="s">
        <v>53</v>
      </c>
      <c r="Q80" s="828"/>
      <c r="R80" s="682"/>
      <c r="S80" s="763"/>
      <c r="T80" s="683"/>
      <c r="U80" s="723"/>
      <c r="V80" s="684"/>
      <c r="W80" s="717"/>
      <c r="X80" s="670"/>
      <c r="Y80" s="685"/>
      <c r="Z80" s="685"/>
      <c r="AA80" s="723"/>
      <c r="AB80" s="795"/>
      <c r="AC80" s="684"/>
      <c r="AD80" s="684"/>
      <c r="AE80" s="684"/>
      <c r="AF80" s="684"/>
      <c r="AG80" s="796"/>
      <c r="AH80" s="723"/>
      <c r="AI80" s="687"/>
      <c r="AJ80" s="687"/>
      <c r="AK80" s="777"/>
      <c r="AL80" s="685"/>
      <c r="AM80" s="702"/>
      <c r="AN80" s="702"/>
      <c r="AO80" s="702"/>
      <c r="AP80" s="702"/>
      <c r="AQ80" s="702"/>
      <c r="AR80" s="702"/>
      <c r="AS80" s="702"/>
      <c r="AT80" s="702"/>
      <c r="AU80" s="702"/>
      <c r="AV80" s="702"/>
      <c r="AW80" s="702"/>
      <c r="AX80" s="702"/>
      <c r="AY80" s="702"/>
      <c r="AZ80" s="702"/>
      <c r="BA80" s="702"/>
    </row>
    <row r="81" spans="1:275" s="692" customFormat="1" ht="90" customHeight="1" x14ac:dyDescent="0.25">
      <c r="A81" s="673">
        <v>55</v>
      </c>
      <c r="B81" s="797" t="s">
        <v>407</v>
      </c>
      <c r="C81" s="674">
        <v>43222815</v>
      </c>
      <c r="D81" s="675" t="s">
        <v>389</v>
      </c>
      <c r="E81" s="674" t="s">
        <v>89</v>
      </c>
      <c r="F81" s="674">
        <v>1</v>
      </c>
      <c r="G81" s="676" t="s">
        <v>102</v>
      </c>
      <c r="H81" s="677" t="s">
        <v>349</v>
      </c>
      <c r="I81" s="676" t="s">
        <v>309</v>
      </c>
      <c r="J81" s="674" t="s">
        <v>49</v>
      </c>
      <c r="K81" s="674" t="s">
        <v>256</v>
      </c>
      <c r="L81" s="678">
        <v>53333333</v>
      </c>
      <c r="M81" s="678">
        <v>53333333</v>
      </c>
      <c r="N81" s="679" t="s">
        <v>65</v>
      </c>
      <c r="O81" s="679" t="s">
        <v>500</v>
      </c>
      <c r="P81" s="680" t="s">
        <v>53</v>
      </c>
      <c r="Q81" s="681"/>
      <c r="R81" s="682"/>
      <c r="S81" s="682"/>
      <c r="T81" s="683"/>
      <c r="U81" s="670"/>
      <c r="V81" s="684"/>
      <c r="W81" s="685"/>
      <c r="X81" s="670"/>
      <c r="Y81" s="685"/>
      <c r="Z81" s="685"/>
      <c r="AA81" s="684"/>
      <c r="AB81" s="684"/>
      <c r="AC81" s="684"/>
      <c r="AD81" s="684"/>
      <c r="AE81" s="684"/>
      <c r="AF81" s="684"/>
      <c r="AG81" s="684"/>
      <c r="AH81" s="686"/>
      <c r="AI81" s="687"/>
      <c r="AJ81" s="687"/>
      <c r="AK81" s="684"/>
      <c r="AL81" s="684"/>
      <c r="AM81" s="688"/>
      <c r="AN81" s="688"/>
      <c r="AO81" s="688"/>
      <c r="AP81" s="688"/>
      <c r="AQ81" s="688"/>
      <c r="AR81" s="689"/>
      <c r="AS81" s="689"/>
      <c r="AT81" s="690"/>
      <c r="AU81" s="690"/>
      <c r="AV81" s="690"/>
      <c r="AW81" s="690"/>
      <c r="AX81" s="690"/>
      <c r="AY81" s="690"/>
      <c r="AZ81" s="690"/>
      <c r="BA81" s="690"/>
      <c r="BB81" s="691"/>
      <c r="BC81" s="691"/>
      <c r="BD81" s="691"/>
      <c r="BE81" s="691"/>
      <c r="BF81" s="691"/>
      <c r="BG81" s="691"/>
      <c r="BH81" s="691"/>
      <c r="BI81" s="691"/>
      <c r="BJ81" s="691"/>
      <c r="BK81" s="691"/>
      <c r="BL81" s="691"/>
      <c r="BM81" s="691"/>
      <c r="BN81" s="691"/>
      <c r="BO81" s="691"/>
      <c r="BP81" s="691"/>
      <c r="BQ81" s="691"/>
      <c r="BR81" s="691"/>
      <c r="BS81" s="691"/>
      <c r="BT81" s="691"/>
      <c r="BU81" s="691"/>
      <c r="BV81" s="691"/>
      <c r="BW81" s="691"/>
      <c r="BX81" s="691"/>
      <c r="BY81" s="691"/>
      <c r="BZ81" s="691"/>
      <c r="CA81" s="691"/>
      <c r="CB81" s="691"/>
      <c r="CC81" s="691"/>
      <c r="CD81" s="691"/>
      <c r="CE81" s="691"/>
      <c r="CF81" s="691"/>
      <c r="CG81" s="691"/>
      <c r="CH81" s="691"/>
      <c r="CI81" s="691"/>
      <c r="CJ81" s="691"/>
      <c r="CK81" s="691"/>
      <c r="CL81" s="691"/>
      <c r="CM81" s="691"/>
      <c r="CN81" s="691"/>
      <c r="CO81" s="691"/>
      <c r="CP81" s="691"/>
      <c r="CQ81" s="691"/>
      <c r="CR81" s="691"/>
      <c r="CS81" s="691"/>
      <c r="CT81" s="691"/>
      <c r="CU81" s="691"/>
      <c r="CV81" s="691"/>
      <c r="CW81" s="691"/>
      <c r="CX81" s="691"/>
      <c r="CY81" s="691"/>
      <c r="CZ81" s="691"/>
      <c r="DA81" s="691"/>
      <c r="DB81" s="691"/>
      <c r="DC81" s="691"/>
      <c r="DD81" s="691"/>
      <c r="DE81" s="691"/>
      <c r="DF81" s="691"/>
      <c r="DG81" s="691"/>
      <c r="DH81" s="691"/>
      <c r="DI81" s="691"/>
      <c r="DJ81" s="691"/>
      <c r="DK81" s="691"/>
      <c r="DL81" s="691"/>
      <c r="DM81" s="691"/>
      <c r="DN81" s="691"/>
      <c r="DO81" s="691"/>
      <c r="DP81" s="691"/>
      <c r="DQ81" s="691"/>
      <c r="DR81" s="691"/>
      <c r="DS81" s="691"/>
      <c r="DT81" s="691"/>
      <c r="DU81" s="691"/>
      <c r="DV81" s="691"/>
      <c r="DW81" s="691"/>
      <c r="DX81" s="691"/>
      <c r="DY81" s="691"/>
      <c r="DZ81" s="691"/>
      <c r="EA81" s="691"/>
      <c r="EB81" s="691"/>
      <c r="EC81" s="691"/>
      <c r="ED81" s="691"/>
      <c r="EE81" s="691"/>
      <c r="EF81" s="691"/>
      <c r="EG81" s="691"/>
      <c r="EH81" s="691"/>
      <c r="EI81" s="691"/>
      <c r="EJ81" s="691"/>
      <c r="EK81" s="691"/>
      <c r="EL81" s="691"/>
      <c r="EM81" s="691"/>
      <c r="EN81" s="691"/>
      <c r="EO81" s="691"/>
      <c r="EP81" s="691"/>
      <c r="EQ81" s="691"/>
      <c r="ER81" s="691"/>
      <c r="ES81" s="691"/>
      <c r="ET81" s="691"/>
      <c r="EU81" s="691"/>
      <c r="EV81" s="691"/>
      <c r="EW81" s="691"/>
      <c r="EX81" s="691"/>
      <c r="EY81" s="691"/>
      <c r="EZ81" s="691"/>
      <c r="FA81" s="691"/>
      <c r="FB81" s="691"/>
      <c r="FC81" s="691"/>
      <c r="FD81" s="691"/>
      <c r="FE81" s="691"/>
      <c r="FF81" s="691"/>
      <c r="FG81" s="691"/>
      <c r="FH81" s="691"/>
      <c r="FI81" s="691"/>
      <c r="FJ81" s="691"/>
      <c r="FK81" s="691"/>
      <c r="FL81" s="691"/>
      <c r="FM81" s="691"/>
      <c r="FN81" s="691"/>
      <c r="FO81" s="691"/>
      <c r="FP81" s="691"/>
      <c r="FQ81" s="691"/>
      <c r="FR81" s="691"/>
      <c r="FS81" s="691"/>
      <c r="FT81" s="691"/>
      <c r="FU81" s="691"/>
      <c r="FV81" s="691"/>
      <c r="FW81" s="691"/>
      <c r="FX81" s="691"/>
      <c r="FY81" s="691"/>
      <c r="FZ81" s="691"/>
      <c r="GA81" s="691"/>
      <c r="GB81" s="691"/>
      <c r="GC81" s="691"/>
      <c r="GD81" s="691"/>
      <c r="GE81" s="691"/>
      <c r="GF81" s="691"/>
      <c r="GG81" s="691"/>
      <c r="GH81" s="691"/>
      <c r="GI81" s="691"/>
      <c r="GJ81" s="691"/>
      <c r="GK81" s="691"/>
      <c r="GL81" s="691"/>
      <c r="GM81" s="691"/>
      <c r="GN81" s="691"/>
      <c r="GO81" s="691"/>
      <c r="GP81" s="691"/>
      <c r="GQ81" s="691"/>
      <c r="GR81" s="691"/>
      <c r="GS81" s="691"/>
      <c r="GT81" s="691"/>
      <c r="GU81" s="691"/>
      <c r="GV81" s="691"/>
      <c r="GW81" s="691"/>
      <c r="GX81" s="691"/>
      <c r="GY81" s="691"/>
      <c r="GZ81" s="691"/>
      <c r="HA81" s="691"/>
      <c r="HB81" s="691"/>
      <c r="HC81" s="691"/>
      <c r="HD81" s="691"/>
      <c r="HE81" s="691"/>
      <c r="HF81" s="691"/>
      <c r="HG81" s="691"/>
      <c r="HH81" s="691"/>
      <c r="HI81" s="691"/>
      <c r="HJ81" s="691"/>
      <c r="HK81" s="691"/>
      <c r="HL81" s="691"/>
      <c r="HM81" s="691"/>
      <c r="HN81" s="691"/>
      <c r="HO81" s="691"/>
      <c r="HP81" s="691"/>
      <c r="HQ81" s="691"/>
      <c r="HR81" s="691"/>
      <c r="HS81" s="691"/>
      <c r="HT81" s="691"/>
      <c r="HU81" s="691"/>
      <c r="HV81" s="691"/>
      <c r="HW81" s="691"/>
      <c r="HX81" s="691"/>
      <c r="HY81" s="691"/>
      <c r="HZ81" s="691"/>
      <c r="IA81" s="691"/>
      <c r="IB81" s="691"/>
      <c r="IC81" s="691"/>
      <c r="ID81" s="691"/>
      <c r="IE81" s="691"/>
      <c r="IF81" s="691"/>
      <c r="IG81" s="691"/>
      <c r="IH81" s="691"/>
      <c r="II81" s="691"/>
      <c r="IJ81" s="691"/>
      <c r="IK81" s="691"/>
      <c r="IL81" s="691"/>
      <c r="IM81" s="691"/>
      <c r="IN81" s="691"/>
      <c r="IO81" s="691"/>
      <c r="IP81" s="691"/>
      <c r="IQ81" s="691"/>
      <c r="IR81" s="691"/>
      <c r="IS81" s="691"/>
      <c r="IT81" s="691"/>
      <c r="IU81" s="691"/>
      <c r="IV81" s="691"/>
      <c r="IW81" s="691"/>
      <c r="IX81" s="691"/>
      <c r="IY81" s="691"/>
      <c r="IZ81" s="691"/>
      <c r="JA81" s="691"/>
      <c r="JB81" s="691"/>
      <c r="JC81" s="691"/>
      <c r="JD81" s="691"/>
      <c r="JE81" s="691"/>
      <c r="JF81" s="691"/>
      <c r="JG81" s="691"/>
      <c r="JH81" s="691"/>
      <c r="JI81" s="691"/>
      <c r="JJ81" s="691"/>
      <c r="JK81" s="691"/>
      <c r="JL81" s="691"/>
      <c r="JM81" s="691"/>
      <c r="JN81" s="691"/>
      <c r="JO81" s="691"/>
    </row>
    <row r="82" spans="1:275" s="692" customFormat="1" ht="90" customHeight="1" x14ac:dyDescent="0.25">
      <c r="A82" s="673">
        <v>56</v>
      </c>
      <c r="B82" s="797" t="s">
        <v>407</v>
      </c>
      <c r="C82" s="674">
        <v>93151502</v>
      </c>
      <c r="D82" s="675" t="s">
        <v>390</v>
      </c>
      <c r="E82" s="674" t="s">
        <v>89</v>
      </c>
      <c r="F82" s="674">
        <v>1</v>
      </c>
      <c r="G82" s="676" t="s">
        <v>102</v>
      </c>
      <c r="H82" s="677">
        <v>6</v>
      </c>
      <c r="I82" s="676" t="s">
        <v>743</v>
      </c>
      <c r="J82" s="674" t="s">
        <v>49</v>
      </c>
      <c r="K82" s="674" t="s">
        <v>256</v>
      </c>
      <c r="L82" s="678">
        <v>98232706</v>
      </c>
      <c r="M82" s="678">
        <v>98232706</v>
      </c>
      <c r="N82" s="679" t="s">
        <v>65</v>
      </c>
      <c r="O82" s="679" t="s">
        <v>500</v>
      </c>
      <c r="P82" s="680" t="s">
        <v>53</v>
      </c>
      <c r="Q82" s="681"/>
      <c r="R82" s="682"/>
      <c r="S82" s="682"/>
      <c r="T82" s="683"/>
      <c r="U82" s="670"/>
      <c r="V82" s="684"/>
      <c r="W82" s="685"/>
      <c r="X82" s="670"/>
      <c r="Y82" s="685"/>
      <c r="Z82" s="685"/>
      <c r="AA82" s="684"/>
      <c r="AB82" s="684"/>
      <c r="AC82" s="684"/>
      <c r="AD82" s="684"/>
      <c r="AE82" s="684"/>
      <c r="AF82" s="684"/>
      <c r="AG82" s="684"/>
      <c r="AH82" s="686"/>
      <c r="AI82" s="687"/>
      <c r="AJ82" s="687"/>
      <c r="AK82" s="684"/>
      <c r="AL82" s="684"/>
      <c r="AM82" s="688"/>
      <c r="AN82" s="688"/>
      <c r="AO82" s="688"/>
      <c r="AP82" s="688"/>
      <c r="AQ82" s="688"/>
      <c r="AR82" s="689"/>
      <c r="AS82" s="689"/>
      <c r="AT82" s="690"/>
      <c r="AU82" s="690"/>
      <c r="AV82" s="690"/>
      <c r="AW82" s="690"/>
      <c r="AX82" s="690"/>
      <c r="AY82" s="690"/>
      <c r="AZ82" s="690"/>
      <c r="BA82" s="690"/>
      <c r="BB82" s="691"/>
      <c r="BC82" s="691"/>
      <c r="BD82" s="691"/>
      <c r="BE82" s="691"/>
      <c r="BF82" s="691"/>
      <c r="BG82" s="691"/>
      <c r="BH82" s="691"/>
      <c r="BI82" s="691"/>
      <c r="BJ82" s="691"/>
      <c r="BK82" s="691"/>
      <c r="BL82" s="691"/>
      <c r="BM82" s="691"/>
      <c r="BN82" s="691"/>
      <c r="BO82" s="691"/>
      <c r="BP82" s="691"/>
      <c r="BQ82" s="691"/>
      <c r="BR82" s="691"/>
      <c r="BS82" s="691"/>
      <c r="BT82" s="691"/>
      <c r="BU82" s="691"/>
      <c r="BV82" s="691"/>
      <c r="BW82" s="691"/>
      <c r="BX82" s="691"/>
      <c r="BY82" s="691"/>
      <c r="BZ82" s="691"/>
      <c r="CA82" s="691"/>
      <c r="CB82" s="691"/>
      <c r="CC82" s="691"/>
      <c r="CD82" s="691"/>
      <c r="CE82" s="691"/>
      <c r="CF82" s="691"/>
      <c r="CG82" s="691"/>
      <c r="CH82" s="691"/>
      <c r="CI82" s="691"/>
      <c r="CJ82" s="691"/>
      <c r="CK82" s="691"/>
      <c r="CL82" s="691"/>
      <c r="CM82" s="691"/>
      <c r="CN82" s="691"/>
      <c r="CO82" s="691"/>
      <c r="CP82" s="691"/>
      <c r="CQ82" s="691"/>
      <c r="CR82" s="691"/>
      <c r="CS82" s="691"/>
      <c r="CT82" s="691"/>
      <c r="CU82" s="691"/>
      <c r="CV82" s="691"/>
      <c r="CW82" s="691"/>
      <c r="CX82" s="691"/>
      <c r="CY82" s="691"/>
      <c r="CZ82" s="691"/>
      <c r="DA82" s="691"/>
      <c r="DB82" s="691"/>
      <c r="DC82" s="691"/>
      <c r="DD82" s="691"/>
      <c r="DE82" s="691"/>
      <c r="DF82" s="691"/>
      <c r="DG82" s="691"/>
      <c r="DH82" s="691"/>
      <c r="DI82" s="691"/>
      <c r="DJ82" s="691"/>
      <c r="DK82" s="691"/>
      <c r="DL82" s="691"/>
      <c r="DM82" s="691"/>
      <c r="DN82" s="691"/>
      <c r="DO82" s="691"/>
      <c r="DP82" s="691"/>
      <c r="DQ82" s="691"/>
      <c r="DR82" s="691"/>
      <c r="DS82" s="691"/>
      <c r="DT82" s="691"/>
      <c r="DU82" s="691"/>
      <c r="DV82" s="691"/>
      <c r="DW82" s="691"/>
      <c r="DX82" s="691"/>
      <c r="DY82" s="691"/>
      <c r="DZ82" s="691"/>
      <c r="EA82" s="691"/>
      <c r="EB82" s="691"/>
      <c r="EC82" s="691"/>
      <c r="ED82" s="691"/>
      <c r="EE82" s="691"/>
      <c r="EF82" s="691"/>
      <c r="EG82" s="691"/>
      <c r="EH82" s="691"/>
      <c r="EI82" s="691"/>
      <c r="EJ82" s="691"/>
      <c r="EK82" s="691"/>
      <c r="EL82" s="691"/>
      <c r="EM82" s="691"/>
      <c r="EN82" s="691"/>
      <c r="EO82" s="691"/>
      <c r="EP82" s="691"/>
      <c r="EQ82" s="691"/>
      <c r="ER82" s="691"/>
      <c r="ES82" s="691"/>
      <c r="ET82" s="691"/>
      <c r="EU82" s="691"/>
      <c r="EV82" s="691"/>
      <c r="EW82" s="691"/>
      <c r="EX82" s="691"/>
      <c r="EY82" s="691"/>
      <c r="EZ82" s="691"/>
      <c r="FA82" s="691"/>
      <c r="FB82" s="691"/>
      <c r="FC82" s="691"/>
      <c r="FD82" s="691"/>
      <c r="FE82" s="691"/>
      <c r="FF82" s="691"/>
      <c r="FG82" s="691"/>
      <c r="FH82" s="691"/>
      <c r="FI82" s="691"/>
      <c r="FJ82" s="691"/>
      <c r="FK82" s="691"/>
      <c r="FL82" s="691"/>
      <c r="FM82" s="691"/>
      <c r="FN82" s="691"/>
      <c r="FO82" s="691"/>
      <c r="FP82" s="691"/>
      <c r="FQ82" s="691"/>
      <c r="FR82" s="691"/>
      <c r="FS82" s="691"/>
      <c r="FT82" s="691"/>
      <c r="FU82" s="691"/>
      <c r="FV82" s="691"/>
      <c r="FW82" s="691"/>
      <c r="FX82" s="691"/>
      <c r="FY82" s="691"/>
      <c r="FZ82" s="691"/>
      <c r="GA82" s="691"/>
      <c r="GB82" s="691"/>
      <c r="GC82" s="691"/>
      <c r="GD82" s="691"/>
      <c r="GE82" s="691"/>
      <c r="GF82" s="691"/>
      <c r="GG82" s="691"/>
      <c r="GH82" s="691"/>
      <c r="GI82" s="691"/>
      <c r="GJ82" s="691"/>
      <c r="GK82" s="691"/>
      <c r="GL82" s="691"/>
      <c r="GM82" s="691"/>
      <c r="GN82" s="691"/>
      <c r="GO82" s="691"/>
      <c r="GP82" s="691"/>
      <c r="GQ82" s="691"/>
      <c r="GR82" s="691"/>
      <c r="GS82" s="691"/>
      <c r="GT82" s="691"/>
      <c r="GU82" s="691"/>
      <c r="GV82" s="691"/>
      <c r="GW82" s="691"/>
      <c r="GX82" s="691"/>
      <c r="GY82" s="691"/>
      <c r="GZ82" s="691"/>
      <c r="HA82" s="691"/>
      <c r="HB82" s="691"/>
      <c r="HC82" s="691"/>
      <c r="HD82" s="691"/>
      <c r="HE82" s="691"/>
      <c r="HF82" s="691"/>
      <c r="HG82" s="691"/>
      <c r="HH82" s="691"/>
      <c r="HI82" s="691"/>
      <c r="HJ82" s="691"/>
      <c r="HK82" s="691"/>
      <c r="HL82" s="691"/>
      <c r="HM82" s="691"/>
      <c r="HN82" s="691"/>
      <c r="HO82" s="691"/>
      <c r="HP82" s="691"/>
      <c r="HQ82" s="691"/>
      <c r="HR82" s="691"/>
      <c r="HS82" s="691"/>
      <c r="HT82" s="691"/>
      <c r="HU82" s="691"/>
      <c r="HV82" s="691"/>
      <c r="HW82" s="691"/>
      <c r="HX82" s="691"/>
      <c r="HY82" s="691"/>
      <c r="HZ82" s="691"/>
      <c r="IA82" s="691"/>
      <c r="IB82" s="691"/>
      <c r="IC82" s="691"/>
      <c r="ID82" s="691"/>
      <c r="IE82" s="691"/>
      <c r="IF82" s="691"/>
      <c r="IG82" s="691"/>
      <c r="IH82" s="691"/>
      <c r="II82" s="691"/>
      <c r="IJ82" s="691"/>
      <c r="IK82" s="691"/>
      <c r="IL82" s="691"/>
      <c r="IM82" s="691"/>
      <c r="IN82" s="691"/>
      <c r="IO82" s="691"/>
      <c r="IP82" s="691"/>
      <c r="IQ82" s="691"/>
      <c r="IR82" s="691"/>
      <c r="IS82" s="691"/>
      <c r="IT82" s="691"/>
      <c r="IU82" s="691"/>
      <c r="IV82" s="691"/>
      <c r="IW82" s="691"/>
      <c r="IX82" s="691"/>
      <c r="IY82" s="691"/>
      <c r="IZ82" s="691"/>
      <c r="JA82" s="691"/>
      <c r="JB82" s="691"/>
      <c r="JC82" s="691"/>
      <c r="JD82" s="691"/>
      <c r="JE82" s="691"/>
      <c r="JF82" s="691"/>
      <c r="JG82" s="691"/>
      <c r="JH82" s="691"/>
      <c r="JI82" s="691"/>
      <c r="JJ82" s="691"/>
      <c r="JK82" s="691"/>
      <c r="JL82" s="691"/>
      <c r="JM82" s="691"/>
      <c r="JN82" s="691"/>
      <c r="JO82" s="691"/>
    </row>
    <row r="83" spans="1:275" s="692" customFormat="1" ht="72" customHeight="1" x14ac:dyDescent="0.25">
      <c r="A83" s="673">
        <v>57</v>
      </c>
      <c r="B83" s="674" t="s">
        <v>439</v>
      </c>
      <c r="C83" s="674" t="s">
        <v>392</v>
      </c>
      <c r="D83" s="675" t="s">
        <v>394</v>
      </c>
      <c r="E83" s="674" t="s">
        <v>64</v>
      </c>
      <c r="F83" s="674">
        <v>1</v>
      </c>
      <c r="G83" s="676" t="s">
        <v>104</v>
      </c>
      <c r="H83" s="677" t="s">
        <v>242</v>
      </c>
      <c r="I83" s="674" t="s">
        <v>73</v>
      </c>
      <c r="J83" s="674" t="s">
        <v>49</v>
      </c>
      <c r="K83" s="674" t="s">
        <v>62</v>
      </c>
      <c r="L83" s="678">
        <v>4640000</v>
      </c>
      <c r="M83" s="678">
        <v>4640000</v>
      </c>
      <c r="N83" s="679" t="s">
        <v>67</v>
      </c>
      <c r="O83" s="679" t="s">
        <v>50</v>
      </c>
      <c r="P83" s="680" t="s">
        <v>391</v>
      </c>
      <c r="Q83" s="681"/>
      <c r="R83" s="682"/>
      <c r="S83" s="682"/>
      <c r="T83" s="683"/>
      <c r="U83" s="670"/>
      <c r="V83" s="684"/>
      <c r="W83" s="685"/>
      <c r="X83" s="670"/>
      <c r="Y83" s="685"/>
      <c r="Z83" s="685"/>
      <c r="AA83" s="684"/>
      <c r="AB83" s="684"/>
      <c r="AC83" s="684"/>
      <c r="AD83" s="684"/>
      <c r="AE83" s="684"/>
      <c r="AF83" s="684"/>
      <c r="AG83" s="684"/>
      <c r="AH83" s="686"/>
      <c r="AI83" s="687"/>
      <c r="AJ83" s="687"/>
      <c r="AK83" s="684"/>
      <c r="AL83" s="684"/>
      <c r="AM83" s="688"/>
      <c r="AN83" s="688"/>
      <c r="AO83" s="688"/>
      <c r="AP83" s="688"/>
      <c r="AQ83" s="688"/>
      <c r="AR83" s="689"/>
      <c r="AS83" s="689"/>
      <c r="AT83" s="690"/>
      <c r="AU83" s="690"/>
      <c r="AV83" s="690"/>
      <c r="AW83" s="690"/>
      <c r="AX83" s="690"/>
      <c r="AY83" s="690"/>
      <c r="AZ83" s="690"/>
      <c r="BA83" s="690"/>
      <c r="BB83" s="691"/>
      <c r="BC83" s="691"/>
      <c r="BD83" s="691"/>
      <c r="BE83" s="691"/>
      <c r="BF83" s="691"/>
      <c r="BG83" s="691"/>
      <c r="BH83" s="691"/>
      <c r="BI83" s="691"/>
      <c r="BJ83" s="691"/>
      <c r="BK83" s="691"/>
      <c r="BL83" s="691"/>
      <c r="BM83" s="691"/>
      <c r="BN83" s="691"/>
      <c r="BO83" s="691"/>
      <c r="BP83" s="691"/>
      <c r="BQ83" s="691"/>
      <c r="BR83" s="691"/>
      <c r="BS83" s="691"/>
      <c r="BT83" s="691"/>
      <c r="BU83" s="691"/>
      <c r="BV83" s="691"/>
      <c r="BW83" s="691"/>
      <c r="BX83" s="691"/>
      <c r="BY83" s="691"/>
      <c r="BZ83" s="691"/>
      <c r="CA83" s="691"/>
      <c r="CB83" s="691"/>
      <c r="CC83" s="691"/>
      <c r="CD83" s="691"/>
      <c r="CE83" s="691"/>
      <c r="CF83" s="691"/>
      <c r="CG83" s="691"/>
      <c r="CH83" s="691"/>
      <c r="CI83" s="691"/>
      <c r="CJ83" s="691"/>
      <c r="CK83" s="691"/>
      <c r="CL83" s="691"/>
      <c r="CM83" s="691"/>
      <c r="CN83" s="691"/>
      <c r="CO83" s="691"/>
      <c r="CP83" s="691"/>
      <c r="CQ83" s="691"/>
      <c r="CR83" s="691"/>
      <c r="CS83" s="691"/>
      <c r="CT83" s="691"/>
      <c r="CU83" s="691"/>
      <c r="CV83" s="691"/>
      <c r="CW83" s="691"/>
      <c r="CX83" s="691"/>
      <c r="CY83" s="691"/>
      <c r="CZ83" s="691"/>
      <c r="DA83" s="691"/>
      <c r="DB83" s="691"/>
      <c r="DC83" s="691"/>
      <c r="DD83" s="691"/>
      <c r="DE83" s="691"/>
      <c r="DF83" s="691"/>
      <c r="DG83" s="691"/>
      <c r="DH83" s="691"/>
      <c r="DI83" s="691"/>
      <c r="DJ83" s="691"/>
      <c r="DK83" s="691"/>
      <c r="DL83" s="691"/>
      <c r="DM83" s="691"/>
      <c r="DN83" s="691"/>
      <c r="DO83" s="691"/>
      <c r="DP83" s="691"/>
      <c r="DQ83" s="691"/>
      <c r="DR83" s="691"/>
      <c r="DS83" s="691"/>
      <c r="DT83" s="691"/>
      <c r="DU83" s="691"/>
      <c r="DV83" s="691"/>
      <c r="DW83" s="691"/>
      <c r="DX83" s="691"/>
      <c r="DY83" s="691"/>
      <c r="DZ83" s="691"/>
      <c r="EA83" s="691"/>
      <c r="EB83" s="691"/>
      <c r="EC83" s="691"/>
      <c r="ED83" s="691"/>
      <c r="EE83" s="691"/>
      <c r="EF83" s="691"/>
      <c r="EG83" s="691"/>
      <c r="EH83" s="691"/>
      <c r="EI83" s="691"/>
      <c r="EJ83" s="691"/>
      <c r="EK83" s="691"/>
      <c r="EL83" s="691"/>
      <c r="EM83" s="691"/>
      <c r="EN83" s="691"/>
      <c r="EO83" s="691"/>
      <c r="EP83" s="691"/>
      <c r="EQ83" s="691"/>
      <c r="ER83" s="691"/>
      <c r="ES83" s="691"/>
      <c r="ET83" s="691"/>
      <c r="EU83" s="691"/>
      <c r="EV83" s="691"/>
      <c r="EW83" s="691"/>
      <c r="EX83" s="691"/>
      <c r="EY83" s="691"/>
      <c r="EZ83" s="691"/>
      <c r="FA83" s="691"/>
      <c r="FB83" s="691"/>
      <c r="FC83" s="691"/>
      <c r="FD83" s="691"/>
      <c r="FE83" s="691"/>
      <c r="FF83" s="691"/>
      <c r="FG83" s="691"/>
      <c r="FH83" s="691"/>
      <c r="FI83" s="691"/>
      <c r="FJ83" s="691"/>
      <c r="FK83" s="691"/>
      <c r="FL83" s="691"/>
      <c r="FM83" s="691"/>
      <c r="FN83" s="691"/>
      <c r="FO83" s="691"/>
      <c r="FP83" s="691"/>
      <c r="FQ83" s="691"/>
      <c r="FR83" s="691"/>
      <c r="FS83" s="691"/>
      <c r="FT83" s="691"/>
      <c r="FU83" s="691"/>
      <c r="FV83" s="691"/>
      <c r="FW83" s="691"/>
      <c r="FX83" s="691"/>
      <c r="FY83" s="691"/>
      <c r="FZ83" s="691"/>
      <c r="GA83" s="691"/>
      <c r="GB83" s="691"/>
      <c r="GC83" s="691"/>
      <c r="GD83" s="691"/>
      <c r="GE83" s="691"/>
      <c r="GF83" s="691"/>
      <c r="GG83" s="691"/>
      <c r="GH83" s="691"/>
      <c r="GI83" s="691"/>
      <c r="GJ83" s="691"/>
      <c r="GK83" s="691"/>
      <c r="GL83" s="691"/>
      <c r="GM83" s="691"/>
      <c r="GN83" s="691"/>
      <c r="GO83" s="691"/>
      <c r="GP83" s="691"/>
      <c r="GQ83" s="691"/>
      <c r="GR83" s="691"/>
      <c r="GS83" s="691"/>
      <c r="GT83" s="691"/>
      <c r="GU83" s="691"/>
      <c r="GV83" s="691"/>
      <c r="GW83" s="691"/>
      <c r="GX83" s="691"/>
      <c r="GY83" s="691"/>
      <c r="GZ83" s="691"/>
      <c r="HA83" s="691"/>
      <c r="HB83" s="691"/>
      <c r="HC83" s="691"/>
      <c r="HD83" s="691"/>
      <c r="HE83" s="691"/>
      <c r="HF83" s="691"/>
      <c r="HG83" s="691"/>
      <c r="HH83" s="691"/>
      <c r="HI83" s="691"/>
      <c r="HJ83" s="691"/>
      <c r="HK83" s="691"/>
      <c r="HL83" s="691"/>
      <c r="HM83" s="691"/>
      <c r="HN83" s="691"/>
      <c r="HO83" s="691"/>
      <c r="HP83" s="691"/>
      <c r="HQ83" s="691"/>
      <c r="HR83" s="691"/>
      <c r="HS83" s="691"/>
      <c r="HT83" s="691"/>
      <c r="HU83" s="691"/>
      <c r="HV83" s="691"/>
      <c r="HW83" s="691"/>
      <c r="HX83" s="691"/>
      <c r="HY83" s="691"/>
      <c r="HZ83" s="691"/>
      <c r="IA83" s="691"/>
      <c r="IB83" s="691"/>
      <c r="IC83" s="691"/>
      <c r="ID83" s="691"/>
      <c r="IE83" s="691"/>
      <c r="IF83" s="691"/>
      <c r="IG83" s="691"/>
      <c r="IH83" s="691"/>
      <c r="II83" s="691"/>
      <c r="IJ83" s="691"/>
      <c r="IK83" s="691"/>
      <c r="IL83" s="691"/>
      <c r="IM83" s="691"/>
      <c r="IN83" s="691"/>
      <c r="IO83" s="691"/>
      <c r="IP83" s="691"/>
      <c r="IQ83" s="691"/>
      <c r="IR83" s="691"/>
      <c r="IS83" s="691"/>
      <c r="IT83" s="691"/>
      <c r="IU83" s="691"/>
      <c r="IV83" s="691"/>
      <c r="IW83" s="691"/>
      <c r="IX83" s="691"/>
      <c r="IY83" s="691"/>
      <c r="IZ83" s="691"/>
      <c r="JA83" s="691"/>
      <c r="JB83" s="691"/>
      <c r="JC83" s="691"/>
      <c r="JD83" s="691"/>
      <c r="JE83" s="691"/>
      <c r="JF83" s="691"/>
      <c r="JG83" s="691"/>
      <c r="JH83" s="691"/>
      <c r="JI83" s="691"/>
      <c r="JJ83" s="691"/>
      <c r="JK83" s="691"/>
      <c r="JL83" s="691"/>
      <c r="JM83" s="691"/>
      <c r="JN83" s="691"/>
      <c r="JO83" s="691"/>
    </row>
    <row r="84" spans="1:275" s="692" customFormat="1" ht="75" customHeight="1" x14ac:dyDescent="0.25">
      <c r="A84" s="673">
        <v>58</v>
      </c>
      <c r="B84" s="797" t="s">
        <v>432</v>
      </c>
      <c r="C84" s="674">
        <v>72101506</v>
      </c>
      <c r="D84" s="675" t="s">
        <v>393</v>
      </c>
      <c r="E84" s="674" t="s">
        <v>64</v>
      </c>
      <c r="F84" s="674">
        <v>1</v>
      </c>
      <c r="G84" s="676" t="s">
        <v>100</v>
      </c>
      <c r="H84" s="677" t="s">
        <v>241</v>
      </c>
      <c r="I84" s="674" t="s">
        <v>73</v>
      </c>
      <c r="J84" s="674" t="s">
        <v>49</v>
      </c>
      <c r="K84" s="674" t="s">
        <v>51</v>
      </c>
      <c r="L84" s="693">
        <v>5000000</v>
      </c>
      <c r="M84" s="678">
        <v>5000000</v>
      </c>
      <c r="N84" s="679" t="s">
        <v>67</v>
      </c>
      <c r="O84" s="679" t="s">
        <v>50</v>
      </c>
      <c r="P84" s="680" t="s">
        <v>353</v>
      </c>
      <c r="Q84" s="681"/>
      <c r="R84" s="682"/>
      <c r="S84" s="682"/>
      <c r="T84" s="683"/>
      <c r="U84" s="670"/>
      <c r="V84" s="684"/>
      <c r="W84" s="685"/>
      <c r="X84" s="670"/>
      <c r="Y84" s="685"/>
      <c r="Z84" s="685"/>
      <c r="AA84" s="684"/>
      <c r="AB84" s="684"/>
      <c r="AC84" s="684"/>
      <c r="AD84" s="684"/>
      <c r="AE84" s="684"/>
      <c r="AF84" s="684"/>
      <c r="AG84" s="684"/>
      <c r="AH84" s="686"/>
      <c r="AI84" s="687"/>
      <c r="AJ84" s="687"/>
      <c r="AK84" s="684"/>
      <c r="AL84" s="684"/>
      <c r="AM84" s="688"/>
      <c r="AN84" s="688"/>
      <c r="AO84" s="688"/>
      <c r="AP84" s="688"/>
      <c r="AQ84" s="688"/>
      <c r="AR84" s="689"/>
      <c r="AS84" s="689"/>
      <c r="AT84" s="690"/>
      <c r="AU84" s="690"/>
      <c r="AV84" s="690"/>
      <c r="AW84" s="690"/>
      <c r="AX84" s="690"/>
      <c r="AY84" s="690"/>
      <c r="AZ84" s="690"/>
      <c r="BA84" s="690"/>
      <c r="BB84" s="691"/>
      <c r="BC84" s="691"/>
      <c r="BD84" s="691"/>
      <c r="BE84" s="691"/>
      <c r="BF84" s="691"/>
      <c r="BG84" s="691"/>
      <c r="BH84" s="691"/>
      <c r="BI84" s="691"/>
      <c r="BJ84" s="691"/>
      <c r="BK84" s="691"/>
      <c r="BL84" s="691"/>
      <c r="BM84" s="691"/>
      <c r="BN84" s="691"/>
      <c r="BO84" s="691"/>
      <c r="BP84" s="691"/>
      <c r="BQ84" s="691"/>
      <c r="BR84" s="691"/>
      <c r="BS84" s="691"/>
      <c r="BT84" s="691"/>
      <c r="BU84" s="691"/>
      <c r="BV84" s="691"/>
      <c r="BW84" s="691"/>
      <c r="BX84" s="691"/>
      <c r="BY84" s="691"/>
      <c r="BZ84" s="691"/>
      <c r="CA84" s="691"/>
      <c r="CB84" s="691"/>
      <c r="CC84" s="691"/>
      <c r="CD84" s="691"/>
      <c r="CE84" s="691"/>
      <c r="CF84" s="691"/>
      <c r="CG84" s="691"/>
      <c r="CH84" s="691"/>
      <c r="CI84" s="691"/>
      <c r="CJ84" s="691"/>
      <c r="CK84" s="691"/>
      <c r="CL84" s="691"/>
      <c r="CM84" s="691"/>
      <c r="CN84" s="691"/>
      <c r="CO84" s="691"/>
      <c r="CP84" s="691"/>
      <c r="CQ84" s="691"/>
      <c r="CR84" s="691"/>
      <c r="CS84" s="691"/>
      <c r="CT84" s="691"/>
      <c r="CU84" s="691"/>
      <c r="CV84" s="691"/>
      <c r="CW84" s="691"/>
      <c r="CX84" s="691"/>
      <c r="CY84" s="691"/>
      <c r="CZ84" s="691"/>
      <c r="DA84" s="691"/>
      <c r="DB84" s="691"/>
      <c r="DC84" s="691"/>
      <c r="DD84" s="691"/>
      <c r="DE84" s="691"/>
      <c r="DF84" s="691"/>
      <c r="DG84" s="691"/>
      <c r="DH84" s="691"/>
      <c r="DI84" s="691"/>
      <c r="DJ84" s="691"/>
      <c r="DK84" s="691"/>
      <c r="DL84" s="691"/>
      <c r="DM84" s="691"/>
      <c r="DN84" s="691"/>
      <c r="DO84" s="691"/>
      <c r="DP84" s="691"/>
      <c r="DQ84" s="691"/>
      <c r="DR84" s="691"/>
      <c r="DS84" s="691"/>
      <c r="DT84" s="691"/>
      <c r="DU84" s="691"/>
      <c r="DV84" s="691"/>
      <c r="DW84" s="691"/>
      <c r="DX84" s="691"/>
      <c r="DY84" s="691"/>
      <c r="DZ84" s="691"/>
      <c r="EA84" s="691"/>
      <c r="EB84" s="691"/>
      <c r="EC84" s="691"/>
      <c r="ED84" s="691"/>
      <c r="EE84" s="691"/>
      <c r="EF84" s="691"/>
      <c r="EG84" s="691"/>
      <c r="EH84" s="691"/>
      <c r="EI84" s="691"/>
      <c r="EJ84" s="691"/>
      <c r="EK84" s="691"/>
      <c r="EL84" s="691"/>
      <c r="EM84" s="691"/>
      <c r="EN84" s="691"/>
      <c r="EO84" s="691"/>
      <c r="EP84" s="691"/>
      <c r="EQ84" s="691"/>
      <c r="ER84" s="691"/>
      <c r="ES84" s="691"/>
      <c r="ET84" s="691"/>
      <c r="EU84" s="691"/>
      <c r="EV84" s="691"/>
      <c r="EW84" s="691"/>
      <c r="EX84" s="691"/>
      <c r="EY84" s="691"/>
      <c r="EZ84" s="691"/>
      <c r="FA84" s="691"/>
      <c r="FB84" s="691"/>
      <c r="FC84" s="691"/>
      <c r="FD84" s="691"/>
      <c r="FE84" s="691"/>
      <c r="FF84" s="691"/>
      <c r="FG84" s="691"/>
      <c r="FH84" s="691"/>
      <c r="FI84" s="691"/>
      <c r="FJ84" s="691"/>
      <c r="FK84" s="691"/>
      <c r="FL84" s="691"/>
      <c r="FM84" s="691"/>
      <c r="FN84" s="691"/>
      <c r="FO84" s="691"/>
      <c r="FP84" s="691"/>
      <c r="FQ84" s="691"/>
      <c r="FR84" s="691"/>
      <c r="FS84" s="691"/>
      <c r="FT84" s="691"/>
      <c r="FU84" s="691"/>
      <c r="FV84" s="691"/>
      <c r="FW84" s="691"/>
      <c r="FX84" s="691"/>
      <c r="FY84" s="691"/>
      <c r="FZ84" s="691"/>
      <c r="GA84" s="691"/>
      <c r="GB84" s="691"/>
      <c r="GC84" s="691"/>
      <c r="GD84" s="691"/>
      <c r="GE84" s="691"/>
      <c r="GF84" s="691"/>
      <c r="GG84" s="691"/>
      <c r="GH84" s="691"/>
      <c r="GI84" s="691"/>
      <c r="GJ84" s="691"/>
      <c r="GK84" s="691"/>
      <c r="GL84" s="691"/>
      <c r="GM84" s="691"/>
      <c r="GN84" s="691"/>
      <c r="GO84" s="691"/>
      <c r="GP84" s="691"/>
      <c r="GQ84" s="691"/>
      <c r="GR84" s="691"/>
      <c r="GS84" s="691"/>
      <c r="GT84" s="691"/>
      <c r="GU84" s="691"/>
      <c r="GV84" s="691"/>
      <c r="GW84" s="691"/>
      <c r="GX84" s="691"/>
      <c r="GY84" s="691"/>
      <c r="GZ84" s="691"/>
      <c r="HA84" s="691"/>
      <c r="HB84" s="691"/>
      <c r="HC84" s="691"/>
      <c r="HD84" s="691"/>
      <c r="HE84" s="691"/>
      <c r="HF84" s="691"/>
      <c r="HG84" s="691"/>
      <c r="HH84" s="691"/>
      <c r="HI84" s="691"/>
      <c r="HJ84" s="691"/>
      <c r="HK84" s="691"/>
      <c r="HL84" s="691"/>
      <c r="HM84" s="691"/>
      <c r="HN84" s="691"/>
      <c r="HO84" s="691"/>
      <c r="HP84" s="691"/>
      <c r="HQ84" s="691"/>
      <c r="HR84" s="691"/>
      <c r="HS84" s="691"/>
      <c r="HT84" s="691"/>
      <c r="HU84" s="691"/>
      <c r="HV84" s="691"/>
      <c r="HW84" s="691"/>
      <c r="HX84" s="691"/>
      <c r="HY84" s="691"/>
      <c r="HZ84" s="691"/>
      <c r="IA84" s="691"/>
      <c r="IB84" s="691"/>
      <c r="IC84" s="691"/>
      <c r="ID84" s="691"/>
      <c r="IE84" s="691"/>
      <c r="IF84" s="691"/>
      <c r="IG84" s="691"/>
      <c r="IH84" s="691"/>
      <c r="II84" s="691"/>
      <c r="IJ84" s="691"/>
      <c r="IK84" s="691"/>
      <c r="IL84" s="691"/>
      <c r="IM84" s="691"/>
      <c r="IN84" s="691"/>
      <c r="IO84" s="691"/>
      <c r="IP84" s="691"/>
      <c r="IQ84" s="691"/>
      <c r="IR84" s="691"/>
      <c r="IS84" s="691"/>
      <c r="IT84" s="691"/>
      <c r="IU84" s="691"/>
      <c r="IV84" s="691"/>
      <c r="IW84" s="691"/>
      <c r="IX84" s="691"/>
      <c r="IY84" s="691"/>
      <c r="IZ84" s="691"/>
      <c r="JA84" s="691"/>
      <c r="JB84" s="691"/>
      <c r="JC84" s="691"/>
      <c r="JD84" s="691"/>
      <c r="JE84" s="691"/>
      <c r="JF84" s="691"/>
      <c r="JG84" s="691"/>
      <c r="JH84" s="691"/>
      <c r="JI84" s="691"/>
      <c r="JJ84" s="691"/>
      <c r="JK84" s="691"/>
      <c r="JL84" s="691"/>
      <c r="JM84" s="691"/>
      <c r="JN84" s="691"/>
      <c r="JO84" s="691"/>
    </row>
    <row r="85" spans="1:275" s="692" customFormat="1" ht="90" customHeight="1" x14ac:dyDescent="0.25">
      <c r="A85" s="673">
        <v>59</v>
      </c>
      <c r="B85" s="797" t="s">
        <v>407</v>
      </c>
      <c r="C85" s="674">
        <v>81112006</v>
      </c>
      <c r="D85" s="675" t="s">
        <v>396</v>
      </c>
      <c r="E85" s="674" t="s">
        <v>64</v>
      </c>
      <c r="F85" s="674">
        <v>1</v>
      </c>
      <c r="G85" s="676" t="s">
        <v>104</v>
      </c>
      <c r="H85" s="677" t="s">
        <v>304</v>
      </c>
      <c r="I85" s="674" t="s">
        <v>73</v>
      </c>
      <c r="J85" s="674" t="s">
        <v>49</v>
      </c>
      <c r="K85" s="674" t="s">
        <v>395</v>
      </c>
      <c r="L85" s="678">
        <f>3500000*1.1</f>
        <v>3850000.0000000005</v>
      </c>
      <c r="M85" s="678">
        <f>3500000*1.1</f>
        <v>3850000.0000000005</v>
      </c>
      <c r="N85" s="679" t="s">
        <v>67</v>
      </c>
      <c r="O85" s="679" t="s">
        <v>50</v>
      </c>
      <c r="P85" s="680" t="s">
        <v>53</v>
      </c>
      <c r="Q85" s="681"/>
      <c r="R85" s="695" t="s">
        <v>847</v>
      </c>
      <c r="S85" s="695" t="s">
        <v>848</v>
      </c>
      <c r="T85" s="749">
        <v>42772</v>
      </c>
      <c r="U85" s="750" t="s">
        <v>849</v>
      </c>
      <c r="V85" s="751" t="s">
        <v>748</v>
      </c>
      <c r="W85" s="745">
        <v>3053864</v>
      </c>
      <c r="X85" s="670"/>
      <c r="Y85" s="746">
        <f>W85</f>
        <v>3053864</v>
      </c>
      <c r="Z85" s="746">
        <f>W85</f>
        <v>3053864</v>
      </c>
      <c r="AA85" s="728" t="s">
        <v>850</v>
      </c>
      <c r="AB85" s="684"/>
      <c r="AC85" s="684"/>
      <c r="AD85" s="684"/>
      <c r="AE85" s="684"/>
      <c r="AF85" s="684"/>
      <c r="AG85" s="684"/>
      <c r="AH85" s="728" t="s">
        <v>851</v>
      </c>
      <c r="AI85" s="727">
        <v>42772</v>
      </c>
      <c r="AJ85" s="727">
        <v>43097</v>
      </c>
      <c r="AK85" s="729" t="s">
        <v>852</v>
      </c>
      <c r="AL85" s="752" t="s">
        <v>407</v>
      </c>
      <c r="AM85" s="688"/>
      <c r="AN85" s="688"/>
      <c r="AO85" s="688"/>
      <c r="AP85" s="688"/>
      <c r="AQ85" s="688"/>
      <c r="AR85" s="689"/>
      <c r="AS85" s="689"/>
      <c r="AT85" s="690"/>
      <c r="AU85" s="690"/>
      <c r="AV85" s="690"/>
      <c r="AW85" s="690"/>
      <c r="AX85" s="690"/>
      <c r="AY85" s="690"/>
      <c r="AZ85" s="690"/>
      <c r="BA85" s="690"/>
      <c r="BB85" s="691"/>
      <c r="BC85" s="691"/>
      <c r="BD85" s="691"/>
      <c r="BE85" s="691"/>
      <c r="BF85" s="691"/>
      <c r="BG85" s="691"/>
      <c r="BH85" s="691"/>
      <c r="BI85" s="691"/>
      <c r="BJ85" s="691"/>
      <c r="BK85" s="691"/>
      <c r="BL85" s="691"/>
      <c r="BM85" s="691"/>
      <c r="BN85" s="691"/>
      <c r="BO85" s="691"/>
      <c r="BP85" s="691"/>
      <c r="BQ85" s="691"/>
      <c r="BR85" s="691"/>
      <c r="BS85" s="691"/>
      <c r="BT85" s="691"/>
      <c r="BU85" s="691"/>
      <c r="BV85" s="691"/>
      <c r="BW85" s="691"/>
      <c r="BX85" s="691"/>
      <c r="BY85" s="691"/>
      <c r="BZ85" s="691"/>
      <c r="CA85" s="691"/>
      <c r="CB85" s="691"/>
      <c r="CC85" s="691"/>
      <c r="CD85" s="691"/>
      <c r="CE85" s="691"/>
      <c r="CF85" s="691"/>
      <c r="CG85" s="691"/>
      <c r="CH85" s="691"/>
      <c r="CI85" s="691"/>
      <c r="CJ85" s="691"/>
      <c r="CK85" s="691"/>
      <c r="CL85" s="691"/>
      <c r="CM85" s="691"/>
      <c r="CN85" s="691"/>
      <c r="CO85" s="691"/>
      <c r="CP85" s="691"/>
      <c r="CQ85" s="691"/>
      <c r="CR85" s="691"/>
      <c r="CS85" s="691"/>
      <c r="CT85" s="691"/>
      <c r="CU85" s="691"/>
      <c r="CV85" s="691"/>
      <c r="CW85" s="691"/>
      <c r="CX85" s="691"/>
      <c r="CY85" s="691"/>
      <c r="CZ85" s="691"/>
      <c r="DA85" s="691"/>
      <c r="DB85" s="691"/>
      <c r="DC85" s="691"/>
      <c r="DD85" s="691"/>
      <c r="DE85" s="691"/>
      <c r="DF85" s="691"/>
      <c r="DG85" s="691"/>
      <c r="DH85" s="691"/>
      <c r="DI85" s="691"/>
      <c r="DJ85" s="691"/>
      <c r="DK85" s="691"/>
      <c r="DL85" s="691"/>
      <c r="DM85" s="691"/>
      <c r="DN85" s="691"/>
      <c r="DO85" s="691"/>
      <c r="DP85" s="691"/>
      <c r="DQ85" s="691"/>
      <c r="DR85" s="691"/>
      <c r="DS85" s="691"/>
      <c r="DT85" s="691"/>
      <c r="DU85" s="691"/>
      <c r="DV85" s="691"/>
      <c r="DW85" s="691"/>
      <c r="DX85" s="691"/>
      <c r="DY85" s="691"/>
      <c r="DZ85" s="691"/>
      <c r="EA85" s="691"/>
      <c r="EB85" s="691"/>
      <c r="EC85" s="691"/>
      <c r="ED85" s="691"/>
      <c r="EE85" s="691"/>
      <c r="EF85" s="691"/>
      <c r="EG85" s="691"/>
      <c r="EH85" s="691"/>
      <c r="EI85" s="691"/>
      <c r="EJ85" s="691"/>
      <c r="EK85" s="691"/>
      <c r="EL85" s="691"/>
      <c r="EM85" s="691"/>
      <c r="EN85" s="691"/>
      <c r="EO85" s="691"/>
      <c r="EP85" s="691"/>
      <c r="EQ85" s="691"/>
      <c r="ER85" s="691"/>
      <c r="ES85" s="691"/>
      <c r="ET85" s="691"/>
      <c r="EU85" s="691"/>
      <c r="EV85" s="691"/>
      <c r="EW85" s="691"/>
      <c r="EX85" s="691"/>
      <c r="EY85" s="691"/>
      <c r="EZ85" s="691"/>
      <c r="FA85" s="691"/>
      <c r="FB85" s="691"/>
      <c r="FC85" s="691"/>
      <c r="FD85" s="691"/>
      <c r="FE85" s="691"/>
      <c r="FF85" s="691"/>
      <c r="FG85" s="691"/>
      <c r="FH85" s="691"/>
      <c r="FI85" s="691"/>
      <c r="FJ85" s="691"/>
      <c r="FK85" s="691"/>
      <c r="FL85" s="691"/>
      <c r="FM85" s="691"/>
      <c r="FN85" s="691"/>
      <c r="FO85" s="691"/>
      <c r="FP85" s="691"/>
      <c r="FQ85" s="691"/>
      <c r="FR85" s="691"/>
      <c r="FS85" s="691"/>
      <c r="FT85" s="691"/>
      <c r="FU85" s="691"/>
      <c r="FV85" s="691"/>
      <c r="FW85" s="691"/>
      <c r="FX85" s="691"/>
      <c r="FY85" s="691"/>
      <c r="FZ85" s="691"/>
      <c r="GA85" s="691"/>
      <c r="GB85" s="691"/>
      <c r="GC85" s="691"/>
      <c r="GD85" s="691"/>
      <c r="GE85" s="691"/>
      <c r="GF85" s="691"/>
      <c r="GG85" s="691"/>
      <c r="GH85" s="691"/>
      <c r="GI85" s="691"/>
      <c r="GJ85" s="691"/>
      <c r="GK85" s="691"/>
      <c r="GL85" s="691"/>
      <c r="GM85" s="691"/>
      <c r="GN85" s="691"/>
      <c r="GO85" s="691"/>
      <c r="GP85" s="691"/>
      <c r="GQ85" s="691"/>
      <c r="GR85" s="691"/>
      <c r="GS85" s="691"/>
      <c r="GT85" s="691"/>
      <c r="GU85" s="691"/>
      <c r="GV85" s="691"/>
      <c r="GW85" s="691"/>
      <c r="GX85" s="691"/>
      <c r="GY85" s="691"/>
      <c r="GZ85" s="691"/>
      <c r="HA85" s="691"/>
      <c r="HB85" s="691"/>
      <c r="HC85" s="691"/>
      <c r="HD85" s="691"/>
      <c r="HE85" s="691"/>
      <c r="HF85" s="691"/>
      <c r="HG85" s="691"/>
      <c r="HH85" s="691"/>
      <c r="HI85" s="691"/>
      <c r="HJ85" s="691"/>
      <c r="HK85" s="691"/>
      <c r="HL85" s="691"/>
      <c r="HM85" s="691"/>
      <c r="HN85" s="691"/>
      <c r="HO85" s="691"/>
      <c r="HP85" s="691"/>
      <c r="HQ85" s="691"/>
      <c r="HR85" s="691"/>
      <c r="HS85" s="691"/>
      <c r="HT85" s="691"/>
      <c r="HU85" s="691"/>
      <c r="HV85" s="691"/>
      <c r="HW85" s="691"/>
      <c r="HX85" s="691"/>
      <c r="HY85" s="691"/>
      <c r="HZ85" s="691"/>
      <c r="IA85" s="691"/>
      <c r="IB85" s="691"/>
      <c r="IC85" s="691"/>
      <c r="ID85" s="691"/>
      <c r="IE85" s="691"/>
      <c r="IF85" s="691"/>
      <c r="IG85" s="691"/>
      <c r="IH85" s="691"/>
      <c r="II85" s="691"/>
      <c r="IJ85" s="691"/>
      <c r="IK85" s="691"/>
      <c r="IL85" s="691"/>
      <c r="IM85" s="691"/>
      <c r="IN85" s="691"/>
      <c r="IO85" s="691"/>
      <c r="IP85" s="691"/>
      <c r="IQ85" s="691"/>
      <c r="IR85" s="691"/>
      <c r="IS85" s="691"/>
      <c r="IT85" s="691"/>
      <c r="IU85" s="691"/>
      <c r="IV85" s="691"/>
      <c r="IW85" s="691"/>
      <c r="IX85" s="691"/>
      <c r="IY85" s="691"/>
      <c r="IZ85" s="691"/>
      <c r="JA85" s="691"/>
      <c r="JB85" s="691"/>
      <c r="JC85" s="691"/>
      <c r="JD85" s="691"/>
      <c r="JE85" s="691"/>
      <c r="JF85" s="691"/>
      <c r="JG85" s="691"/>
      <c r="JH85" s="691"/>
      <c r="JI85" s="691"/>
      <c r="JJ85" s="691"/>
      <c r="JK85" s="691"/>
      <c r="JL85" s="691"/>
      <c r="JM85" s="691"/>
      <c r="JN85" s="691"/>
      <c r="JO85" s="691"/>
    </row>
    <row r="86" spans="1:275" s="692" customFormat="1" ht="36" customHeight="1" x14ac:dyDescent="0.25">
      <c r="A86" s="673">
        <v>60</v>
      </c>
      <c r="B86" s="674" t="s">
        <v>398</v>
      </c>
      <c r="C86" s="674">
        <v>80000000</v>
      </c>
      <c r="D86" s="675" t="s">
        <v>448</v>
      </c>
      <c r="E86" s="674" t="s">
        <v>345</v>
      </c>
      <c r="F86" s="674">
        <v>1</v>
      </c>
      <c r="G86" s="676" t="s">
        <v>99</v>
      </c>
      <c r="H86" s="677" t="s">
        <v>372</v>
      </c>
      <c r="I86" s="674" t="s">
        <v>79</v>
      </c>
      <c r="J86" s="674" t="s">
        <v>49</v>
      </c>
      <c r="K86" s="674" t="s">
        <v>85</v>
      </c>
      <c r="L86" s="693">
        <v>51355396</v>
      </c>
      <c r="M86" s="678">
        <v>51355396</v>
      </c>
      <c r="N86" s="679" t="s">
        <v>346</v>
      </c>
      <c r="O86" s="679" t="s">
        <v>50</v>
      </c>
      <c r="P86" s="680" t="s">
        <v>435</v>
      </c>
      <c r="Q86" s="681"/>
      <c r="R86" s="682"/>
      <c r="S86" s="682"/>
      <c r="T86" s="683"/>
      <c r="U86" s="670"/>
      <c r="V86" s="684"/>
      <c r="W86" s="685"/>
      <c r="X86" s="670"/>
      <c r="Y86" s="685"/>
      <c r="Z86" s="685"/>
      <c r="AA86" s="684"/>
      <c r="AB86" s="684"/>
      <c r="AC86" s="684"/>
      <c r="AD86" s="684"/>
      <c r="AE86" s="684"/>
      <c r="AF86" s="684"/>
      <c r="AG86" s="684"/>
      <c r="AH86" s="686"/>
      <c r="AI86" s="687"/>
      <c r="AJ86" s="687"/>
      <c r="AK86" s="684"/>
      <c r="AL86" s="684"/>
      <c r="AM86" s="688"/>
      <c r="AN86" s="688"/>
      <c r="AO86" s="688"/>
      <c r="AP86" s="688"/>
      <c r="AQ86" s="688"/>
      <c r="AR86" s="689"/>
      <c r="AS86" s="689"/>
      <c r="AT86" s="690"/>
      <c r="AU86" s="690"/>
      <c r="AV86" s="690"/>
      <c r="AW86" s="690"/>
      <c r="AX86" s="690"/>
      <c r="AY86" s="690"/>
      <c r="AZ86" s="690"/>
      <c r="BA86" s="690"/>
      <c r="BB86" s="691"/>
      <c r="BC86" s="691"/>
      <c r="BD86" s="691"/>
      <c r="BE86" s="691"/>
      <c r="BF86" s="691"/>
      <c r="BG86" s="691"/>
      <c r="BH86" s="691"/>
      <c r="BI86" s="691"/>
      <c r="BJ86" s="691"/>
      <c r="BK86" s="691"/>
      <c r="BL86" s="691"/>
      <c r="BM86" s="691"/>
      <c r="BN86" s="691"/>
      <c r="BO86" s="691"/>
      <c r="BP86" s="691"/>
      <c r="BQ86" s="691"/>
      <c r="BR86" s="691"/>
      <c r="BS86" s="691"/>
      <c r="BT86" s="691"/>
      <c r="BU86" s="691"/>
      <c r="BV86" s="691"/>
      <c r="BW86" s="691"/>
      <c r="BX86" s="691"/>
      <c r="BY86" s="691"/>
      <c r="BZ86" s="691"/>
      <c r="CA86" s="691"/>
      <c r="CB86" s="691"/>
      <c r="CC86" s="691"/>
      <c r="CD86" s="691"/>
      <c r="CE86" s="691"/>
      <c r="CF86" s="691"/>
      <c r="CG86" s="691"/>
      <c r="CH86" s="691"/>
      <c r="CI86" s="691"/>
      <c r="CJ86" s="691"/>
      <c r="CK86" s="691"/>
      <c r="CL86" s="691"/>
      <c r="CM86" s="691"/>
      <c r="CN86" s="691"/>
      <c r="CO86" s="691"/>
      <c r="CP86" s="691"/>
      <c r="CQ86" s="691"/>
      <c r="CR86" s="691"/>
      <c r="CS86" s="691"/>
      <c r="CT86" s="691"/>
      <c r="CU86" s="691"/>
      <c r="CV86" s="691"/>
      <c r="CW86" s="691"/>
      <c r="CX86" s="691"/>
      <c r="CY86" s="691"/>
      <c r="CZ86" s="691"/>
      <c r="DA86" s="691"/>
      <c r="DB86" s="691"/>
      <c r="DC86" s="691"/>
      <c r="DD86" s="691"/>
      <c r="DE86" s="691"/>
      <c r="DF86" s="691"/>
      <c r="DG86" s="691"/>
      <c r="DH86" s="691"/>
      <c r="DI86" s="691"/>
      <c r="DJ86" s="691"/>
      <c r="DK86" s="691"/>
      <c r="DL86" s="691"/>
      <c r="DM86" s="691"/>
      <c r="DN86" s="691"/>
      <c r="DO86" s="691"/>
      <c r="DP86" s="691"/>
      <c r="DQ86" s="691"/>
      <c r="DR86" s="691"/>
      <c r="DS86" s="691"/>
      <c r="DT86" s="691"/>
      <c r="DU86" s="691"/>
      <c r="DV86" s="691"/>
      <c r="DW86" s="691"/>
      <c r="DX86" s="691"/>
      <c r="DY86" s="691"/>
      <c r="DZ86" s="691"/>
      <c r="EA86" s="691"/>
      <c r="EB86" s="691"/>
      <c r="EC86" s="691"/>
      <c r="ED86" s="691"/>
      <c r="EE86" s="691"/>
      <c r="EF86" s="691"/>
      <c r="EG86" s="691"/>
      <c r="EH86" s="691"/>
      <c r="EI86" s="691"/>
      <c r="EJ86" s="691"/>
      <c r="EK86" s="691"/>
      <c r="EL86" s="691"/>
      <c r="EM86" s="691"/>
      <c r="EN86" s="691"/>
      <c r="EO86" s="691"/>
      <c r="EP86" s="691"/>
      <c r="EQ86" s="691"/>
      <c r="ER86" s="691"/>
      <c r="ES86" s="691"/>
      <c r="ET86" s="691"/>
      <c r="EU86" s="691"/>
      <c r="EV86" s="691"/>
      <c r="EW86" s="691"/>
      <c r="EX86" s="691"/>
      <c r="EY86" s="691"/>
      <c r="EZ86" s="691"/>
      <c r="FA86" s="691"/>
      <c r="FB86" s="691"/>
      <c r="FC86" s="691"/>
      <c r="FD86" s="691"/>
      <c r="FE86" s="691"/>
      <c r="FF86" s="691"/>
      <c r="FG86" s="691"/>
      <c r="FH86" s="691"/>
      <c r="FI86" s="691"/>
      <c r="FJ86" s="691"/>
      <c r="FK86" s="691"/>
      <c r="FL86" s="691"/>
      <c r="FM86" s="691"/>
      <c r="FN86" s="691"/>
      <c r="FO86" s="691"/>
      <c r="FP86" s="691"/>
      <c r="FQ86" s="691"/>
      <c r="FR86" s="691"/>
      <c r="FS86" s="691"/>
      <c r="FT86" s="691"/>
      <c r="FU86" s="691"/>
      <c r="FV86" s="691"/>
      <c r="FW86" s="691"/>
      <c r="FX86" s="691"/>
      <c r="FY86" s="691"/>
      <c r="FZ86" s="691"/>
      <c r="GA86" s="691"/>
      <c r="GB86" s="691"/>
      <c r="GC86" s="691"/>
      <c r="GD86" s="691"/>
      <c r="GE86" s="691"/>
      <c r="GF86" s="691"/>
      <c r="GG86" s="691"/>
      <c r="GH86" s="691"/>
      <c r="GI86" s="691"/>
      <c r="GJ86" s="691"/>
      <c r="GK86" s="691"/>
      <c r="GL86" s="691"/>
      <c r="GM86" s="691"/>
      <c r="GN86" s="691"/>
      <c r="GO86" s="691"/>
      <c r="GP86" s="691"/>
      <c r="GQ86" s="691"/>
      <c r="GR86" s="691"/>
      <c r="GS86" s="691"/>
      <c r="GT86" s="691"/>
      <c r="GU86" s="691"/>
      <c r="GV86" s="691"/>
      <c r="GW86" s="691"/>
      <c r="GX86" s="691"/>
      <c r="GY86" s="691"/>
      <c r="GZ86" s="691"/>
      <c r="HA86" s="691"/>
      <c r="HB86" s="691"/>
      <c r="HC86" s="691"/>
      <c r="HD86" s="691"/>
      <c r="HE86" s="691"/>
      <c r="HF86" s="691"/>
      <c r="HG86" s="691"/>
      <c r="HH86" s="691"/>
      <c r="HI86" s="691"/>
      <c r="HJ86" s="691"/>
      <c r="HK86" s="691"/>
      <c r="HL86" s="691"/>
      <c r="HM86" s="691"/>
      <c r="HN86" s="691"/>
      <c r="HO86" s="691"/>
      <c r="HP86" s="691"/>
      <c r="HQ86" s="691"/>
      <c r="HR86" s="691"/>
      <c r="HS86" s="691"/>
      <c r="HT86" s="691"/>
      <c r="HU86" s="691"/>
      <c r="HV86" s="691"/>
      <c r="HW86" s="691"/>
      <c r="HX86" s="691"/>
      <c r="HY86" s="691"/>
      <c r="HZ86" s="691"/>
      <c r="IA86" s="691"/>
      <c r="IB86" s="691"/>
      <c r="IC86" s="691"/>
      <c r="ID86" s="691"/>
      <c r="IE86" s="691"/>
      <c r="IF86" s="691"/>
      <c r="IG86" s="691"/>
      <c r="IH86" s="691"/>
      <c r="II86" s="691"/>
      <c r="IJ86" s="691"/>
      <c r="IK86" s="691"/>
      <c r="IL86" s="691"/>
      <c r="IM86" s="691"/>
      <c r="IN86" s="691"/>
      <c r="IO86" s="691"/>
      <c r="IP86" s="691"/>
      <c r="IQ86" s="691"/>
      <c r="IR86" s="691"/>
      <c r="IS86" s="691"/>
      <c r="IT86" s="691"/>
      <c r="IU86" s="691"/>
      <c r="IV86" s="691"/>
      <c r="IW86" s="691"/>
      <c r="IX86" s="691"/>
      <c r="IY86" s="691"/>
      <c r="IZ86" s="691"/>
      <c r="JA86" s="691"/>
      <c r="JB86" s="691"/>
      <c r="JC86" s="691"/>
      <c r="JD86" s="691"/>
      <c r="JE86" s="691"/>
      <c r="JF86" s="691"/>
      <c r="JG86" s="691"/>
      <c r="JH86" s="691"/>
      <c r="JI86" s="691"/>
      <c r="JJ86" s="691"/>
      <c r="JK86" s="691"/>
      <c r="JL86" s="691"/>
      <c r="JM86" s="691"/>
      <c r="JN86" s="691"/>
      <c r="JO86" s="691"/>
    </row>
    <row r="87" spans="1:275" s="692" customFormat="1" ht="75" customHeight="1" x14ac:dyDescent="0.25">
      <c r="A87" s="673">
        <v>61</v>
      </c>
      <c r="B87" s="674" t="s">
        <v>278</v>
      </c>
      <c r="C87" s="674">
        <v>80101706</v>
      </c>
      <c r="D87" s="675" t="s">
        <v>408</v>
      </c>
      <c r="E87" s="674" t="s">
        <v>89</v>
      </c>
      <c r="F87" s="674">
        <v>1</v>
      </c>
      <c r="G87" s="676" t="s">
        <v>104</v>
      </c>
      <c r="H87" s="815" t="s">
        <v>795</v>
      </c>
      <c r="I87" s="674" t="s">
        <v>79</v>
      </c>
      <c r="J87" s="674" t="s">
        <v>86</v>
      </c>
      <c r="K87" s="674" t="s">
        <v>719</v>
      </c>
      <c r="L87" s="693">
        <v>57592000</v>
      </c>
      <c r="M87" s="678">
        <v>57592000</v>
      </c>
      <c r="N87" s="679" t="s">
        <v>346</v>
      </c>
      <c r="O87" s="679" t="s">
        <v>50</v>
      </c>
      <c r="P87" s="680" t="s">
        <v>347</v>
      </c>
      <c r="Q87" s="681"/>
      <c r="R87" s="695" t="s">
        <v>854</v>
      </c>
      <c r="S87" s="695" t="s">
        <v>855</v>
      </c>
      <c r="T87" s="840"/>
      <c r="U87" s="841"/>
      <c r="V87" s="842"/>
      <c r="W87" s="745">
        <v>52417100</v>
      </c>
      <c r="X87" s="670"/>
      <c r="Y87" s="843">
        <f>W87</f>
        <v>52417100</v>
      </c>
      <c r="Z87" s="843">
        <f>W87</f>
        <v>52417100</v>
      </c>
      <c r="AA87" s="842"/>
      <c r="AB87" s="844"/>
      <c r="AC87" s="844"/>
      <c r="AD87" s="844"/>
      <c r="AE87" s="844"/>
      <c r="AF87" s="844"/>
      <c r="AG87" s="844"/>
      <c r="AH87" s="845"/>
      <c r="AI87" s="846"/>
      <c r="AJ87" s="846"/>
      <c r="AK87" s="842"/>
      <c r="AL87" s="842"/>
      <c r="AM87" s="847"/>
      <c r="AN87" s="847"/>
      <c r="AO87" s="847"/>
      <c r="AP87" s="847"/>
      <c r="AQ87" s="847"/>
      <c r="AR87" s="848"/>
      <c r="AS87" s="848"/>
      <c r="AT87" s="849"/>
      <c r="AU87" s="849"/>
      <c r="AV87" s="849"/>
      <c r="AW87" s="849"/>
      <c r="AX87" s="849"/>
      <c r="AY87" s="849"/>
      <c r="AZ87" s="849"/>
      <c r="BA87" s="849"/>
      <c r="BB87" s="691"/>
      <c r="BC87" s="691"/>
      <c r="BD87" s="691"/>
      <c r="BE87" s="691"/>
      <c r="BF87" s="691"/>
      <c r="BG87" s="691"/>
      <c r="BH87" s="691"/>
      <c r="BI87" s="691"/>
      <c r="BJ87" s="691"/>
      <c r="BK87" s="691"/>
      <c r="BL87" s="691"/>
      <c r="BM87" s="691"/>
      <c r="BN87" s="691"/>
      <c r="BO87" s="691"/>
      <c r="BP87" s="691"/>
      <c r="BQ87" s="691"/>
      <c r="BR87" s="691"/>
      <c r="BS87" s="691"/>
      <c r="BT87" s="691"/>
      <c r="BU87" s="691"/>
      <c r="BV87" s="691"/>
      <c r="BW87" s="691"/>
      <c r="BX87" s="691"/>
      <c r="BY87" s="691"/>
      <c r="BZ87" s="691"/>
      <c r="CA87" s="691"/>
      <c r="CB87" s="691"/>
      <c r="CC87" s="691"/>
      <c r="CD87" s="691"/>
      <c r="CE87" s="691"/>
      <c r="CF87" s="691"/>
      <c r="CG87" s="691"/>
      <c r="CH87" s="691"/>
      <c r="CI87" s="691"/>
      <c r="CJ87" s="691"/>
      <c r="CK87" s="691"/>
      <c r="CL87" s="691"/>
      <c r="CM87" s="691"/>
      <c r="CN87" s="691"/>
      <c r="CO87" s="691"/>
      <c r="CP87" s="691"/>
      <c r="CQ87" s="691"/>
      <c r="CR87" s="691"/>
      <c r="CS87" s="691"/>
      <c r="CT87" s="691"/>
      <c r="CU87" s="691"/>
      <c r="CV87" s="691"/>
      <c r="CW87" s="691"/>
      <c r="CX87" s="691"/>
      <c r="CY87" s="691"/>
      <c r="CZ87" s="691"/>
      <c r="DA87" s="691"/>
      <c r="DB87" s="691"/>
      <c r="DC87" s="691"/>
      <c r="DD87" s="691"/>
      <c r="DE87" s="691"/>
      <c r="DF87" s="691"/>
      <c r="DG87" s="691"/>
      <c r="DH87" s="691"/>
      <c r="DI87" s="691"/>
      <c r="DJ87" s="691"/>
      <c r="DK87" s="691"/>
      <c r="DL87" s="691"/>
      <c r="DM87" s="691"/>
      <c r="DN87" s="691"/>
      <c r="DO87" s="691"/>
      <c r="DP87" s="691"/>
      <c r="DQ87" s="691"/>
      <c r="DR87" s="691"/>
      <c r="DS87" s="691"/>
      <c r="DT87" s="691"/>
      <c r="DU87" s="691"/>
      <c r="DV87" s="691"/>
      <c r="DW87" s="691"/>
      <c r="DX87" s="691"/>
      <c r="DY87" s="691"/>
      <c r="DZ87" s="691"/>
      <c r="EA87" s="691"/>
      <c r="EB87" s="691"/>
      <c r="EC87" s="691"/>
      <c r="ED87" s="691"/>
      <c r="EE87" s="691"/>
      <c r="EF87" s="691"/>
      <c r="EG87" s="691"/>
      <c r="EH87" s="691"/>
      <c r="EI87" s="691"/>
      <c r="EJ87" s="691"/>
      <c r="EK87" s="691"/>
      <c r="EL87" s="691"/>
      <c r="EM87" s="691"/>
      <c r="EN87" s="691"/>
      <c r="EO87" s="691"/>
      <c r="EP87" s="691"/>
      <c r="EQ87" s="691"/>
      <c r="ER87" s="691"/>
      <c r="ES87" s="691"/>
      <c r="ET87" s="691"/>
      <c r="EU87" s="691"/>
      <c r="EV87" s="691"/>
      <c r="EW87" s="691"/>
      <c r="EX87" s="691"/>
      <c r="EY87" s="691"/>
      <c r="EZ87" s="691"/>
      <c r="FA87" s="691"/>
      <c r="FB87" s="691"/>
      <c r="FC87" s="691"/>
      <c r="FD87" s="691"/>
      <c r="FE87" s="691"/>
      <c r="FF87" s="691"/>
      <c r="FG87" s="691"/>
      <c r="FH87" s="691"/>
      <c r="FI87" s="691"/>
      <c r="FJ87" s="691"/>
      <c r="FK87" s="691"/>
      <c r="FL87" s="691"/>
      <c r="FM87" s="691"/>
      <c r="FN87" s="691"/>
      <c r="FO87" s="691"/>
      <c r="FP87" s="691"/>
      <c r="FQ87" s="691"/>
      <c r="FR87" s="691"/>
      <c r="FS87" s="691"/>
      <c r="FT87" s="691"/>
      <c r="FU87" s="691"/>
      <c r="FV87" s="691"/>
      <c r="FW87" s="691"/>
      <c r="FX87" s="691"/>
      <c r="FY87" s="691"/>
      <c r="FZ87" s="691"/>
      <c r="GA87" s="691"/>
      <c r="GB87" s="691"/>
      <c r="GC87" s="691"/>
      <c r="GD87" s="691"/>
      <c r="GE87" s="691"/>
      <c r="GF87" s="691"/>
      <c r="GG87" s="691"/>
      <c r="GH87" s="691"/>
      <c r="GI87" s="691"/>
      <c r="GJ87" s="691"/>
      <c r="GK87" s="691"/>
      <c r="GL87" s="691"/>
      <c r="GM87" s="691"/>
      <c r="GN87" s="691"/>
      <c r="GO87" s="691"/>
      <c r="GP87" s="691"/>
      <c r="GQ87" s="691"/>
      <c r="GR87" s="691"/>
      <c r="GS87" s="691"/>
      <c r="GT87" s="691"/>
      <c r="GU87" s="691"/>
      <c r="GV87" s="691"/>
      <c r="GW87" s="691"/>
      <c r="GX87" s="691"/>
      <c r="GY87" s="691"/>
      <c r="GZ87" s="691"/>
      <c r="HA87" s="691"/>
      <c r="HB87" s="691"/>
      <c r="HC87" s="691"/>
      <c r="HD87" s="691"/>
      <c r="HE87" s="691"/>
      <c r="HF87" s="691"/>
      <c r="HG87" s="691"/>
      <c r="HH87" s="691"/>
      <c r="HI87" s="691"/>
      <c r="HJ87" s="691"/>
      <c r="HK87" s="691"/>
      <c r="HL87" s="691"/>
      <c r="HM87" s="691"/>
      <c r="HN87" s="691"/>
      <c r="HO87" s="691"/>
      <c r="HP87" s="691"/>
      <c r="HQ87" s="691"/>
      <c r="HR87" s="691"/>
      <c r="HS87" s="691"/>
      <c r="HT87" s="691"/>
      <c r="HU87" s="691"/>
      <c r="HV87" s="691"/>
      <c r="HW87" s="691"/>
      <c r="HX87" s="691"/>
      <c r="HY87" s="691"/>
      <c r="HZ87" s="691"/>
      <c r="IA87" s="691"/>
      <c r="IB87" s="691"/>
      <c r="IC87" s="691"/>
      <c r="ID87" s="691"/>
      <c r="IE87" s="691"/>
      <c r="IF87" s="691"/>
      <c r="IG87" s="691"/>
      <c r="IH87" s="691"/>
      <c r="II87" s="691"/>
      <c r="IJ87" s="691"/>
      <c r="IK87" s="691"/>
      <c r="IL87" s="691"/>
      <c r="IM87" s="691"/>
      <c r="IN87" s="691"/>
      <c r="IO87" s="691"/>
      <c r="IP87" s="691"/>
      <c r="IQ87" s="691"/>
      <c r="IR87" s="691"/>
      <c r="IS87" s="691"/>
      <c r="IT87" s="691"/>
      <c r="IU87" s="691"/>
      <c r="IV87" s="691"/>
      <c r="IW87" s="691"/>
      <c r="IX87" s="691"/>
      <c r="IY87" s="691"/>
      <c r="IZ87" s="691"/>
      <c r="JA87" s="691"/>
      <c r="JB87" s="691"/>
      <c r="JC87" s="691"/>
      <c r="JD87" s="691"/>
      <c r="JE87" s="691"/>
      <c r="JF87" s="691"/>
      <c r="JG87" s="691"/>
      <c r="JH87" s="691"/>
      <c r="JI87" s="691"/>
      <c r="JJ87" s="691"/>
      <c r="JK87" s="691"/>
      <c r="JL87" s="691"/>
      <c r="JM87" s="691"/>
      <c r="JN87" s="691"/>
      <c r="JO87" s="691"/>
    </row>
    <row r="88" spans="1:275" s="692" customFormat="1" ht="168.75" customHeight="1" x14ac:dyDescent="0.25">
      <c r="A88" s="673">
        <v>62</v>
      </c>
      <c r="B88" s="797" t="s">
        <v>398</v>
      </c>
      <c r="C88" s="674">
        <v>80101706</v>
      </c>
      <c r="D88" s="675" t="s">
        <v>409</v>
      </c>
      <c r="E88" s="674" t="s">
        <v>89</v>
      </c>
      <c r="F88" s="674">
        <v>1</v>
      </c>
      <c r="G88" s="676" t="s">
        <v>97</v>
      </c>
      <c r="H88" s="815" t="s">
        <v>304</v>
      </c>
      <c r="I88" s="674" t="s">
        <v>79</v>
      </c>
      <c r="J88" s="674" t="s">
        <v>86</v>
      </c>
      <c r="K88" s="674" t="s">
        <v>719</v>
      </c>
      <c r="L88" s="693">
        <v>42845000</v>
      </c>
      <c r="M88" s="678">
        <v>42845000</v>
      </c>
      <c r="N88" s="679" t="s">
        <v>346</v>
      </c>
      <c r="O88" s="679" t="s">
        <v>50</v>
      </c>
      <c r="P88" s="680" t="s">
        <v>435</v>
      </c>
      <c r="Q88" s="681"/>
      <c r="R88" s="695" t="s">
        <v>692</v>
      </c>
      <c r="S88" s="696" t="s">
        <v>693</v>
      </c>
      <c r="T88" s="727">
        <v>42395</v>
      </c>
      <c r="U88" s="728" t="s">
        <v>694</v>
      </c>
      <c r="V88" s="729" t="s">
        <v>507</v>
      </c>
      <c r="W88" s="699">
        <v>42455500</v>
      </c>
      <c r="X88" s="670"/>
      <c r="Y88" s="699">
        <v>42455500</v>
      </c>
      <c r="Z88" s="699">
        <v>42455500</v>
      </c>
      <c r="AA88" s="728" t="s">
        <v>695</v>
      </c>
      <c r="AB88" s="844"/>
      <c r="AC88" s="844"/>
      <c r="AD88" s="844"/>
      <c r="AE88" s="844"/>
      <c r="AF88" s="844"/>
      <c r="AG88" s="844"/>
      <c r="AH88" s="728" t="s">
        <v>570</v>
      </c>
      <c r="AI88" s="727">
        <v>42761</v>
      </c>
      <c r="AJ88" s="727">
        <v>43091</v>
      </c>
      <c r="AK88" s="729" t="s">
        <v>668</v>
      </c>
      <c r="AL88" s="731" t="s">
        <v>398</v>
      </c>
      <c r="AM88" s="688"/>
      <c r="AN88" s="688"/>
      <c r="AO88" s="688"/>
      <c r="AP88" s="688"/>
      <c r="AQ88" s="688"/>
      <c r="AR88" s="689"/>
      <c r="AS88" s="689"/>
      <c r="AT88" s="690"/>
      <c r="AU88" s="690"/>
      <c r="AV88" s="690"/>
      <c r="AW88" s="690"/>
      <c r="AX88" s="690"/>
      <c r="AY88" s="690"/>
      <c r="AZ88" s="690"/>
      <c r="BA88" s="690"/>
      <c r="BB88" s="691"/>
      <c r="BC88" s="691"/>
      <c r="BD88" s="691"/>
      <c r="BE88" s="691"/>
      <c r="BF88" s="691"/>
      <c r="BG88" s="691"/>
      <c r="BH88" s="691"/>
      <c r="BI88" s="691"/>
      <c r="BJ88" s="691"/>
      <c r="BK88" s="691"/>
      <c r="BL88" s="691"/>
      <c r="BM88" s="691"/>
      <c r="BN88" s="691"/>
      <c r="BO88" s="691"/>
      <c r="BP88" s="691"/>
      <c r="BQ88" s="691"/>
      <c r="BR88" s="691"/>
      <c r="BS88" s="691"/>
      <c r="BT88" s="691"/>
      <c r="BU88" s="691"/>
      <c r="BV88" s="691"/>
      <c r="BW88" s="691"/>
      <c r="BX88" s="691"/>
      <c r="BY88" s="691"/>
      <c r="BZ88" s="691"/>
      <c r="CA88" s="691"/>
      <c r="CB88" s="691"/>
      <c r="CC88" s="691"/>
      <c r="CD88" s="691"/>
      <c r="CE88" s="691"/>
      <c r="CF88" s="691"/>
      <c r="CG88" s="691"/>
      <c r="CH88" s="691"/>
      <c r="CI88" s="691"/>
      <c r="CJ88" s="691"/>
      <c r="CK88" s="691"/>
      <c r="CL88" s="691"/>
      <c r="CM88" s="691"/>
      <c r="CN88" s="691"/>
      <c r="CO88" s="691"/>
      <c r="CP88" s="691"/>
      <c r="CQ88" s="691"/>
      <c r="CR88" s="691"/>
      <c r="CS88" s="691"/>
      <c r="CT88" s="691"/>
      <c r="CU88" s="691"/>
      <c r="CV88" s="691"/>
      <c r="CW88" s="691"/>
      <c r="CX88" s="691"/>
      <c r="CY88" s="691"/>
      <c r="CZ88" s="691"/>
      <c r="DA88" s="691"/>
      <c r="DB88" s="691"/>
      <c r="DC88" s="691"/>
      <c r="DD88" s="691"/>
      <c r="DE88" s="691"/>
      <c r="DF88" s="691"/>
      <c r="DG88" s="691"/>
      <c r="DH88" s="691"/>
      <c r="DI88" s="691"/>
      <c r="DJ88" s="691"/>
      <c r="DK88" s="691"/>
      <c r="DL88" s="691"/>
      <c r="DM88" s="691"/>
      <c r="DN88" s="691"/>
      <c r="DO88" s="691"/>
      <c r="DP88" s="691"/>
      <c r="DQ88" s="691"/>
      <c r="DR88" s="691"/>
      <c r="DS88" s="691"/>
      <c r="DT88" s="691"/>
      <c r="DU88" s="691"/>
      <c r="DV88" s="691"/>
      <c r="DW88" s="691"/>
      <c r="DX88" s="691"/>
      <c r="DY88" s="691"/>
      <c r="DZ88" s="691"/>
      <c r="EA88" s="691"/>
      <c r="EB88" s="691"/>
      <c r="EC88" s="691"/>
      <c r="ED88" s="691"/>
      <c r="EE88" s="691"/>
      <c r="EF88" s="691"/>
      <c r="EG88" s="691"/>
      <c r="EH88" s="691"/>
      <c r="EI88" s="691"/>
      <c r="EJ88" s="691"/>
      <c r="EK88" s="691"/>
      <c r="EL88" s="691"/>
      <c r="EM88" s="691"/>
      <c r="EN88" s="691"/>
      <c r="EO88" s="691"/>
      <c r="EP88" s="691"/>
      <c r="EQ88" s="691"/>
      <c r="ER88" s="691"/>
      <c r="ES88" s="691"/>
      <c r="ET88" s="691"/>
      <c r="EU88" s="691"/>
      <c r="EV88" s="691"/>
      <c r="EW88" s="691"/>
      <c r="EX88" s="691"/>
      <c r="EY88" s="691"/>
      <c r="EZ88" s="691"/>
      <c r="FA88" s="691"/>
      <c r="FB88" s="691"/>
      <c r="FC88" s="691"/>
      <c r="FD88" s="691"/>
      <c r="FE88" s="691"/>
      <c r="FF88" s="691"/>
      <c r="FG88" s="691"/>
      <c r="FH88" s="691"/>
      <c r="FI88" s="691"/>
      <c r="FJ88" s="691"/>
      <c r="FK88" s="691"/>
      <c r="FL88" s="691"/>
      <c r="FM88" s="691"/>
      <c r="FN88" s="691"/>
      <c r="FO88" s="691"/>
      <c r="FP88" s="691"/>
      <c r="FQ88" s="691"/>
      <c r="FR88" s="691"/>
      <c r="FS88" s="691"/>
      <c r="FT88" s="691"/>
      <c r="FU88" s="691"/>
      <c r="FV88" s="691"/>
      <c r="FW88" s="691"/>
      <c r="FX88" s="691"/>
      <c r="FY88" s="691"/>
      <c r="FZ88" s="691"/>
      <c r="GA88" s="691"/>
      <c r="GB88" s="691"/>
      <c r="GC88" s="691"/>
      <c r="GD88" s="691"/>
      <c r="GE88" s="691"/>
      <c r="GF88" s="691"/>
      <c r="GG88" s="691"/>
      <c r="GH88" s="691"/>
      <c r="GI88" s="691"/>
      <c r="GJ88" s="691"/>
      <c r="GK88" s="691"/>
      <c r="GL88" s="691"/>
      <c r="GM88" s="691"/>
      <c r="GN88" s="691"/>
      <c r="GO88" s="691"/>
      <c r="GP88" s="691"/>
      <c r="GQ88" s="691"/>
      <c r="GR88" s="691"/>
      <c r="GS88" s="691"/>
      <c r="GT88" s="691"/>
      <c r="GU88" s="691"/>
      <c r="GV88" s="691"/>
      <c r="GW88" s="691"/>
      <c r="GX88" s="691"/>
      <c r="GY88" s="691"/>
      <c r="GZ88" s="691"/>
      <c r="HA88" s="691"/>
      <c r="HB88" s="691"/>
      <c r="HC88" s="691"/>
      <c r="HD88" s="691"/>
      <c r="HE88" s="691"/>
      <c r="HF88" s="691"/>
      <c r="HG88" s="691"/>
      <c r="HH88" s="691"/>
      <c r="HI88" s="691"/>
      <c r="HJ88" s="691"/>
      <c r="HK88" s="691"/>
      <c r="HL88" s="691"/>
      <c r="HM88" s="691"/>
      <c r="HN88" s="691"/>
      <c r="HO88" s="691"/>
      <c r="HP88" s="691"/>
      <c r="HQ88" s="691"/>
      <c r="HR88" s="691"/>
      <c r="HS88" s="691"/>
      <c r="HT88" s="691"/>
      <c r="HU88" s="691"/>
      <c r="HV88" s="691"/>
      <c r="HW88" s="691"/>
      <c r="HX88" s="691"/>
      <c r="HY88" s="691"/>
      <c r="HZ88" s="691"/>
      <c r="IA88" s="691"/>
      <c r="IB88" s="691"/>
      <c r="IC88" s="691"/>
      <c r="ID88" s="691"/>
      <c r="IE88" s="691"/>
      <c r="IF88" s="691"/>
      <c r="IG88" s="691"/>
      <c r="IH88" s="691"/>
      <c r="II88" s="691"/>
      <c r="IJ88" s="691"/>
      <c r="IK88" s="691"/>
      <c r="IL88" s="691"/>
      <c r="IM88" s="691"/>
      <c r="IN88" s="691"/>
      <c r="IO88" s="691"/>
      <c r="IP88" s="691"/>
      <c r="IQ88" s="691"/>
      <c r="IR88" s="691"/>
      <c r="IS88" s="691"/>
      <c r="IT88" s="691"/>
      <c r="IU88" s="691"/>
      <c r="IV88" s="691"/>
      <c r="IW88" s="691"/>
      <c r="IX88" s="691"/>
      <c r="IY88" s="691"/>
      <c r="IZ88" s="691"/>
      <c r="JA88" s="691"/>
      <c r="JB88" s="691"/>
      <c r="JC88" s="691"/>
      <c r="JD88" s="691"/>
      <c r="JE88" s="691"/>
      <c r="JF88" s="691"/>
      <c r="JG88" s="691"/>
      <c r="JH88" s="691"/>
      <c r="JI88" s="691"/>
      <c r="JJ88" s="691"/>
      <c r="JK88" s="691"/>
      <c r="JL88" s="691"/>
      <c r="JM88" s="691"/>
      <c r="JN88" s="691"/>
      <c r="JO88" s="691"/>
    </row>
    <row r="89" spans="1:275" s="692" customFormat="1" ht="168.75" customHeight="1" x14ac:dyDescent="0.25">
      <c r="A89" s="673">
        <v>63</v>
      </c>
      <c r="B89" s="674" t="s">
        <v>278</v>
      </c>
      <c r="C89" s="674">
        <v>80101706</v>
      </c>
      <c r="D89" s="675" t="s">
        <v>408</v>
      </c>
      <c r="E89" s="674" t="s">
        <v>89</v>
      </c>
      <c r="F89" s="674">
        <v>1</v>
      </c>
      <c r="G89" s="676" t="s">
        <v>97</v>
      </c>
      <c r="H89" s="815" t="s">
        <v>498</v>
      </c>
      <c r="I89" s="674" t="s">
        <v>79</v>
      </c>
      <c r="J89" s="674" t="s">
        <v>86</v>
      </c>
      <c r="K89" s="674" t="s">
        <v>719</v>
      </c>
      <c r="L89" s="693">
        <v>57592000</v>
      </c>
      <c r="M89" s="678">
        <v>57592000</v>
      </c>
      <c r="N89" s="679" t="s">
        <v>346</v>
      </c>
      <c r="O89" s="679" t="s">
        <v>50</v>
      </c>
      <c r="P89" s="680" t="s">
        <v>347</v>
      </c>
      <c r="Q89" s="681"/>
      <c r="R89" s="695" t="s">
        <v>674</v>
      </c>
      <c r="S89" s="696" t="s">
        <v>675</v>
      </c>
      <c r="T89" s="727">
        <v>42394</v>
      </c>
      <c r="U89" s="728" t="s">
        <v>676</v>
      </c>
      <c r="V89" s="729" t="s">
        <v>507</v>
      </c>
      <c r="W89" s="699">
        <v>55088000</v>
      </c>
      <c r="X89" s="670"/>
      <c r="Y89" s="699">
        <v>55088000</v>
      </c>
      <c r="Z89" s="699">
        <v>55088000</v>
      </c>
      <c r="AA89" s="728" t="s">
        <v>677</v>
      </c>
      <c r="AB89" s="844"/>
      <c r="AC89" s="844"/>
      <c r="AD89" s="844"/>
      <c r="AE89" s="844"/>
      <c r="AF89" s="844"/>
      <c r="AG89" s="844"/>
      <c r="AH89" s="728" t="s">
        <v>570</v>
      </c>
      <c r="AI89" s="727">
        <v>42761</v>
      </c>
      <c r="AJ89" s="727">
        <v>43091</v>
      </c>
      <c r="AK89" s="729" t="s">
        <v>678</v>
      </c>
      <c r="AL89" s="731" t="s">
        <v>539</v>
      </c>
      <c r="AM89" s="688"/>
      <c r="AN89" s="688"/>
      <c r="AO89" s="688"/>
      <c r="AP89" s="688"/>
      <c r="AQ89" s="688"/>
      <c r="AR89" s="689"/>
      <c r="AS89" s="689"/>
      <c r="AT89" s="690"/>
      <c r="AU89" s="690"/>
      <c r="AV89" s="690"/>
      <c r="AW89" s="690"/>
      <c r="AX89" s="690"/>
      <c r="AY89" s="690"/>
      <c r="AZ89" s="690"/>
      <c r="BA89" s="690"/>
      <c r="BB89" s="691"/>
      <c r="BC89" s="691"/>
      <c r="BD89" s="691"/>
      <c r="BE89" s="691"/>
      <c r="BF89" s="691"/>
      <c r="BG89" s="691"/>
      <c r="BH89" s="691"/>
      <c r="BI89" s="691"/>
      <c r="BJ89" s="691"/>
      <c r="BK89" s="691"/>
      <c r="BL89" s="691"/>
      <c r="BM89" s="691"/>
      <c r="BN89" s="691"/>
      <c r="BO89" s="691"/>
      <c r="BP89" s="691"/>
      <c r="BQ89" s="691"/>
      <c r="BR89" s="691"/>
      <c r="BS89" s="691"/>
      <c r="BT89" s="691"/>
      <c r="BU89" s="691"/>
      <c r="BV89" s="691"/>
      <c r="BW89" s="691"/>
      <c r="BX89" s="691"/>
      <c r="BY89" s="691"/>
      <c r="BZ89" s="691"/>
      <c r="CA89" s="691"/>
      <c r="CB89" s="691"/>
      <c r="CC89" s="691"/>
      <c r="CD89" s="691"/>
      <c r="CE89" s="691"/>
      <c r="CF89" s="691"/>
      <c r="CG89" s="691"/>
      <c r="CH89" s="691"/>
      <c r="CI89" s="691"/>
      <c r="CJ89" s="691"/>
      <c r="CK89" s="691"/>
      <c r="CL89" s="691"/>
      <c r="CM89" s="691"/>
      <c r="CN89" s="691"/>
      <c r="CO89" s="691"/>
      <c r="CP89" s="691"/>
      <c r="CQ89" s="691"/>
      <c r="CR89" s="691"/>
      <c r="CS89" s="691"/>
      <c r="CT89" s="691"/>
      <c r="CU89" s="691"/>
      <c r="CV89" s="691"/>
      <c r="CW89" s="691"/>
      <c r="CX89" s="691"/>
      <c r="CY89" s="691"/>
      <c r="CZ89" s="691"/>
      <c r="DA89" s="691"/>
      <c r="DB89" s="691"/>
      <c r="DC89" s="691"/>
      <c r="DD89" s="691"/>
      <c r="DE89" s="691"/>
      <c r="DF89" s="691"/>
      <c r="DG89" s="691"/>
      <c r="DH89" s="691"/>
      <c r="DI89" s="691"/>
      <c r="DJ89" s="691"/>
      <c r="DK89" s="691"/>
      <c r="DL89" s="691"/>
      <c r="DM89" s="691"/>
      <c r="DN89" s="691"/>
      <c r="DO89" s="691"/>
      <c r="DP89" s="691"/>
      <c r="DQ89" s="691"/>
      <c r="DR89" s="691"/>
      <c r="DS89" s="691"/>
      <c r="DT89" s="691"/>
      <c r="DU89" s="691"/>
      <c r="DV89" s="691"/>
      <c r="DW89" s="691"/>
      <c r="DX89" s="691"/>
      <c r="DY89" s="691"/>
      <c r="DZ89" s="691"/>
      <c r="EA89" s="691"/>
      <c r="EB89" s="691"/>
      <c r="EC89" s="691"/>
      <c r="ED89" s="691"/>
      <c r="EE89" s="691"/>
      <c r="EF89" s="691"/>
      <c r="EG89" s="691"/>
      <c r="EH89" s="691"/>
      <c r="EI89" s="691"/>
      <c r="EJ89" s="691"/>
      <c r="EK89" s="691"/>
      <c r="EL89" s="691"/>
      <c r="EM89" s="691"/>
      <c r="EN89" s="691"/>
      <c r="EO89" s="691"/>
      <c r="EP89" s="691"/>
      <c r="EQ89" s="691"/>
      <c r="ER89" s="691"/>
      <c r="ES89" s="691"/>
      <c r="ET89" s="691"/>
      <c r="EU89" s="691"/>
      <c r="EV89" s="691"/>
      <c r="EW89" s="691"/>
      <c r="EX89" s="691"/>
      <c r="EY89" s="691"/>
      <c r="EZ89" s="691"/>
      <c r="FA89" s="691"/>
      <c r="FB89" s="691"/>
      <c r="FC89" s="691"/>
      <c r="FD89" s="691"/>
      <c r="FE89" s="691"/>
      <c r="FF89" s="691"/>
      <c r="FG89" s="691"/>
      <c r="FH89" s="691"/>
      <c r="FI89" s="691"/>
      <c r="FJ89" s="691"/>
      <c r="FK89" s="691"/>
      <c r="FL89" s="691"/>
      <c r="FM89" s="691"/>
      <c r="FN89" s="691"/>
      <c r="FO89" s="691"/>
      <c r="FP89" s="691"/>
      <c r="FQ89" s="691"/>
      <c r="FR89" s="691"/>
      <c r="FS89" s="691"/>
      <c r="FT89" s="691"/>
      <c r="FU89" s="691"/>
      <c r="FV89" s="691"/>
      <c r="FW89" s="691"/>
      <c r="FX89" s="691"/>
      <c r="FY89" s="691"/>
      <c r="FZ89" s="691"/>
      <c r="GA89" s="691"/>
      <c r="GB89" s="691"/>
      <c r="GC89" s="691"/>
      <c r="GD89" s="691"/>
      <c r="GE89" s="691"/>
      <c r="GF89" s="691"/>
      <c r="GG89" s="691"/>
      <c r="GH89" s="691"/>
      <c r="GI89" s="691"/>
      <c r="GJ89" s="691"/>
      <c r="GK89" s="691"/>
      <c r="GL89" s="691"/>
      <c r="GM89" s="691"/>
      <c r="GN89" s="691"/>
      <c r="GO89" s="691"/>
      <c r="GP89" s="691"/>
      <c r="GQ89" s="691"/>
      <c r="GR89" s="691"/>
      <c r="GS89" s="691"/>
      <c r="GT89" s="691"/>
      <c r="GU89" s="691"/>
      <c r="GV89" s="691"/>
      <c r="GW89" s="691"/>
      <c r="GX89" s="691"/>
      <c r="GY89" s="691"/>
      <c r="GZ89" s="691"/>
      <c r="HA89" s="691"/>
      <c r="HB89" s="691"/>
      <c r="HC89" s="691"/>
      <c r="HD89" s="691"/>
      <c r="HE89" s="691"/>
      <c r="HF89" s="691"/>
      <c r="HG89" s="691"/>
      <c r="HH89" s="691"/>
      <c r="HI89" s="691"/>
      <c r="HJ89" s="691"/>
      <c r="HK89" s="691"/>
      <c r="HL89" s="691"/>
      <c r="HM89" s="691"/>
      <c r="HN89" s="691"/>
      <c r="HO89" s="691"/>
      <c r="HP89" s="691"/>
      <c r="HQ89" s="691"/>
      <c r="HR89" s="691"/>
      <c r="HS89" s="691"/>
      <c r="HT89" s="691"/>
      <c r="HU89" s="691"/>
      <c r="HV89" s="691"/>
      <c r="HW89" s="691"/>
      <c r="HX89" s="691"/>
      <c r="HY89" s="691"/>
      <c r="HZ89" s="691"/>
      <c r="IA89" s="691"/>
      <c r="IB89" s="691"/>
      <c r="IC89" s="691"/>
      <c r="ID89" s="691"/>
      <c r="IE89" s="691"/>
      <c r="IF89" s="691"/>
      <c r="IG89" s="691"/>
      <c r="IH89" s="691"/>
      <c r="II89" s="691"/>
      <c r="IJ89" s="691"/>
      <c r="IK89" s="691"/>
      <c r="IL89" s="691"/>
      <c r="IM89" s="691"/>
      <c r="IN89" s="691"/>
      <c r="IO89" s="691"/>
      <c r="IP89" s="691"/>
      <c r="IQ89" s="691"/>
      <c r="IR89" s="691"/>
      <c r="IS89" s="691"/>
      <c r="IT89" s="691"/>
      <c r="IU89" s="691"/>
      <c r="IV89" s="691"/>
      <c r="IW89" s="691"/>
      <c r="IX89" s="691"/>
      <c r="IY89" s="691"/>
      <c r="IZ89" s="691"/>
      <c r="JA89" s="691"/>
      <c r="JB89" s="691"/>
      <c r="JC89" s="691"/>
      <c r="JD89" s="691"/>
      <c r="JE89" s="691"/>
      <c r="JF89" s="691"/>
      <c r="JG89" s="691"/>
      <c r="JH89" s="691"/>
      <c r="JI89" s="691"/>
      <c r="JJ89" s="691"/>
      <c r="JK89" s="691"/>
      <c r="JL89" s="691"/>
      <c r="JM89" s="691"/>
      <c r="JN89" s="691"/>
      <c r="JO89" s="691"/>
    </row>
    <row r="90" spans="1:275" s="692" customFormat="1" ht="75" customHeight="1" x14ac:dyDescent="0.25">
      <c r="A90" s="673">
        <v>64</v>
      </c>
      <c r="B90" s="674" t="s">
        <v>276</v>
      </c>
      <c r="C90" s="674">
        <v>80101706</v>
      </c>
      <c r="D90" s="675" t="s">
        <v>410</v>
      </c>
      <c r="E90" s="674" t="s">
        <v>89</v>
      </c>
      <c r="F90" s="674">
        <v>1</v>
      </c>
      <c r="G90" s="676" t="s">
        <v>97</v>
      </c>
      <c r="H90" s="815" t="s">
        <v>494</v>
      </c>
      <c r="I90" s="674" t="s">
        <v>79</v>
      </c>
      <c r="J90" s="674" t="s">
        <v>86</v>
      </c>
      <c r="K90" s="674" t="s">
        <v>719</v>
      </c>
      <c r="L90" s="693">
        <v>30576000</v>
      </c>
      <c r="M90" s="678">
        <v>30576000</v>
      </c>
      <c r="N90" s="679" t="s">
        <v>346</v>
      </c>
      <c r="O90" s="679" t="s">
        <v>50</v>
      </c>
      <c r="P90" s="680" t="s">
        <v>350</v>
      </c>
      <c r="Q90" s="681"/>
      <c r="R90" s="695" t="s">
        <v>752</v>
      </c>
      <c r="S90" s="695" t="s">
        <v>753</v>
      </c>
      <c r="T90" s="749">
        <v>42402</v>
      </c>
      <c r="U90" s="750" t="s">
        <v>754</v>
      </c>
      <c r="V90" s="751" t="s">
        <v>507</v>
      </c>
      <c r="W90" s="786">
        <v>26208000</v>
      </c>
      <c r="X90" s="670"/>
      <c r="Y90" s="786">
        <v>26208000</v>
      </c>
      <c r="Z90" s="786">
        <v>26208000</v>
      </c>
      <c r="AA90" s="728" t="s">
        <v>755</v>
      </c>
      <c r="AB90" s="844"/>
      <c r="AC90" s="844"/>
      <c r="AD90" s="844"/>
      <c r="AE90" s="844"/>
      <c r="AF90" s="844"/>
      <c r="AG90" s="844"/>
      <c r="AH90" s="728" t="s">
        <v>756</v>
      </c>
      <c r="AI90" s="727">
        <v>42768</v>
      </c>
      <c r="AJ90" s="727">
        <v>42856</v>
      </c>
      <c r="AK90" s="729" t="s">
        <v>757</v>
      </c>
      <c r="AL90" s="731" t="s">
        <v>758</v>
      </c>
      <c r="AM90" s="688"/>
      <c r="AN90" s="688"/>
      <c r="AO90" s="688"/>
      <c r="AP90" s="688"/>
      <c r="AQ90" s="688"/>
      <c r="AR90" s="689"/>
      <c r="AS90" s="689"/>
      <c r="AT90" s="690"/>
      <c r="AU90" s="690"/>
      <c r="AV90" s="690"/>
      <c r="AW90" s="690"/>
      <c r="AX90" s="690"/>
      <c r="AY90" s="690"/>
      <c r="AZ90" s="690"/>
      <c r="BA90" s="690"/>
      <c r="BB90" s="691"/>
      <c r="BC90" s="691"/>
      <c r="BD90" s="691"/>
      <c r="BE90" s="691"/>
      <c r="BF90" s="691"/>
      <c r="BG90" s="691"/>
      <c r="BH90" s="691"/>
      <c r="BI90" s="691"/>
      <c r="BJ90" s="691"/>
      <c r="BK90" s="691"/>
      <c r="BL90" s="691"/>
      <c r="BM90" s="691"/>
      <c r="BN90" s="691"/>
      <c r="BO90" s="691"/>
      <c r="BP90" s="691"/>
      <c r="BQ90" s="691"/>
      <c r="BR90" s="691"/>
      <c r="BS90" s="691"/>
      <c r="BT90" s="691"/>
      <c r="BU90" s="691"/>
      <c r="BV90" s="691"/>
      <c r="BW90" s="691"/>
      <c r="BX90" s="691"/>
      <c r="BY90" s="691"/>
      <c r="BZ90" s="691"/>
      <c r="CA90" s="691"/>
      <c r="CB90" s="691"/>
      <c r="CC90" s="691"/>
      <c r="CD90" s="691"/>
      <c r="CE90" s="691"/>
      <c r="CF90" s="691"/>
      <c r="CG90" s="691"/>
      <c r="CH90" s="691"/>
      <c r="CI90" s="691"/>
      <c r="CJ90" s="691"/>
      <c r="CK90" s="691"/>
      <c r="CL90" s="691"/>
      <c r="CM90" s="691"/>
      <c r="CN90" s="691"/>
      <c r="CO90" s="691"/>
      <c r="CP90" s="691"/>
      <c r="CQ90" s="691"/>
      <c r="CR90" s="691"/>
      <c r="CS90" s="691"/>
      <c r="CT90" s="691"/>
      <c r="CU90" s="691"/>
      <c r="CV90" s="691"/>
      <c r="CW90" s="691"/>
      <c r="CX90" s="691"/>
      <c r="CY90" s="691"/>
      <c r="CZ90" s="691"/>
      <c r="DA90" s="691"/>
      <c r="DB90" s="691"/>
      <c r="DC90" s="691"/>
      <c r="DD90" s="691"/>
      <c r="DE90" s="691"/>
      <c r="DF90" s="691"/>
      <c r="DG90" s="691"/>
      <c r="DH90" s="691"/>
      <c r="DI90" s="691"/>
      <c r="DJ90" s="691"/>
      <c r="DK90" s="691"/>
      <c r="DL90" s="691"/>
      <c r="DM90" s="691"/>
      <c r="DN90" s="691"/>
      <c r="DO90" s="691"/>
      <c r="DP90" s="691"/>
      <c r="DQ90" s="691"/>
      <c r="DR90" s="691"/>
      <c r="DS90" s="691"/>
      <c r="DT90" s="691"/>
      <c r="DU90" s="691"/>
      <c r="DV90" s="691"/>
      <c r="DW90" s="691"/>
      <c r="DX90" s="691"/>
      <c r="DY90" s="691"/>
      <c r="DZ90" s="691"/>
      <c r="EA90" s="691"/>
      <c r="EB90" s="691"/>
      <c r="EC90" s="691"/>
      <c r="ED90" s="691"/>
      <c r="EE90" s="691"/>
      <c r="EF90" s="691"/>
      <c r="EG90" s="691"/>
      <c r="EH90" s="691"/>
      <c r="EI90" s="691"/>
      <c r="EJ90" s="691"/>
      <c r="EK90" s="691"/>
      <c r="EL90" s="691"/>
      <c r="EM90" s="691"/>
      <c r="EN90" s="691"/>
      <c r="EO90" s="691"/>
      <c r="EP90" s="691"/>
      <c r="EQ90" s="691"/>
      <c r="ER90" s="691"/>
      <c r="ES90" s="691"/>
      <c r="ET90" s="691"/>
      <c r="EU90" s="691"/>
      <c r="EV90" s="691"/>
      <c r="EW90" s="691"/>
      <c r="EX90" s="691"/>
      <c r="EY90" s="691"/>
      <c r="EZ90" s="691"/>
      <c r="FA90" s="691"/>
      <c r="FB90" s="691"/>
      <c r="FC90" s="691"/>
      <c r="FD90" s="691"/>
      <c r="FE90" s="691"/>
      <c r="FF90" s="691"/>
      <c r="FG90" s="691"/>
      <c r="FH90" s="691"/>
      <c r="FI90" s="691"/>
      <c r="FJ90" s="691"/>
      <c r="FK90" s="691"/>
      <c r="FL90" s="691"/>
      <c r="FM90" s="691"/>
      <c r="FN90" s="691"/>
      <c r="FO90" s="691"/>
      <c r="FP90" s="691"/>
      <c r="FQ90" s="691"/>
      <c r="FR90" s="691"/>
      <c r="FS90" s="691"/>
      <c r="FT90" s="691"/>
      <c r="FU90" s="691"/>
      <c r="FV90" s="691"/>
      <c r="FW90" s="691"/>
      <c r="FX90" s="691"/>
      <c r="FY90" s="691"/>
      <c r="FZ90" s="691"/>
      <c r="GA90" s="691"/>
      <c r="GB90" s="691"/>
      <c r="GC90" s="691"/>
      <c r="GD90" s="691"/>
      <c r="GE90" s="691"/>
      <c r="GF90" s="691"/>
      <c r="GG90" s="691"/>
      <c r="GH90" s="691"/>
      <c r="GI90" s="691"/>
      <c r="GJ90" s="691"/>
      <c r="GK90" s="691"/>
      <c r="GL90" s="691"/>
      <c r="GM90" s="691"/>
      <c r="GN90" s="691"/>
      <c r="GO90" s="691"/>
      <c r="GP90" s="691"/>
      <c r="GQ90" s="691"/>
      <c r="GR90" s="691"/>
      <c r="GS90" s="691"/>
      <c r="GT90" s="691"/>
      <c r="GU90" s="691"/>
      <c r="GV90" s="691"/>
      <c r="GW90" s="691"/>
      <c r="GX90" s="691"/>
      <c r="GY90" s="691"/>
      <c r="GZ90" s="691"/>
      <c r="HA90" s="691"/>
      <c r="HB90" s="691"/>
      <c r="HC90" s="691"/>
      <c r="HD90" s="691"/>
      <c r="HE90" s="691"/>
      <c r="HF90" s="691"/>
      <c r="HG90" s="691"/>
      <c r="HH90" s="691"/>
      <c r="HI90" s="691"/>
      <c r="HJ90" s="691"/>
      <c r="HK90" s="691"/>
      <c r="HL90" s="691"/>
      <c r="HM90" s="691"/>
      <c r="HN90" s="691"/>
      <c r="HO90" s="691"/>
      <c r="HP90" s="691"/>
      <c r="HQ90" s="691"/>
      <c r="HR90" s="691"/>
      <c r="HS90" s="691"/>
      <c r="HT90" s="691"/>
      <c r="HU90" s="691"/>
      <c r="HV90" s="691"/>
      <c r="HW90" s="691"/>
      <c r="HX90" s="691"/>
      <c r="HY90" s="691"/>
      <c r="HZ90" s="691"/>
      <c r="IA90" s="691"/>
      <c r="IB90" s="691"/>
      <c r="IC90" s="691"/>
      <c r="ID90" s="691"/>
      <c r="IE90" s="691"/>
      <c r="IF90" s="691"/>
      <c r="IG90" s="691"/>
      <c r="IH90" s="691"/>
      <c r="II90" s="691"/>
      <c r="IJ90" s="691"/>
      <c r="IK90" s="691"/>
      <c r="IL90" s="691"/>
      <c r="IM90" s="691"/>
      <c r="IN90" s="691"/>
      <c r="IO90" s="691"/>
      <c r="IP90" s="691"/>
      <c r="IQ90" s="691"/>
      <c r="IR90" s="691"/>
      <c r="IS90" s="691"/>
      <c r="IT90" s="691"/>
      <c r="IU90" s="691"/>
      <c r="IV90" s="691"/>
      <c r="IW90" s="691"/>
      <c r="IX90" s="691"/>
      <c r="IY90" s="691"/>
      <c r="IZ90" s="691"/>
      <c r="JA90" s="691"/>
      <c r="JB90" s="691"/>
      <c r="JC90" s="691"/>
      <c r="JD90" s="691"/>
      <c r="JE90" s="691"/>
      <c r="JF90" s="691"/>
      <c r="JG90" s="691"/>
      <c r="JH90" s="691"/>
      <c r="JI90" s="691"/>
      <c r="JJ90" s="691"/>
      <c r="JK90" s="691"/>
      <c r="JL90" s="691"/>
      <c r="JM90" s="691"/>
      <c r="JN90" s="691"/>
      <c r="JO90" s="691"/>
    </row>
    <row r="91" spans="1:275" s="692" customFormat="1" ht="150" customHeight="1" x14ac:dyDescent="0.25">
      <c r="A91" s="673">
        <v>65</v>
      </c>
      <c r="B91" s="797" t="s">
        <v>427</v>
      </c>
      <c r="C91" s="674">
        <v>80101706</v>
      </c>
      <c r="D91" s="675" t="s">
        <v>411</v>
      </c>
      <c r="E91" s="674" t="s">
        <v>89</v>
      </c>
      <c r="F91" s="674">
        <v>1</v>
      </c>
      <c r="G91" s="676" t="s">
        <v>97</v>
      </c>
      <c r="H91" s="815" t="s">
        <v>494</v>
      </c>
      <c r="I91" s="674" t="s">
        <v>79</v>
      </c>
      <c r="J91" s="674" t="s">
        <v>86</v>
      </c>
      <c r="K91" s="674" t="s">
        <v>719</v>
      </c>
      <c r="L91" s="693">
        <v>15190000</v>
      </c>
      <c r="M91" s="678">
        <v>15190000</v>
      </c>
      <c r="N91" s="679" t="s">
        <v>346</v>
      </c>
      <c r="O91" s="679" t="s">
        <v>50</v>
      </c>
      <c r="P91" s="680" t="s">
        <v>435</v>
      </c>
      <c r="Q91" s="681"/>
      <c r="R91" s="695" t="s">
        <v>651</v>
      </c>
      <c r="S91" s="696" t="s">
        <v>652</v>
      </c>
      <c r="T91" s="727">
        <v>42392</v>
      </c>
      <c r="U91" s="728" t="s">
        <v>653</v>
      </c>
      <c r="V91" s="729" t="s">
        <v>507</v>
      </c>
      <c r="W91" s="699">
        <v>15190000</v>
      </c>
      <c r="X91" s="670"/>
      <c r="Y91" s="699">
        <v>15190000</v>
      </c>
      <c r="Z91" s="699">
        <v>15190000</v>
      </c>
      <c r="AA91" s="728" t="s">
        <v>654</v>
      </c>
      <c r="AB91" s="844"/>
      <c r="AC91" s="844"/>
      <c r="AD91" s="844"/>
      <c r="AE91" s="844"/>
      <c r="AF91" s="844"/>
      <c r="AG91" s="844"/>
      <c r="AH91" s="728" t="s">
        <v>577</v>
      </c>
      <c r="AI91" s="727">
        <v>42758</v>
      </c>
      <c r="AJ91" s="727">
        <v>42862</v>
      </c>
      <c r="AK91" s="729" t="s">
        <v>541</v>
      </c>
      <c r="AL91" s="731" t="s">
        <v>406</v>
      </c>
      <c r="AM91" s="688"/>
      <c r="AN91" s="688"/>
      <c r="AO91" s="688"/>
      <c r="AP91" s="688"/>
      <c r="AQ91" s="688"/>
      <c r="AR91" s="689"/>
      <c r="AS91" s="689"/>
      <c r="AT91" s="690"/>
      <c r="AU91" s="690"/>
      <c r="AV91" s="690"/>
      <c r="AW91" s="690"/>
      <c r="AX91" s="690"/>
      <c r="AY91" s="690"/>
      <c r="AZ91" s="690"/>
      <c r="BA91" s="690"/>
      <c r="BB91" s="691"/>
      <c r="BC91" s="691"/>
      <c r="BD91" s="691"/>
      <c r="BE91" s="691"/>
      <c r="BF91" s="691"/>
      <c r="BG91" s="691"/>
      <c r="BH91" s="691"/>
      <c r="BI91" s="691"/>
      <c r="BJ91" s="691"/>
      <c r="BK91" s="691"/>
      <c r="BL91" s="691"/>
      <c r="BM91" s="691"/>
      <c r="BN91" s="691"/>
      <c r="BO91" s="691"/>
      <c r="BP91" s="691"/>
      <c r="BQ91" s="691"/>
      <c r="BR91" s="691"/>
      <c r="BS91" s="691"/>
      <c r="BT91" s="691"/>
      <c r="BU91" s="691"/>
      <c r="BV91" s="691"/>
      <c r="BW91" s="691"/>
      <c r="BX91" s="691"/>
      <c r="BY91" s="691"/>
      <c r="BZ91" s="691"/>
      <c r="CA91" s="691"/>
      <c r="CB91" s="691"/>
      <c r="CC91" s="691"/>
      <c r="CD91" s="691"/>
      <c r="CE91" s="691"/>
      <c r="CF91" s="691"/>
      <c r="CG91" s="691"/>
      <c r="CH91" s="691"/>
      <c r="CI91" s="691"/>
      <c r="CJ91" s="691"/>
      <c r="CK91" s="691"/>
      <c r="CL91" s="691"/>
      <c r="CM91" s="691"/>
      <c r="CN91" s="691"/>
      <c r="CO91" s="691"/>
      <c r="CP91" s="691"/>
      <c r="CQ91" s="691"/>
      <c r="CR91" s="691"/>
      <c r="CS91" s="691"/>
      <c r="CT91" s="691"/>
      <c r="CU91" s="691"/>
      <c r="CV91" s="691"/>
      <c r="CW91" s="691"/>
      <c r="CX91" s="691"/>
      <c r="CY91" s="691"/>
      <c r="CZ91" s="691"/>
      <c r="DA91" s="691"/>
      <c r="DB91" s="691"/>
      <c r="DC91" s="691"/>
      <c r="DD91" s="691"/>
      <c r="DE91" s="691"/>
      <c r="DF91" s="691"/>
      <c r="DG91" s="691"/>
      <c r="DH91" s="691"/>
      <c r="DI91" s="691"/>
      <c r="DJ91" s="691"/>
      <c r="DK91" s="691"/>
      <c r="DL91" s="691"/>
      <c r="DM91" s="691"/>
      <c r="DN91" s="691"/>
      <c r="DO91" s="691"/>
      <c r="DP91" s="691"/>
      <c r="DQ91" s="691"/>
      <c r="DR91" s="691"/>
      <c r="DS91" s="691"/>
      <c r="DT91" s="691"/>
      <c r="DU91" s="691"/>
      <c r="DV91" s="691"/>
      <c r="DW91" s="691"/>
      <c r="DX91" s="691"/>
      <c r="DY91" s="691"/>
      <c r="DZ91" s="691"/>
      <c r="EA91" s="691"/>
      <c r="EB91" s="691"/>
      <c r="EC91" s="691"/>
      <c r="ED91" s="691"/>
      <c r="EE91" s="691"/>
      <c r="EF91" s="691"/>
      <c r="EG91" s="691"/>
      <c r="EH91" s="691"/>
      <c r="EI91" s="691"/>
      <c r="EJ91" s="691"/>
      <c r="EK91" s="691"/>
      <c r="EL91" s="691"/>
      <c r="EM91" s="691"/>
      <c r="EN91" s="691"/>
      <c r="EO91" s="691"/>
      <c r="EP91" s="691"/>
      <c r="EQ91" s="691"/>
      <c r="ER91" s="691"/>
      <c r="ES91" s="691"/>
      <c r="ET91" s="691"/>
      <c r="EU91" s="691"/>
      <c r="EV91" s="691"/>
      <c r="EW91" s="691"/>
      <c r="EX91" s="691"/>
      <c r="EY91" s="691"/>
      <c r="EZ91" s="691"/>
      <c r="FA91" s="691"/>
      <c r="FB91" s="691"/>
      <c r="FC91" s="691"/>
      <c r="FD91" s="691"/>
      <c r="FE91" s="691"/>
      <c r="FF91" s="691"/>
      <c r="FG91" s="691"/>
      <c r="FH91" s="691"/>
      <c r="FI91" s="691"/>
      <c r="FJ91" s="691"/>
      <c r="FK91" s="691"/>
      <c r="FL91" s="691"/>
      <c r="FM91" s="691"/>
      <c r="FN91" s="691"/>
      <c r="FO91" s="691"/>
      <c r="FP91" s="691"/>
      <c r="FQ91" s="691"/>
      <c r="FR91" s="691"/>
      <c r="FS91" s="691"/>
      <c r="FT91" s="691"/>
      <c r="FU91" s="691"/>
      <c r="FV91" s="691"/>
      <c r="FW91" s="691"/>
      <c r="FX91" s="691"/>
      <c r="FY91" s="691"/>
      <c r="FZ91" s="691"/>
      <c r="GA91" s="691"/>
      <c r="GB91" s="691"/>
      <c r="GC91" s="691"/>
      <c r="GD91" s="691"/>
      <c r="GE91" s="691"/>
      <c r="GF91" s="691"/>
      <c r="GG91" s="691"/>
      <c r="GH91" s="691"/>
      <c r="GI91" s="691"/>
      <c r="GJ91" s="691"/>
      <c r="GK91" s="691"/>
      <c r="GL91" s="691"/>
      <c r="GM91" s="691"/>
      <c r="GN91" s="691"/>
      <c r="GO91" s="691"/>
      <c r="GP91" s="691"/>
      <c r="GQ91" s="691"/>
      <c r="GR91" s="691"/>
      <c r="GS91" s="691"/>
      <c r="GT91" s="691"/>
      <c r="GU91" s="691"/>
      <c r="GV91" s="691"/>
      <c r="GW91" s="691"/>
      <c r="GX91" s="691"/>
      <c r="GY91" s="691"/>
      <c r="GZ91" s="691"/>
      <c r="HA91" s="691"/>
      <c r="HB91" s="691"/>
      <c r="HC91" s="691"/>
      <c r="HD91" s="691"/>
      <c r="HE91" s="691"/>
      <c r="HF91" s="691"/>
      <c r="HG91" s="691"/>
      <c r="HH91" s="691"/>
      <c r="HI91" s="691"/>
      <c r="HJ91" s="691"/>
      <c r="HK91" s="691"/>
      <c r="HL91" s="691"/>
      <c r="HM91" s="691"/>
      <c r="HN91" s="691"/>
      <c r="HO91" s="691"/>
      <c r="HP91" s="691"/>
      <c r="HQ91" s="691"/>
      <c r="HR91" s="691"/>
      <c r="HS91" s="691"/>
      <c r="HT91" s="691"/>
      <c r="HU91" s="691"/>
      <c r="HV91" s="691"/>
      <c r="HW91" s="691"/>
      <c r="HX91" s="691"/>
      <c r="HY91" s="691"/>
      <c r="HZ91" s="691"/>
      <c r="IA91" s="691"/>
      <c r="IB91" s="691"/>
      <c r="IC91" s="691"/>
      <c r="ID91" s="691"/>
      <c r="IE91" s="691"/>
      <c r="IF91" s="691"/>
      <c r="IG91" s="691"/>
      <c r="IH91" s="691"/>
      <c r="II91" s="691"/>
      <c r="IJ91" s="691"/>
      <c r="IK91" s="691"/>
      <c r="IL91" s="691"/>
      <c r="IM91" s="691"/>
      <c r="IN91" s="691"/>
      <c r="IO91" s="691"/>
      <c r="IP91" s="691"/>
      <c r="IQ91" s="691"/>
      <c r="IR91" s="691"/>
      <c r="IS91" s="691"/>
      <c r="IT91" s="691"/>
      <c r="IU91" s="691"/>
      <c r="IV91" s="691"/>
      <c r="IW91" s="691"/>
      <c r="IX91" s="691"/>
      <c r="IY91" s="691"/>
      <c r="IZ91" s="691"/>
      <c r="JA91" s="691"/>
      <c r="JB91" s="691"/>
      <c r="JC91" s="691"/>
      <c r="JD91" s="691"/>
      <c r="JE91" s="691"/>
      <c r="JF91" s="691"/>
      <c r="JG91" s="691"/>
      <c r="JH91" s="691"/>
      <c r="JI91" s="691"/>
      <c r="JJ91" s="691"/>
      <c r="JK91" s="691"/>
      <c r="JL91" s="691"/>
      <c r="JM91" s="691"/>
      <c r="JN91" s="691"/>
      <c r="JO91" s="691"/>
    </row>
    <row r="92" spans="1:275" s="692" customFormat="1" ht="150" customHeight="1" x14ac:dyDescent="0.25">
      <c r="A92" s="673">
        <v>66</v>
      </c>
      <c r="B92" s="797" t="s">
        <v>398</v>
      </c>
      <c r="C92" s="674">
        <v>80101706</v>
      </c>
      <c r="D92" s="675" t="s">
        <v>409</v>
      </c>
      <c r="E92" s="674" t="s">
        <v>89</v>
      </c>
      <c r="F92" s="674">
        <v>1</v>
      </c>
      <c r="G92" s="676" t="s">
        <v>97</v>
      </c>
      <c r="H92" s="815" t="s">
        <v>494</v>
      </c>
      <c r="I92" s="674" t="s">
        <v>79</v>
      </c>
      <c r="J92" s="674" t="s">
        <v>86</v>
      </c>
      <c r="K92" s="674" t="s">
        <v>719</v>
      </c>
      <c r="L92" s="693">
        <v>31500000</v>
      </c>
      <c r="M92" s="678">
        <v>31500000</v>
      </c>
      <c r="N92" s="679" t="s">
        <v>346</v>
      </c>
      <c r="O92" s="679" t="s">
        <v>50</v>
      </c>
      <c r="P92" s="680" t="s">
        <v>435</v>
      </c>
      <c r="Q92" s="681"/>
      <c r="R92" s="695" t="s">
        <v>540</v>
      </c>
      <c r="S92" s="696" t="s">
        <v>541</v>
      </c>
      <c r="T92" s="727">
        <v>42379</v>
      </c>
      <c r="U92" s="728" t="s">
        <v>542</v>
      </c>
      <c r="V92" s="729" t="s">
        <v>507</v>
      </c>
      <c r="W92" s="699">
        <v>31500000</v>
      </c>
      <c r="X92" s="670"/>
      <c r="Y92" s="699">
        <v>31500000</v>
      </c>
      <c r="Z92" s="699">
        <v>31500000</v>
      </c>
      <c r="AA92" s="728" t="s">
        <v>543</v>
      </c>
      <c r="AB92" s="844"/>
      <c r="AC92" s="844"/>
      <c r="AD92" s="844"/>
      <c r="AE92" s="844"/>
      <c r="AF92" s="844"/>
      <c r="AG92" s="844"/>
      <c r="AH92" s="728" t="s">
        <v>510</v>
      </c>
      <c r="AI92" s="727">
        <v>42745</v>
      </c>
      <c r="AJ92" s="727">
        <v>42849</v>
      </c>
      <c r="AK92" s="729" t="s">
        <v>544</v>
      </c>
      <c r="AL92" s="731" t="s">
        <v>398</v>
      </c>
      <c r="AM92" s="688"/>
      <c r="AN92" s="688"/>
      <c r="AO92" s="688"/>
      <c r="AP92" s="688"/>
      <c r="AQ92" s="688"/>
      <c r="AR92" s="689"/>
      <c r="AS92" s="689"/>
      <c r="AT92" s="690"/>
      <c r="AU92" s="690"/>
      <c r="AV92" s="690"/>
      <c r="AW92" s="690"/>
      <c r="AX92" s="690"/>
      <c r="AY92" s="690"/>
      <c r="AZ92" s="690"/>
      <c r="BA92" s="690"/>
      <c r="BB92" s="691"/>
      <c r="BC92" s="691"/>
      <c r="BD92" s="691"/>
      <c r="BE92" s="691"/>
      <c r="BF92" s="691"/>
      <c r="BG92" s="691"/>
      <c r="BH92" s="691"/>
      <c r="BI92" s="691"/>
      <c r="BJ92" s="691"/>
      <c r="BK92" s="691"/>
      <c r="BL92" s="691"/>
      <c r="BM92" s="691"/>
      <c r="BN92" s="691"/>
      <c r="BO92" s="691"/>
      <c r="BP92" s="691"/>
      <c r="BQ92" s="691"/>
      <c r="BR92" s="691"/>
      <c r="BS92" s="691"/>
      <c r="BT92" s="691"/>
      <c r="BU92" s="691"/>
      <c r="BV92" s="691"/>
      <c r="BW92" s="691"/>
      <c r="BX92" s="691"/>
      <c r="BY92" s="691"/>
      <c r="BZ92" s="691"/>
      <c r="CA92" s="691"/>
      <c r="CB92" s="691"/>
      <c r="CC92" s="691"/>
      <c r="CD92" s="691"/>
      <c r="CE92" s="691"/>
      <c r="CF92" s="691"/>
      <c r="CG92" s="691"/>
      <c r="CH92" s="691"/>
      <c r="CI92" s="691"/>
      <c r="CJ92" s="691"/>
      <c r="CK92" s="691"/>
      <c r="CL92" s="691"/>
      <c r="CM92" s="691"/>
      <c r="CN92" s="691"/>
      <c r="CO92" s="691"/>
      <c r="CP92" s="691"/>
      <c r="CQ92" s="691"/>
      <c r="CR92" s="691"/>
      <c r="CS92" s="691"/>
      <c r="CT92" s="691"/>
      <c r="CU92" s="691"/>
      <c r="CV92" s="691"/>
      <c r="CW92" s="691"/>
      <c r="CX92" s="691"/>
      <c r="CY92" s="691"/>
      <c r="CZ92" s="691"/>
      <c r="DA92" s="691"/>
      <c r="DB92" s="691"/>
      <c r="DC92" s="691"/>
      <c r="DD92" s="691"/>
      <c r="DE92" s="691"/>
      <c r="DF92" s="691"/>
      <c r="DG92" s="691"/>
      <c r="DH92" s="691"/>
      <c r="DI92" s="691"/>
      <c r="DJ92" s="691"/>
      <c r="DK92" s="691"/>
      <c r="DL92" s="691"/>
      <c r="DM92" s="691"/>
      <c r="DN92" s="691"/>
      <c r="DO92" s="691"/>
      <c r="DP92" s="691"/>
      <c r="DQ92" s="691"/>
      <c r="DR92" s="691"/>
      <c r="DS92" s="691"/>
      <c r="DT92" s="691"/>
      <c r="DU92" s="691"/>
      <c r="DV92" s="691"/>
      <c r="DW92" s="691"/>
      <c r="DX92" s="691"/>
      <c r="DY92" s="691"/>
      <c r="DZ92" s="691"/>
      <c r="EA92" s="691"/>
      <c r="EB92" s="691"/>
      <c r="EC92" s="691"/>
      <c r="ED92" s="691"/>
      <c r="EE92" s="691"/>
      <c r="EF92" s="691"/>
      <c r="EG92" s="691"/>
      <c r="EH92" s="691"/>
      <c r="EI92" s="691"/>
      <c r="EJ92" s="691"/>
      <c r="EK92" s="691"/>
      <c r="EL92" s="691"/>
      <c r="EM92" s="691"/>
      <c r="EN92" s="691"/>
      <c r="EO92" s="691"/>
      <c r="EP92" s="691"/>
      <c r="EQ92" s="691"/>
      <c r="ER92" s="691"/>
      <c r="ES92" s="691"/>
      <c r="ET92" s="691"/>
      <c r="EU92" s="691"/>
      <c r="EV92" s="691"/>
      <c r="EW92" s="691"/>
      <c r="EX92" s="691"/>
      <c r="EY92" s="691"/>
      <c r="EZ92" s="691"/>
      <c r="FA92" s="691"/>
      <c r="FB92" s="691"/>
      <c r="FC92" s="691"/>
      <c r="FD92" s="691"/>
      <c r="FE92" s="691"/>
      <c r="FF92" s="691"/>
      <c r="FG92" s="691"/>
      <c r="FH92" s="691"/>
      <c r="FI92" s="691"/>
      <c r="FJ92" s="691"/>
      <c r="FK92" s="691"/>
      <c r="FL92" s="691"/>
      <c r="FM92" s="691"/>
      <c r="FN92" s="691"/>
      <c r="FO92" s="691"/>
      <c r="FP92" s="691"/>
      <c r="FQ92" s="691"/>
      <c r="FR92" s="691"/>
      <c r="FS92" s="691"/>
      <c r="FT92" s="691"/>
      <c r="FU92" s="691"/>
      <c r="FV92" s="691"/>
      <c r="FW92" s="691"/>
      <c r="FX92" s="691"/>
      <c r="FY92" s="691"/>
      <c r="FZ92" s="691"/>
      <c r="GA92" s="691"/>
      <c r="GB92" s="691"/>
      <c r="GC92" s="691"/>
      <c r="GD92" s="691"/>
      <c r="GE92" s="691"/>
      <c r="GF92" s="691"/>
      <c r="GG92" s="691"/>
      <c r="GH92" s="691"/>
      <c r="GI92" s="691"/>
      <c r="GJ92" s="691"/>
      <c r="GK92" s="691"/>
      <c r="GL92" s="691"/>
      <c r="GM92" s="691"/>
      <c r="GN92" s="691"/>
      <c r="GO92" s="691"/>
      <c r="GP92" s="691"/>
      <c r="GQ92" s="691"/>
      <c r="GR92" s="691"/>
      <c r="GS92" s="691"/>
      <c r="GT92" s="691"/>
      <c r="GU92" s="691"/>
      <c r="GV92" s="691"/>
      <c r="GW92" s="691"/>
      <c r="GX92" s="691"/>
      <c r="GY92" s="691"/>
      <c r="GZ92" s="691"/>
      <c r="HA92" s="691"/>
      <c r="HB92" s="691"/>
      <c r="HC92" s="691"/>
      <c r="HD92" s="691"/>
      <c r="HE92" s="691"/>
      <c r="HF92" s="691"/>
      <c r="HG92" s="691"/>
      <c r="HH92" s="691"/>
      <c r="HI92" s="691"/>
      <c r="HJ92" s="691"/>
      <c r="HK92" s="691"/>
      <c r="HL92" s="691"/>
      <c r="HM92" s="691"/>
      <c r="HN92" s="691"/>
      <c r="HO92" s="691"/>
      <c r="HP92" s="691"/>
      <c r="HQ92" s="691"/>
      <c r="HR92" s="691"/>
      <c r="HS92" s="691"/>
      <c r="HT92" s="691"/>
      <c r="HU92" s="691"/>
      <c r="HV92" s="691"/>
      <c r="HW92" s="691"/>
      <c r="HX92" s="691"/>
      <c r="HY92" s="691"/>
      <c r="HZ92" s="691"/>
      <c r="IA92" s="691"/>
      <c r="IB92" s="691"/>
      <c r="IC92" s="691"/>
      <c r="ID92" s="691"/>
      <c r="IE92" s="691"/>
      <c r="IF92" s="691"/>
      <c r="IG92" s="691"/>
      <c r="IH92" s="691"/>
      <c r="II92" s="691"/>
      <c r="IJ92" s="691"/>
      <c r="IK92" s="691"/>
      <c r="IL92" s="691"/>
      <c r="IM92" s="691"/>
      <c r="IN92" s="691"/>
      <c r="IO92" s="691"/>
      <c r="IP92" s="691"/>
      <c r="IQ92" s="691"/>
      <c r="IR92" s="691"/>
      <c r="IS92" s="691"/>
      <c r="IT92" s="691"/>
      <c r="IU92" s="691"/>
      <c r="IV92" s="691"/>
      <c r="IW92" s="691"/>
      <c r="IX92" s="691"/>
      <c r="IY92" s="691"/>
      <c r="IZ92" s="691"/>
      <c r="JA92" s="691"/>
      <c r="JB92" s="691"/>
      <c r="JC92" s="691"/>
      <c r="JD92" s="691"/>
      <c r="JE92" s="691"/>
      <c r="JF92" s="691"/>
      <c r="JG92" s="691"/>
      <c r="JH92" s="691"/>
      <c r="JI92" s="691"/>
      <c r="JJ92" s="691"/>
      <c r="JK92" s="691"/>
      <c r="JL92" s="691"/>
      <c r="JM92" s="691"/>
      <c r="JN92" s="691"/>
      <c r="JO92" s="691"/>
    </row>
    <row r="93" spans="1:275" s="692" customFormat="1" ht="75" customHeight="1" x14ac:dyDescent="0.25">
      <c r="A93" s="673">
        <v>67</v>
      </c>
      <c r="B93" s="674" t="s">
        <v>278</v>
      </c>
      <c r="C93" s="674">
        <v>80101706</v>
      </c>
      <c r="D93" s="675" t="s">
        <v>408</v>
      </c>
      <c r="E93" s="674" t="s">
        <v>89</v>
      </c>
      <c r="F93" s="674">
        <v>1</v>
      </c>
      <c r="G93" s="676" t="s">
        <v>104</v>
      </c>
      <c r="H93" s="815" t="s">
        <v>495</v>
      </c>
      <c r="I93" s="674" t="s">
        <v>79</v>
      </c>
      <c r="J93" s="674" t="s">
        <v>86</v>
      </c>
      <c r="K93" s="674" t="s">
        <v>719</v>
      </c>
      <c r="L93" s="693">
        <v>25040000</v>
      </c>
      <c r="M93" s="678">
        <v>25040000</v>
      </c>
      <c r="N93" s="679" t="s">
        <v>346</v>
      </c>
      <c r="O93" s="679" t="s">
        <v>50</v>
      </c>
      <c r="P93" s="680" t="s">
        <v>347</v>
      </c>
      <c r="Q93" s="681"/>
      <c r="R93" s="850"/>
      <c r="S93" s="682"/>
      <c r="T93" s="683"/>
      <c r="U93" s="670"/>
      <c r="V93" s="684"/>
      <c r="W93" s="685"/>
      <c r="X93" s="670"/>
      <c r="Y93" s="685"/>
      <c r="Z93" s="685"/>
      <c r="AA93" s="684"/>
      <c r="AB93" s="844"/>
      <c r="AC93" s="844"/>
      <c r="AD93" s="844"/>
      <c r="AE93" s="844"/>
      <c r="AF93" s="844"/>
      <c r="AG93" s="844"/>
      <c r="AH93" s="686"/>
      <c r="AI93" s="687"/>
      <c r="AJ93" s="687"/>
      <c r="AK93" s="684"/>
      <c r="AL93" s="684"/>
      <c r="AM93" s="688"/>
      <c r="AN93" s="688"/>
      <c r="AO93" s="688"/>
      <c r="AP93" s="688"/>
      <c r="AQ93" s="688"/>
      <c r="AR93" s="689"/>
      <c r="AS93" s="689"/>
      <c r="AT93" s="690"/>
      <c r="AU93" s="690"/>
      <c r="AV93" s="690"/>
      <c r="AW93" s="690"/>
      <c r="AX93" s="690"/>
      <c r="AY93" s="690"/>
      <c r="AZ93" s="690"/>
      <c r="BA93" s="690"/>
      <c r="BB93" s="691"/>
      <c r="BC93" s="691"/>
      <c r="BD93" s="691"/>
      <c r="BE93" s="691"/>
      <c r="BF93" s="691"/>
      <c r="BG93" s="691"/>
      <c r="BH93" s="691"/>
      <c r="BI93" s="691"/>
      <c r="BJ93" s="691"/>
      <c r="BK93" s="691"/>
      <c r="BL93" s="691"/>
      <c r="BM93" s="691"/>
      <c r="BN93" s="691"/>
      <c r="BO93" s="691"/>
      <c r="BP93" s="691"/>
      <c r="BQ93" s="691"/>
      <c r="BR93" s="691"/>
      <c r="BS93" s="691"/>
      <c r="BT93" s="691"/>
      <c r="BU93" s="691"/>
      <c r="BV93" s="691"/>
      <c r="BW93" s="691"/>
      <c r="BX93" s="691"/>
      <c r="BY93" s="691"/>
      <c r="BZ93" s="691"/>
      <c r="CA93" s="691"/>
      <c r="CB93" s="691"/>
      <c r="CC93" s="691"/>
      <c r="CD93" s="691"/>
      <c r="CE93" s="691"/>
      <c r="CF93" s="691"/>
      <c r="CG93" s="691"/>
      <c r="CH93" s="691"/>
      <c r="CI93" s="691"/>
      <c r="CJ93" s="691"/>
      <c r="CK93" s="691"/>
      <c r="CL93" s="691"/>
      <c r="CM93" s="691"/>
      <c r="CN93" s="691"/>
      <c r="CO93" s="691"/>
      <c r="CP93" s="691"/>
      <c r="CQ93" s="691"/>
      <c r="CR93" s="691"/>
      <c r="CS93" s="691"/>
      <c r="CT93" s="691"/>
      <c r="CU93" s="691"/>
      <c r="CV93" s="691"/>
      <c r="CW93" s="691"/>
      <c r="CX93" s="691"/>
      <c r="CY93" s="691"/>
      <c r="CZ93" s="691"/>
      <c r="DA93" s="691"/>
      <c r="DB93" s="691"/>
      <c r="DC93" s="691"/>
      <c r="DD93" s="691"/>
      <c r="DE93" s="691"/>
      <c r="DF93" s="691"/>
      <c r="DG93" s="691"/>
      <c r="DH93" s="691"/>
      <c r="DI93" s="691"/>
      <c r="DJ93" s="691"/>
      <c r="DK93" s="691"/>
      <c r="DL93" s="691"/>
      <c r="DM93" s="691"/>
      <c r="DN93" s="691"/>
      <c r="DO93" s="691"/>
      <c r="DP93" s="691"/>
      <c r="DQ93" s="691"/>
      <c r="DR93" s="691"/>
      <c r="DS93" s="691"/>
      <c r="DT93" s="691"/>
      <c r="DU93" s="691"/>
      <c r="DV93" s="691"/>
      <c r="DW93" s="691"/>
      <c r="DX93" s="691"/>
      <c r="DY93" s="691"/>
      <c r="DZ93" s="691"/>
      <c r="EA93" s="691"/>
      <c r="EB93" s="691"/>
      <c r="EC93" s="691"/>
      <c r="ED93" s="691"/>
      <c r="EE93" s="691"/>
      <c r="EF93" s="691"/>
      <c r="EG93" s="691"/>
      <c r="EH93" s="691"/>
      <c r="EI93" s="691"/>
      <c r="EJ93" s="691"/>
      <c r="EK93" s="691"/>
      <c r="EL93" s="691"/>
      <c r="EM93" s="691"/>
      <c r="EN93" s="691"/>
      <c r="EO93" s="691"/>
      <c r="EP93" s="691"/>
      <c r="EQ93" s="691"/>
      <c r="ER93" s="691"/>
      <c r="ES93" s="691"/>
      <c r="ET93" s="691"/>
      <c r="EU93" s="691"/>
      <c r="EV93" s="691"/>
      <c r="EW93" s="691"/>
      <c r="EX93" s="691"/>
      <c r="EY93" s="691"/>
      <c r="EZ93" s="691"/>
      <c r="FA93" s="691"/>
      <c r="FB93" s="691"/>
      <c r="FC93" s="691"/>
      <c r="FD93" s="691"/>
      <c r="FE93" s="691"/>
      <c r="FF93" s="691"/>
      <c r="FG93" s="691"/>
      <c r="FH93" s="691"/>
      <c r="FI93" s="691"/>
      <c r="FJ93" s="691"/>
      <c r="FK93" s="691"/>
      <c r="FL93" s="691"/>
      <c r="FM93" s="691"/>
      <c r="FN93" s="691"/>
      <c r="FO93" s="691"/>
      <c r="FP93" s="691"/>
      <c r="FQ93" s="691"/>
      <c r="FR93" s="691"/>
      <c r="FS93" s="691"/>
      <c r="FT93" s="691"/>
      <c r="FU93" s="691"/>
      <c r="FV93" s="691"/>
      <c r="FW93" s="691"/>
      <c r="FX93" s="691"/>
      <c r="FY93" s="691"/>
      <c r="FZ93" s="691"/>
      <c r="GA93" s="691"/>
      <c r="GB93" s="691"/>
      <c r="GC93" s="691"/>
      <c r="GD93" s="691"/>
      <c r="GE93" s="691"/>
      <c r="GF93" s="691"/>
      <c r="GG93" s="691"/>
      <c r="GH93" s="691"/>
      <c r="GI93" s="691"/>
      <c r="GJ93" s="691"/>
      <c r="GK93" s="691"/>
      <c r="GL93" s="691"/>
      <c r="GM93" s="691"/>
      <c r="GN93" s="691"/>
      <c r="GO93" s="691"/>
      <c r="GP93" s="691"/>
      <c r="GQ93" s="691"/>
      <c r="GR93" s="691"/>
      <c r="GS93" s="691"/>
      <c r="GT93" s="691"/>
      <c r="GU93" s="691"/>
      <c r="GV93" s="691"/>
      <c r="GW93" s="691"/>
      <c r="GX93" s="691"/>
      <c r="GY93" s="691"/>
      <c r="GZ93" s="691"/>
      <c r="HA93" s="691"/>
      <c r="HB93" s="691"/>
      <c r="HC93" s="691"/>
      <c r="HD93" s="691"/>
      <c r="HE93" s="691"/>
      <c r="HF93" s="691"/>
      <c r="HG93" s="691"/>
      <c r="HH93" s="691"/>
      <c r="HI93" s="691"/>
      <c r="HJ93" s="691"/>
      <c r="HK93" s="691"/>
      <c r="HL93" s="691"/>
      <c r="HM93" s="691"/>
      <c r="HN93" s="691"/>
      <c r="HO93" s="691"/>
      <c r="HP93" s="691"/>
      <c r="HQ93" s="691"/>
      <c r="HR93" s="691"/>
      <c r="HS93" s="691"/>
      <c r="HT93" s="691"/>
      <c r="HU93" s="691"/>
      <c r="HV93" s="691"/>
      <c r="HW93" s="691"/>
      <c r="HX93" s="691"/>
      <c r="HY93" s="691"/>
      <c r="HZ93" s="691"/>
      <c r="IA93" s="691"/>
      <c r="IB93" s="691"/>
      <c r="IC93" s="691"/>
      <c r="ID93" s="691"/>
      <c r="IE93" s="691"/>
      <c r="IF93" s="691"/>
      <c r="IG93" s="691"/>
      <c r="IH93" s="691"/>
      <c r="II93" s="691"/>
      <c r="IJ93" s="691"/>
      <c r="IK93" s="691"/>
      <c r="IL93" s="691"/>
      <c r="IM93" s="691"/>
      <c r="IN93" s="691"/>
      <c r="IO93" s="691"/>
      <c r="IP93" s="691"/>
      <c r="IQ93" s="691"/>
      <c r="IR93" s="691"/>
      <c r="IS93" s="691"/>
      <c r="IT93" s="691"/>
      <c r="IU93" s="691"/>
      <c r="IV93" s="691"/>
      <c r="IW93" s="691"/>
      <c r="IX93" s="691"/>
      <c r="IY93" s="691"/>
      <c r="IZ93" s="691"/>
      <c r="JA93" s="691"/>
      <c r="JB93" s="691"/>
      <c r="JC93" s="691"/>
      <c r="JD93" s="691"/>
      <c r="JE93" s="691"/>
      <c r="JF93" s="691"/>
      <c r="JG93" s="691"/>
      <c r="JH93" s="691"/>
      <c r="JI93" s="691"/>
      <c r="JJ93" s="691"/>
      <c r="JK93" s="691"/>
      <c r="JL93" s="691"/>
      <c r="JM93" s="691"/>
      <c r="JN93" s="691"/>
      <c r="JO93" s="691"/>
    </row>
    <row r="94" spans="1:275" s="692" customFormat="1" ht="75" customHeight="1" x14ac:dyDescent="0.25">
      <c r="A94" s="673">
        <v>68</v>
      </c>
      <c r="B94" s="797" t="s">
        <v>402</v>
      </c>
      <c r="C94" s="674">
        <v>80101706</v>
      </c>
      <c r="D94" s="675" t="s">
        <v>412</v>
      </c>
      <c r="E94" s="674" t="s">
        <v>89</v>
      </c>
      <c r="F94" s="674">
        <v>1</v>
      </c>
      <c r="G94" s="676" t="s">
        <v>104</v>
      </c>
      <c r="H94" s="815" t="s">
        <v>494</v>
      </c>
      <c r="I94" s="674" t="s">
        <v>79</v>
      </c>
      <c r="J94" s="674" t="s">
        <v>86</v>
      </c>
      <c r="K94" s="674" t="s">
        <v>719</v>
      </c>
      <c r="L94" s="693">
        <v>22050000</v>
      </c>
      <c r="M94" s="678">
        <v>22050000</v>
      </c>
      <c r="N94" s="679" t="s">
        <v>346</v>
      </c>
      <c r="O94" s="679" t="s">
        <v>50</v>
      </c>
      <c r="P94" s="680" t="s">
        <v>433</v>
      </c>
      <c r="Q94" s="681"/>
      <c r="R94" s="850"/>
      <c r="S94" s="682"/>
      <c r="T94" s="683"/>
      <c r="U94" s="670"/>
      <c r="V94" s="684"/>
      <c r="W94" s="685"/>
      <c r="X94" s="670"/>
      <c r="Y94" s="685"/>
      <c r="Z94" s="685"/>
      <c r="AA94" s="684"/>
      <c r="AB94" s="844"/>
      <c r="AC94" s="844"/>
      <c r="AD94" s="844"/>
      <c r="AE94" s="844"/>
      <c r="AF94" s="844"/>
      <c r="AG94" s="844"/>
      <c r="AH94" s="686"/>
      <c r="AI94" s="687"/>
      <c r="AJ94" s="687"/>
      <c r="AK94" s="684"/>
      <c r="AL94" s="684"/>
      <c r="AM94" s="688"/>
      <c r="AN94" s="688"/>
      <c r="AO94" s="688"/>
      <c r="AP94" s="688"/>
      <c r="AQ94" s="688"/>
      <c r="AR94" s="689"/>
      <c r="AS94" s="689"/>
      <c r="AT94" s="690"/>
      <c r="AU94" s="690"/>
      <c r="AV94" s="690"/>
      <c r="AW94" s="690"/>
      <c r="AX94" s="690"/>
      <c r="AY94" s="690"/>
      <c r="AZ94" s="690"/>
      <c r="BA94" s="690"/>
      <c r="BB94" s="691"/>
      <c r="BC94" s="691"/>
      <c r="BD94" s="691"/>
      <c r="BE94" s="691"/>
      <c r="BF94" s="691"/>
      <c r="BG94" s="691"/>
      <c r="BH94" s="691"/>
      <c r="BI94" s="691"/>
      <c r="BJ94" s="691"/>
      <c r="BK94" s="691"/>
      <c r="BL94" s="691"/>
      <c r="BM94" s="691"/>
      <c r="BN94" s="691"/>
      <c r="BO94" s="691"/>
      <c r="BP94" s="691"/>
      <c r="BQ94" s="691"/>
      <c r="BR94" s="691"/>
      <c r="BS94" s="691"/>
      <c r="BT94" s="691"/>
      <c r="BU94" s="691"/>
      <c r="BV94" s="691"/>
      <c r="BW94" s="691"/>
      <c r="BX94" s="691"/>
      <c r="BY94" s="691"/>
      <c r="BZ94" s="691"/>
      <c r="CA94" s="691"/>
      <c r="CB94" s="691"/>
      <c r="CC94" s="691"/>
      <c r="CD94" s="691"/>
      <c r="CE94" s="691"/>
      <c r="CF94" s="691"/>
      <c r="CG94" s="691"/>
      <c r="CH94" s="691"/>
      <c r="CI94" s="691"/>
      <c r="CJ94" s="691"/>
      <c r="CK94" s="691"/>
      <c r="CL94" s="691"/>
      <c r="CM94" s="691"/>
      <c r="CN94" s="691"/>
      <c r="CO94" s="691"/>
      <c r="CP94" s="691"/>
      <c r="CQ94" s="691"/>
      <c r="CR94" s="691"/>
      <c r="CS94" s="691"/>
      <c r="CT94" s="691"/>
      <c r="CU94" s="691"/>
      <c r="CV94" s="691"/>
      <c r="CW94" s="691"/>
      <c r="CX94" s="691"/>
      <c r="CY94" s="691"/>
      <c r="CZ94" s="691"/>
      <c r="DA94" s="691"/>
      <c r="DB94" s="691"/>
      <c r="DC94" s="691"/>
      <c r="DD94" s="691"/>
      <c r="DE94" s="691"/>
      <c r="DF94" s="691"/>
      <c r="DG94" s="691"/>
      <c r="DH94" s="691"/>
      <c r="DI94" s="691"/>
      <c r="DJ94" s="691"/>
      <c r="DK94" s="691"/>
      <c r="DL94" s="691"/>
      <c r="DM94" s="691"/>
      <c r="DN94" s="691"/>
      <c r="DO94" s="691"/>
      <c r="DP94" s="691"/>
      <c r="DQ94" s="691"/>
      <c r="DR94" s="691"/>
      <c r="DS94" s="691"/>
      <c r="DT94" s="691"/>
      <c r="DU94" s="691"/>
      <c r="DV94" s="691"/>
      <c r="DW94" s="691"/>
      <c r="DX94" s="691"/>
      <c r="DY94" s="691"/>
      <c r="DZ94" s="691"/>
      <c r="EA94" s="691"/>
      <c r="EB94" s="691"/>
      <c r="EC94" s="691"/>
      <c r="ED94" s="691"/>
      <c r="EE94" s="691"/>
      <c r="EF94" s="691"/>
      <c r="EG94" s="691"/>
      <c r="EH94" s="691"/>
      <c r="EI94" s="691"/>
      <c r="EJ94" s="691"/>
      <c r="EK94" s="691"/>
      <c r="EL94" s="691"/>
      <c r="EM94" s="691"/>
      <c r="EN94" s="691"/>
      <c r="EO94" s="691"/>
      <c r="EP94" s="691"/>
      <c r="EQ94" s="691"/>
      <c r="ER94" s="691"/>
      <c r="ES94" s="691"/>
      <c r="ET94" s="691"/>
      <c r="EU94" s="691"/>
      <c r="EV94" s="691"/>
      <c r="EW94" s="691"/>
      <c r="EX94" s="691"/>
      <c r="EY94" s="691"/>
      <c r="EZ94" s="691"/>
      <c r="FA94" s="691"/>
      <c r="FB94" s="691"/>
      <c r="FC94" s="691"/>
      <c r="FD94" s="691"/>
      <c r="FE94" s="691"/>
      <c r="FF94" s="691"/>
      <c r="FG94" s="691"/>
      <c r="FH94" s="691"/>
      <c r="FI94" s="691"/>
      <c r="FJ94" s="691"/>
      <c r="FK94" s="691"/>
      <c r="FL94" s="691"/>
      <c r="FM94" s="691"/>
      <c r="FN94" s="691"/>
      <c r="FO94" s="691"/>
      <c r="FP94" s="691"/>
      <c r="FQ94" s="691"/>
      <c r="FR94" s="691"/>
      <c r="FS94" s="691"/>
      <c r="FT94" s="691"/>
      <c r="FU94" s="691"/>
      <c r="FV94" s="691"/>
      <c r="FW94" s="691"/>
      <c r="FX94" s="691"/>
      <c r="FY94" s="691"/>
      <c r="FZ94" s="691"/>
      <c r="GA94" s="691"/>
      <c r="GB94" s="691"/>
      <c r="GC94" s="691"/>
      <c r="GD94" s="691"/>
      <c r="GE94" s="691"/>
      <c r="GF94" s="691"/>
      <c r="GG94" s="691"/>
      <c r="GH94" s="691"/>
      <c r="GI94" s="691"/>
      <c r="GJ94" s="691"/>
      <c r="GK94" s="691"/>
      <c r="GL94" s="691"/>
      <c r="GM94" s="691"/>
      <c r="GN94" s="691"/>
      <c r="GO94" s="691"/>
      <c r="GP94" s="691"/>
      <c r="GQ94" s="691"/>
      <c r="GR94" s="691"/>
      <c r="GS94" s="691"/>
      <c r="GT94" s="691"/>
      <c r="GU94" s="691"/>
      <c r="GV94" s="691"/>
      <c r="GW94" s="691"/>
      <c r="GX94" s="691"/>
      <c r="GY94" s="691"/>
      <c r="GZ94" s="691"/>
      <c r="HA94" s="691"/>
      <c r="HB94" s="691"/>
      <c r="HC94" s="691"/>
      <c r="HD94" s="691"/>
      <c r="HE94" s="691"/>
      <c r="HF94" s="691"/>
      <c r="HG94" s="691"/>
      <c r="HH94" s="691"/>
      <c r="HI94" s="691"/>
      <c r="HJ94" s="691"/>
      <c r="HK94" s="691"/>
      <c r="HL94" s="691"/>
      <c r="HM94" s="691"/>
      <c r="HN94" s="691"/>
      <c r="HO94" s="691"/>
      <c r="HP94" s="691"/>
      <c r="HQ94" s="691"/>
      <c r="HR94" s="691"/>
      <c r="HS94" s="691"/>
      <c r="HT94" s="691"/>
      <c r="HU94" s="691"/>
      <c r="HV94" s="691"/>
      <c r="HW94" s="691"/>
      <c r="HX94" s="691"/>
      <c r="HY94" s="691"/>
      <c r="HZ94" s="691"/>
      <c r="IA94" s="691"/>
      <c r="IB94" s="691"/>
      <c r="IC94" s="691"/>
      <c r="ID94" s="691"/>
      <c r="IE94" s="691"/>
      <c r="IF94" s="691"/>
      <c r="IG94" s="691"/>
      <c r="IH94" s="691"/>
      <c r="II94" s="691"/>
      <c r="IJ94" s="691"/>
      <c r="IK94" s="691"/>
      <c r="IL94" s="691"/>
      <c r="IM94" s="691"/>
      <c r="IN94" s="691"/>
      <c r="IO94" s="691"/>
      <c r="IP94" s="691"/>
      <c r="IQ94" s="691"/>
      <c r="IR94" s="691"/>
      <c r="IS94" s="691"/>
      <c r="IT94" s="691"/>
      <c r="IU94" s="691"/>
      <c r="IV94" s="691"/>
      <c r="IW94" s="691"/>
      <c r="IX94" s="691"/>
      <c r="IY94" s="691"/>
      <c r="IZ94" s="691"/>
      <c r="JA94" s="691"/>
      <c r="JB94" s="691"/>
      <c r="JC94" s="691"/>
      <c r="JD94" s="691"/>
      <c r="JE94" s="691"/>
      <c r="JF94" s="691"/>
      <c r="JG94" s="691"/>
      <c r="JH94" s="691"/>
      <c r="JI94" s="691"/>
      <c r="JJ94" s="691"/>
      <c r="JK94" s="691"/>
      <c r="JL94" s="691"/>
      <c r="JM94" s="691"/>
      <c r="JN94" s="691"/>
      <c r="JO94" s="691"/>
    </row>
    <row r="95" spans="1:275" s="692" customFormat="1" ht="75" customHeight="1" x14ac:dyDescent="0.25">
      <c r="A95" s="673">
        <v>69</v>
      </c>
      <c r="B95" s="797" t="s">
        <v>428</v>
      </c>
      <c r="C95" s="674">
        <v>80101706</v>
      </c>
      <c r="D95" s="675" t="s">
        <v>413</v>
      </c>
      <c r="E95" s="674" t="s">
        <v>89</v>
      </c>
      <c r="F95" s="674">
        <v>1</v>
      </c>
      <c r="G95" s="676" t="s">
        <v>104</v>
      </c>
      <c r="H95" s="815" t="s">
        <v>494</v>
      </c>
      <c r="I95" s="674" t="s">
        <v>79</v>
      </c>
      <c r="J95" s="674" t="s">
        <v>86</v>
      </c>
      <c r="K95" s="674" t="s">
        <v>719</v>
      </c>
      <c r="L95" s="693">
        <v>19831000</v>
      </c>
      <c r="M95" s="678">
        <v>19831000</v>
      </c>
      <c r="N95" s="679" t="s">
        <v>346</v>
      </c>
      <c r="O95" s="679" t="s">
        <v>50</v>
      </c>
      <c r="P95" s="680" t="s">
        <v>438</v>
      </c>
      <c r="Q95" s="681"/>
      <c r="R95" s="850"/>
      <c r="S95" s="682"/>
      <c r="T95" s="683"/>
      <c r="U95" s="670"/>
      <c r="V95" s="684"/>
      <c r="W95" s="685"/>
      <c r="X95" s="670"/>
      <c r="Y95" s="685"/>
      <c r="Z95" s="685"/>
      <c r="AA95" s="684"/>
      <c r="AB95" s="844"/>
      <c r="AC95" s="844"/>
      <c r="AD95" s="844"/>
      <c r="AE95" s="844"/>
      <c r="AF95" s="844"/>
      <c r="AG95" s="844"/>
      <c r="AH95" s="686"/>
      <c r="AI95" s="687"/>
      <c r="AJ95" s="687"/>
      <c r="AK95" s="684"/>
      <c r="AL95" s="684"/>
      <c r="AM95" s="688"/>
      <c r="AN95" s="688"/>
      <c r="AO95" s="688"/>
      <c r="AP95" s="688"/>
      <c r="AQ95" s="688"/>
      <c r="AR95" s="689"/>
      <c r="AS95" s="689"/>
      <c r="AT95" s="690"/>
      <c r="AU95" s="690"/>
      <c r="AV95" s="690"/>
      <c r="AW95" s="690"/>
      <c r="AX95" s="690"/>
      <c r="AY95" s="690"/>
      <c r="AZ95" s="690"/>
      <c r="BA95" s="690"/>
      <c r="BB95" s="691"/>
      <c r="BC95" s="691"/>
      <c r="BD95" s="691"/>
      <c r="BE95" s="691"/>
      <c r="BF95" s="691"/>
      <c r="BG95" s="691"/>
      <c r="BH95" s="691"/>
      <c r="BI95" s="691"/>
      <c r="BJ95" s="691"/>
      <c r="BK95" s="691"/>
      <c r="BL95" s="691"/>
      <c r="BM95" s="691"/>
      <c r="BN95" s="691"/>
      <c r="BO95" s="691"/>
      <c r="BP95" s="691"/>
      <c r="BQ95" s="691"/>
      <c r="BR95" s="691"/>
      <c r="BS95" s="691"/>
      <c r="BT95" s="691"/>
      <c r="BU95" s="691"/>
      <c r="BV95" s="691"/>
      <c r="BW95" s="691"/>
      <c r="BX95" s="691"/>
      <c r="BY95" s="691"/>
      <c r="BZ95" s="691"/>
      <c r="CA95" s="691"/>
      <c r="CB95" s="691"/>
      <c r="CC95" s="691"/>
      <c r="CD95" s="691"/>
      <c r="CE95" s="691"/>
      <c r="CF95" s="691"/>
      <c r="CG95" s="691"/>
      <c r="CH95" s="691"/>
      <c r="CI95" s="691"/>
      <c r="CJ95" s="691"/>
      <c r="CK95" s="691"/>
      <c r="CL95" s="691"/>
      <c r="CM95" s="691"/>
      <c r="CN95" s="691"/>
      <c r="CO95" s="691"/>
      <c r="CP95" s="691"/>
      <c r="CQ95" s="691"/>
      <c r="CR95" s="691"/>
      <c r="CS95" s="691"/>
      <c r="CT95" s="691"/>
      <c r="CU95" s="691"/>
      <c r="CV95" s="691"/>
      <c r="CW95" s="691"/>
      <c r="CX95" s="691"/>
      <c r="CY95" s="691"/>
      <c r="CZ95" s="691"/>
      <c r="DA95" s="691"/>
      <c r="DB95" s="691"/>
      <c r="DC95" s="691"/>
      <c r="DD95" s="691"/>
      <c r="DE95" s="691"/>
      <c r="DF95" s="691"/>
      <c r="DG95" s="691"/>
      <c r="DH95" s="691"/>
      <c r="DI95" s="691"/>
      <c r="DJ95" s="691"/>
      <c r="DK95" s="691"/>
      <c r="DL95" s="691"/>
      <c r="DM95" s="691"/>
      <c r="DN95" s="691"/>
      <c r="DO95" s="691"/>
      <c r="DP95" s="691"/>
      <c r="DQ95" s="691"/>
      <c r="DR95" s="691"/>
      <c r="DS95" s="691"/>
      <c r="DT95" s="691"/>
      <c r="DU95" s="691"/>
      <c r="DV95" s="691"/>
      <c r="DW95" s="691"/>
      <c r="DX95" s="691"/>
      <c r="DY95" s="691"/>
      <c r="DZ95" s="691"/>
      <c r="EA95" s="691"/>
      <c r="EB95" s="691"/>
      <c r="EC95" s="691"/>
      <c r="ED95" s="691"/>
      <c r="EE95" s="691"/>
      <c r="EF95" s="691"/>
      <c r="EG95" s="691"/>
      <c r="EH95" s="691"/>
      <c r="EI95" s="691"/>
      <c r="EJ95" s="691"/>
      <c r="EK95" s="691"/>
      <c r="EL95" s="691"/>
      <c r="EM95" s="691"/>
      <c r="EN95" s="691"/>
      <c r="EO95" s="691"/>
      <c r="EP95" s="691"/>
      <c r="EQ95" s="691"/>
      <c r="ER95" s="691"/>
      <c r="ES95" s="691"/>
      <c r="ET95" s="691"/>
      <c r="EU95" s="691"/>
      <c r="EV95" s="691"/>
      <c r="EW95" s="691"/>
      <c r="EX95" s="691"/>
      <c r="EY95" s="691"/>
      <c r="EZ95" s="691"/>
      <c r="FA95" s="691"/>
      <c r="FB95" s="691"/>
      <c r="FC95" s="691"/>
      <c r="FD95" s="691"/>
      <c r="FE95" s="691"/>
      <c r="FF95" s="691"/>
      <c r="FG95" s="691"/>
      <c r="FH95" s="691"/>
      <c r="FI95" s="691"/>
      <c r="FJ95" s="691"/>
      <c r="FK95" s="691"/>
      <c r="FL95" s="691"/>
      <c r="FM95" s="691"/>
      <c r="FN95" s="691"/>
      <c r="FO95" s="691"/>
      <c r="FP95" s="691"/>
      <c r="FQ95" s="691"/>
      <c r="FR95" s="691"/>
      <c r="FS95" s="691"/>
      <c r="FT95" s="691"/>
      <c r="FU95" s="691"/>
      <c r="FV95" s="691"/>
      <c r="FW95" s="691"/>
      <c r="FX95" s="691"/>
      <c r="FY95" s="691"/>
      <c r="FZ95" s="691"/>
      <c r="GA95" s="691"/>
      <c r="GB95" s="691"/>
      <c r="GC95" s="691"/>
      <c r="GD95" s="691"/>
      <c r="GE95" s="691"/>
      <c r="GF95" s="691"/>
      <c r="GG95" s="691"/>
      <c r="GH95" s="691"/>
      <c r="GI95" s="691"/>
      <c r="GJ95" s="691"/>
      <c r="GK95" s="691"/>
      <c r="GL95" s="691"/>
      <c r="GM95" s="691"/>
      <c r="GN95" s="691"/>
      <c r="GO95" s="691"/>
      <c r="GP95" s="691"/>
      <c r="GQ95" s="691"/>
      <c r="GR95" s="691"/>
      <c r="GS95" s="691"/>
      <c r="GT95" s="691"/>
      <c r="GU95" s="691"/>
      <c r="GV95" s="691"/>
      <c r="GW95" s="691"/>
      <c r="GX95" s="691"/>
      <c r="GY95" s="691"/>
      <c r="GZ95" s="691"/>
      <c r="HA95" s="691"/>
      <c r="HB95" s="691"/>
      <c r="HC95" s="691"/>
      <c r="HD95" s="691"/>
      <c r="HE95" s="691"/>
      <c r="HF95" s="691"/>
      <c r="HG95" s="691"/>
      <c r="HH95" s="691"/>
      <c r="HI95" s="691"/>
      <c r="HJ95" s="691"/>
      <c r="HK95" s="691"/>
      <c r="HL95" s="691"/>
      <c r="HM95" s="691"/>
      <c r="HN95" s="691"/>
      <c r="HO95" s="691"/>
      <c r="HP95" s="691"/>
      <c r="HQ95" s="691"/>
      <c r="HR95" s="691"/>
      <c r="HS95" s="691"/>
      <c r="HT95" s="691"/>
      <c r="HU95" s="691"/>
      <c r="HV95" s="691"/>
      <c r="HW95" s="691"/>
      <c r="HX95" s="691"/>
      <c r="HY95" s="691"/>
      <c r="HZ95" s="691"/>
      <c r="IA95" s="691"/>
      <c r="IB95" s="691"/>
      <c r="IC95" s="691"/>
      <c r="ID95" s="691"/>
      <c r="IE95" s="691"/>
      <c r="IF95" s="691"/>
      <c r="IG95" s="691"/>
      <c r="IH95" s="691"/>
      <c r="II95" s="691"/>
      <c r="IJ95" s="691"/>
      <c r="IK95" s="691"/>
      <c r="IL95" s="691"/>
      <c r="IM95" s="691"/>
      <c r="IN95" s="691"/>
      <c r="IO95" s="691"/>
      <c r="IP95" s="691"/>
      <c r="IQ95" s="691"/>
      <c r="IR95" s="691"/>
      <c r="IS95" s="691"/>
      <c r="IT95" s="691"/>
      <c r="IU95" s="691"/>
      <c r="IV95" s="691"/>
      <c r="IW95" s="691"/>
      <c r="IX95" s="691"/>
      <c r="IY95" s="691"/>
      <c r="IZ95" s="691"/>
      <c r="JA95" s="691"/>
      <c r="JB95" s="691"/>
      <c r="JC95" s="691"/>
      <c r="JD95" s="691"/>
      <c r="JE95" s="691"/>
      <c r="JF95" s="691"/>
      <c r="JG95" s="691"/>
      <c r="JH95" s="691"/>
      <c r="JI95" s="691"/>
      <c r="JJ95" s="691"/>
      <c r="JK95" s="691"/>
      <c r="JL95" s="691"/>
      <c r="JM95" s="691"/>
      <c r="JN95" s="691"/>
      <c r="JO95" s="691"/>
    </row>
    <row r="96" spans="1:275" s="692" customFormat="1" ht="72" customHeight="1" x14ac:dyDescent="0.25">
      <c r="A96" s="826">
        <v>70</v>
      </c>
      <c r="B96" s="827" t="s">
        <v>436</v>
      </c>
      <c r="C96" s="736">
        <v>80101706</v>
      </c>
      <c r="D96" s="737" t="s">
        <v>437</v>
      </c>
      <c r="E96" s="736" t="s">
        <v>89</v>
      </c>
      <c r="F96" s="736">
        <v>1</v>
      </c>
      <c r="G96" s="738" t="s">
        <v>97</v>
      </c>
      <c r="H96" s="851" t="s">
        <v>494</v>
      </c>
      <c r="I96" s="736" t="s">
        <v>79</v>
      </c>
      <c r="J96" s="736" t="s">
        <v>86</v>
      </c>
      <c r="K96" s="736" t="s">
        <v>720</v>
      </c>
      <c r="L96" s="740"/>
      <c r="M96" s="741"/>
      <c r="N96" s="742" t="s">
        <v>346</v>
      </c>
      <c r="O96" s="742" t="s">
        <v>50</v>
      </c>
      <c r="P96" s="743" t="s">
        <v>435</v>
      </c>
      <c r="Q96" s="681"/>
      <c r="R96" s="850"/>
      <c r="S96" s="682"/>
      <c r="T96" s="683"/>
      <c r="U96" s="670"/>
      <c r="V96" s="684"/>
      <c r="W96" s="685"/>
      <c r="X96" s="670"/>
      <c r="Y96" s="685"/>
      <c r="Z96" s="685"/>
      <c r="AA96" s="684"/>
      <c r="AB96" s="844"/>
      <c r="AC96" s="844"/>
      <c r="AD96" s="844"/>
      <c r="AE96" s="844"/>
      <c r="AF96" s="844"/>
      <c r="AG96" s="844"/>
      <c r="AH96" s="686"/>
      <c r="AI96" s="687"/>
      <c r="AJ96" s="687"/>
      <c r="AK96" s="684"/>
      <c r="AL96" s="684"/>
      <c r="AM96" s="688"/>
      <c r="AN96" s="688"/>
      <c r="AO96" s="688"/>
      <c r="AP96" s="688"/>
      <c r="AQ96" s="688"/>
      <c r="AR96" s="689"/>
      <c r="AS96" s="689"/>
      <c r="AT96" s="690"/>
      <c r="AU96" s="690"/>
      <c r="AV96" s="690"/>
      <c r="AW96" s="690"/>
      <c r="AX96" s="690"/>
      <c r="AY96" s="690"/>
      <c r="AZ96" s="690"/>
      <c r="BA96" s="690"/>
      <c r="BB96" s="691"/>
      <c r="BC96" s="691"/>
      <c r="BD96" s="691"/>
      <c r="BE96" s="691"/>
      <c r="BF96" s="691"/>
      <c r="BG96" s="691"/>
      <c r="BH96" s="691"/>
      <c r="BI96" s="691"/>
      <c r="BJ96" s="691"/>
      <c r="BK96" s="691"/>
      <c r="BL96" s="691"/>
      <c r="BM96" s="691"/>
      <c r="BN96" s="691"/>
      <c r="BO96" s="691"/>
      <c r="BP96" s="691"/>
      <c r="BQ96" s="691"/>
      <c r="BR96" s="691"/>
      <c r="BS96" s="691"/>
      <c r="BT96" s="691"/>
      <c r="BU96" s="691"/>
      <c r="BV96" s="691"/>
      <c r="BW96" s="691"/>
      <c r="BX96" s="691"/>
      <c r="BY96" s="691"/>
      <c r="BZ96" s="691"/>
      <c r="CA96" s="691"/>
      <c r="CB96" s="691"/>
      <c r="CC96" s="691"/>
      <c r="CD96" s="691"/>
      <c r="CE96" s="691"/>
      <c r="CF96" s="691"/>
      <c r="CG96" s="691"/>
      <c r="CH96" s="691"/>
      <c r="CI96" s="691"/>
      <c r="CJ96" s="691"/>
      <c r="CK96" s="691"/>
      <c r="CL96" s="691"/>
      <c r="CM96" s="691"/>
      <c r="CN96" s="691"/>
      <c r="CO96" s="691"/>
      <c r="CP96" s="691"/>
      <c r="CQ96" s="691"/>
      <c r="CR96" s="691"/>
      <c r="CS96" s="691"/>
      <c r="CT96" s="691"/>
      <c r="CU96" s="691"/>
      <c r="CV96" s="691"/>
      <c r="CW96" s="691"/>
      <c r="CX96" s="691"/>
      <c r="CY96" s="691"/>
      <c r="CZ96" s="691"/>
      <c r="DA96" s="691"/>
      <c r="DB96" s="691"/>
      <c r="DC96" s="691"/>
      <c r="DD96" s="691"/>
      <c r="DE96" s="691"/>
      <c r="DF96" s="691"/>
      <c r="DG96" s="691"/>
      <c r="DH96" s="691"/>
      <c r="DI96" s="691"/>
      <c r="DJ96" s="691"/>
      <c r="DK96" s="691"/>
      <c r="DL96" s="691"/>
      <c r="DM96" s="691"/>
      <c r="DN96" s="691"/>
      <c r="DO96" s="691"/>
      <c r="DP96" s="691"/>
      <c r="DQ96" s="691"/>
      <c r="DR96" s="691"/>
      <c r="DS96" s="691"/>
      <c r="DT96" s="691"/>
      <c r="DU96" s="691"/>
      <c r="DV96" s="691"/>
      <c r="DW96" s="691"/>
      <c r="DX96" s="691"/>
      <c r="DY96" s="691"/>
      <c r="DZ96" s="691"/>
      <c r="EA96" s="691"/>
      <c r="EB96" s="691"/>
      <c r="EC96" s="691"/>
      <c r="ED96" s="691"/>
      <c r="EE96" s="691"/>
      <c r="EF96" s="691"/>
      <c r="EG96" s="691"/>
      <c r="EH96" s="691"/>
      <c r="EI96" s="691"/>
      <c r="EJ96" s="691"/>
      <c r="EK96" s="691"/>
      <c r="EL96" s="691"/>
      <c r="EM96" s="691"/>
      <c r="EN96" s="691"/>
      <c r="EO96" s="691"/>
      <c r="EP96" s="691"/>
      <c r="EQ96" s="691"/>
      <c r="ER96" s="691"/>
      <c r="ES96" s="691"/>
      <c r="ET96" s="691"/>
      <c r="EU96" s="691"/>
      <c r="EV96" s="691"/>
      <c r="EW96" s="691"/>
      <c r="EX96" s="691"/>
      <c r="EY96" s="691"/>
      <c r="EZ96" s="691"/>
      <c r="FA96" s="691"/>
      <c r="FB96" s="691"/>
      <c r="FC96" s="691"/>
      <c r="FD96" s="691"/>
      <c r="FE96" s="691"/>
      <c r="FF96" s="691"/>
      <c r="FG96" s="691"/>
      <c r="FH96" s="691"/>
      <c r="FI96" s="691"/>
      <c r="FJ96" s="691"/>
      <c r="FK96" s="691"/>
      <c r="FL96" s="691"/>
      <c r="FM96" s="691"/>
      <c r="FN96" s="691"/>
      <c r="FO96" s="691"/>
      <c r="FP96" s="691"/>
      <c r="FQ96" s="691"/>
      <c r="FR96" s="691"/>
      <c r="FS96" s="691"/>
      <c r="FT96" s="691"/>
      <c r="FU96" s="691"/>
      <c r="FV96" s="691"/>
      <c r="FW96" s="691"/>
      <c r="FX96" s="691"/>
      <c r="FY96" s="691"/>
      <c r="FZ96" s="691"/>
      <c r="GA96" s="691"/>
      <c r="GB96" s="691"/>
      <c r="GC96" s="691"/>
      <c r="GD96" s="691"/>
      <c r="GE96" s="691"/>
      <c r="GF96" s="691"/>
      <c r="GG96" s="691"/>
      <c r="GH96" s="691"/>
      <c r="GI96" s="691"/>
      <c r="GJ96" s="691"/>
      <c r="GK96" s="691"/>
      <c r="GL96" s="691"/>
      <c r="GM96" s="691"/>
      <c r="GN96" s="691"/>
      <c r="GO96" s="691"/>
      <c r="GP96" s="691"/>
      <c r="GQ96" s="691"/>
      <c r="GR96" s="691"/>
      <c r="GS96" s="691"/>
      <c r="GT96" s="691"/>
      <c r="GU96" s="691"/>
      <c r="GV96" s="691"/>
      <c r="GW96" s="691"/>
      <c r="GX96" s="691"/>
      <c r="GY96" s="691"/>
      <c r="GZ96" s="691"/>
      <c r="HA96" s="691"/>
      <c r="HB96" s="691"/>
      <c r="HC96" s="691"/>
      <c r="HD96" s="691"/>
      <c r="HE96" s="691"/>
      <c r="HF96" s="691"/>
      <c r="HG96" s="691"/>
      <c r="HH96" s="691"/>
      <c r="HI96" s="691"/>
      <c r="HJ96" s="691"/>
      <c r="HK96" s="691"/>
      <c r="HL96" s="691"/>
      <c r="HM96" s="691"/>
      <c r="HN96" s="691"/>
      <c r="HO96" s="691"/>
      <c r="HP96" s="691"/>
      <c r="HQ96" s="691"/>
      <c r="HR96" s="691"/>
      <c r="HS96" s="691"/>
      <c r="HT96" s="691"/>
      <c r="HU96" s="691"/>
      <c r="HV96" s="691"/>
      <c r="HW96" s="691"/>
      <c r="HX96" s="691"/>
      <c r="HY96" s="691"/>
      <c r="HZ96" s="691"/>
      <c r="IA96" s="691"/>
      <c r="IB96" s="691"/>
      <c r="IC96" s="691"/>
      <c r="ID96" s="691"/>
      <c r="IE96" s="691"/>
      <c r="IF96" s="691"/>
      <c r="IG96" s="691"/>
      <c r="IH96" s="691"/>
      <c r="II96" s="691"/>
      <c r="IJ96" s="691"/>
      <c r="IK96" s="691"/>
      <c r="IL96" s="691"/>
      <c r="IM96" s="691"/>
      <c r="IN96" s="691"/>
      <c r="IO96" s="691"/>
      <c r="IP96" s="691"/>
      <c r="IQ96" s="691"/>
      <c r="IR96" s="691"/>
      <c r="IS96" s="691"/>
      <c r="IT96" s="691"/>
      <c r="IU96" s="691"/>
      <c r="IV96" s="691"/>
      <c r="IW96" s="691"/>
      <c r="IX96" s="691"/>
      <c r="IY96" s="691"/>
      <c r="IZ96" s="691"/>
      <c r="JA96" s="691"/>
      <c r="JB96" s="691"/>
      <c r="JC96" s="691"/>
      <c r="JD96" s="691"/>
      <c r="JE96" s="691"/>
      <c r="JF96" s="691"/>
      <c r="JG96" s="691"/>
      <c r="JH96" s="691"/>
      <c r="JI96" s="691"/>
      <c r="JJ96" s="691"/>
      <c r="JK96" s="691"/>
      <c r="JL96" s="691"/>
      <c r="JM96" s="691"/>
      <c r="JN96" s="691"/>
      <c r="JO96" s="691"/>
    </row>
    <row r="97" spans="1:275" s="692" customFormat="1" ht="90" x14ac:dyDescent="0.25">
      <c r="A97" s="673">
        <v>71</v>
      </c>
      <c r="B97" s="797" t="s">
        <v>403</v>
      </c>
      <c r="C97" s="674">
        <v>80101706</v>
      </c>
      <c r="D97" s="675" t="s">
        <v>414</v>
      </c>
      <c r="E97" s="674" t="s">
        <v>89</v>
      </c>
      <c r="F97" s="674">
        <v>1</v>
      </c>
      <c r="G97" s="676" t="s">
        <v>104</v>
      </c>
      <c r="H97" s="815" t="s">
        <v>494</v>
      </c>
      <c r="I97" s="674" t="s">
        <v>79</v>
      </c>
      <c r="J97" s="674" t="s">
        <v>86</v>
      </c>
      <c r="K97" s="674" t="s">
        <v>719</v>
      </c>
      <c r="L97" s="693">
        <v>18375000</v>
      </c>
      <c r="M97" s="678">
        <v>18375000</v>
      </c>
      <c r="N97" s="679" t="s">
        <v>346</v>
      </c>
      <c r="O97" s="679" t="s">
        <v>50</v>
      </c>
      <c r="P97" s="680" t="s">
        <v>434</v>
      </c>
      <c r="Q97" s="681"/>
      <c r="R97" s="850"/>
      <c r="S97" s="682"/>
      <c r="T97" s="683"/>
      <c r="U97" s="670"/>
      <c r="V97" s="684"/>
      <c r="W97" s="685"/>
      <c r="X97" s="670"/>
      <c r="Y97" s="685"/>
      <c r="Z97" s="685"/>
      <c r="AA97" s="684"/>
      <c r="AB97" s="844"/>
      <c r="AC97" s="844"/>
      <c r="AD97" s="844"/>
      <c r="AE97" s="844"/>
      <c r="AF97" s="844"/>
      <c r="AG97" s="844"/>
      <c r="AH97" s="686"/>
      <c r="AI97" s="687"/>
      <c r="AJ97" s="687"/>
      <c r="AK97" s="684"/>
      <c r="AL97" s="684"/>
      <c r="AM97" s="688"/>
      <c r="AN97" s="688"/>
      <c r="AO97" s="688"/>
      <c r="AP97" s="688"/>
      <c r="AQ97" s="688"/>
      <c r="AR97" s="689"/>
      <c r="AS97" s="689"/>
      <c r="AT97" s="690"/>
      <c r="AU97" s="690"/>
      <c r="AV97" s="690"/>
      <c r="AW97" s="690"/>
      <c r="AX97" s="690"/>
      <c r="AY97" s="690"/>
      <c r="AZ97" s="690"/>
      <c r="BA97" s="690"/>
      <c r="BB97" s="691"/>
      <c r="BC97" s="691"/>
      <c r="BD97" s="691"/>
      <c r="BE97" s="691"/>
      <c r="BF97" s="691"/>
      <c r="BG97" s="691"/>
      <c r="BH97" s="691"/>
      <c r="BI97" s="691"/>
      <c r="BJ97" s="691"/>
      <c r="BK97" s="691"/>
      <c r="BL97" s="691"/>
      <c r="BM97" s="691"/>
      <c r="BN97" s="691"/>
      <c r="BO97" s="691"/>
      <c r="BP97" s="691"/>
      <c r="BQ97" s="691"/>
      <c r="BR97" s="691"/>
      <c r="BS97" s="691"/>
      <c r="BT97" s="691"/>
      <c r="BU97" s="691"/>
      <c r="BV97" s="691"/>
      <c r="BW97" s="691"/>
      <c r="BX97" s="691"/>
      <c r="BY97" s="691"/>
      <c r="BZ97" s="691"/>
      <c r="CA97" s="691"/>
      <c r="CB97" s="691"/>
      <c r="CC97" s="691"/>
      <c r="CD97" s="691"/>
      <c r="CE97" s="691"/>
      <c r="CF97" s="691"/>
      <c r="CG97" s="691"/>
      <c r="CH97" s="691"/>
      <c r="CI97" s="691"/>
      <c r="CJ97" s="691"/>
      <c r="CK97" s="691"/>
      <c r="CL97" s="691"/>
      <c r="CM97" s="691"/>
      <c r="CN97" s="691"/>
      <c r="CO97" s="691"/>
      <c r="CP97" s="691"/>
      <c r="CQ97" s="691"/>
      <c r="CR97" s="691"/>
      <c r="CS97" s="691"/>
      <c r="CT97" s="691"/>
      <c r="CU97" s="691"/>
      <c r="CV97" s="691"/>
      <c r="CW97" s="691"/>
      <c r="CX97" s="691"/>
      <c r="CY97" s="691"/>
      <c r="CZ97" s="691"/>
      <c r="DA97" s="691"/>
      <c r="DB97" s="691"/>
      <c r="DC97" s="691"/>
      <c r="DD97" s="691"/>
      <c r="DE97" s="691"/>
      <c r="DF97" s="691"/>
      <c r="DG97" s="691"/>
      <c r="DH97" s="691"/>
      <c r="DI97" s="691"/>
      <c r="DJ97" s="691"/>
      <c r="DK97" s="691"/>
      <c r="DL97" s="691"/>
      <c r="DM97" s="691"/>
      <c r="DN97" s="691"/>
      <c r="DO97" s="691"/>
      <c r="DP97" s="691"/>
      <c r="DQ97" s="691"/>
      <c r="DR97" s="691"/>
      <c r="DS97" s="691"/>
      <c r="DT97" s="691"/>
      <c r="DU97" s="691"/>
      <c r="DV97" s="691"/>
      <c r="DW97" s="691"/>
      <c r="DX97" s="691"/>
      <c r="DY97" s="691"/>
      <c r="DZ97" s="691"/>
      <c r="EA97" s="691"/>
      <c r="EB97" s="691"/>
      <c r="EC97" s="691"/>
      <c r="ED97" s="691"/>
      <c r="EE97" s="691"/>
      <c r="EF97" s="691"/>
      <c r="EG97" s="691"/>
      <c r="EH97" s="691"/>
      <c r="EI97" s="691"/>
      <c r="EJ97" s="691"/>
      <c r="EK97" s="691"/>
      <c r="EL97" s="691"/>
      <c r="EM97" s="691"/>
      <c r="EN97" s="691"/>
      <c r="EO97" s="691"/>
      <c r="EP97" s="691"/>
      <c r="EQ97" s="691"/>
      <c r="ER97" s="691"/>
      <c r="ES97" s="691"/>
      <c r="ET97" s="691"/>
      <c r="EU97" s="691"/>
      <c r="EV97" s="691"/>
      <c r="EW97" s="691"/>
      <c r="EX97" s="691"/>
      <c r="EY97" s="691"/>
      <c r="EZ97" s="691"/>
      <c r="FA97" s="691"/>
      <c r="FB97" s="691"/>
      <c r="FC97" s="691"/>
      <c r="FD97" s="691"/>
      <c r="FE97" s="691"/>
      <c r="FF97" s="691"/>
      <c r="FG97" s="691"/>
      <c r="FH97" s="691"/>
      <c r="FI97" s="691"/>
      <c r="FJ97" s="691"/>
      <c r="FK97" s="691"/>
      <c r="FL97" s="691"/>
      <c r="FM97" s="691"/>
      <c r="FN97" s="691"/>
      <c r="FO97" s="691"/>
      <c r="FP97" s="691"/>
      <c r="FQ97" s="691"/>
      <c r="FR97" s="691"/>
      <c r="FS97" s="691"/>
      <c r="FT97" s="691"/>
      <c r="FU97" s="691"/>
      <c r="FV97" s="691"/>
      <c r="FW97" s="691"/>
      <c r="FX97" s="691"/>
      <c r="FY97" s="691"/>
      <c r="FZ97" s="691"/>
      <c r="GA97" s="691"/>
      <c r="GB97" s="691"/>
      <c r="GC97" s="691"/>
      <c r="GD97" s="691"/>
      <c r="GE97" s="691"/>
      <c r="GF97" s="691"/>
      <c r="GG97" s="691"/>
      <c r="GH97" s="691"/>
      <c r="GI97" s="691"/>
      <c r="GJ97" s="691"/>
      <c r="GK97" s="691"/>
      <c r="GL97" s="691"/>
      <c r="GM97" s="691"/>
      <c r="GN97" s="691"/>
      <c r="GO97" s="691"/>
      <c r="GP97" s="691"/>
      <c r="GQ97" s="691"/>
      <c r="GR97" s="691"/>
      <c r="GS97" s="691"/>
      <c r="GT97" s="691"/>
      <c r="GU97" s="691"/>
      <c r="GV97" s="691"/>
      <c r="GW97" s="691"/>
      <c r="GX97" s="691"/>
      <c r="GY97" s="691"/>
      <c r="GZ97" s="691"/>
      <c r="HA97" s="691"/>
      <c r="HB97" s="691"/>
      <c r="HC97" s="691"/>
      <c r="HD97" s="691"/>
      <c r="HE97" s="691"/>
      <c r="HF97" s="691"/>
      <c r="HG97" s="691"/>
      <c r="HH97" s="691"/>
      <c r="HI97" s="691"/>
      <c r="HJ97" s="691"/>
      <c r="HK97" s="691"/>
      <c r="HL97" s="691"/>
      <c r="HM97" s="691"/>
      <c r="HN97" s="691"/>
      <c r="HO97" s="691"/>
      <c r="HP97" s="691"/>
      <c r="HQ97" s="691"/>
      <c r="HR97" s="691"/>
      <c r="HS97" s="691"/>
      <c r="HT97" s="691"/>
      <c r="HU97" s="691"/>
      <c r="HV97" s="691"/>
      <c r="HW97" s="691"/>
      <c r="HX97" s="691"/>
      <c r="HY97" s="691"/>
      <c r="HZ97" s="691"/>
      <c r="IA97" s="691"/>
      <c r="IB97" s="691"/>
      <c r="IC97" s="691"/>
      <c r="ID97" s="691"/>
      <c r="IE97" s="691"/>
      <c r="IF97" s="691"/>
      <c r="IG97" s="691"/>
      <c r="IH97" s="691"/>
      <c r="II97" s="691"/>
      <c r="IJ97" s="691"/>
      <c r="IK97" s="691"/>
      <c r="IL97" s="691"/>
      <c r="IM97" s="691"/>
      <c r="IN97" s="691"/>
      <c r="IO97" s="691"/>
      <c r="IP97" s="691"/>
      <c r="IQ97" s="691"/>
      <c r="IR97" s="691"/>
      <c r="IS97" s="691"/>
      <c r="IT97" s="691"/>
      <c r="IU97" s="691"/>
      <c r="IV97" s="691"/>
      <c r="IW97" s="691"/>
      <c r="IX97" s="691"/>
      <c r="IY97" s="691"/>
      <c r="IZ97" s="691"/>
      <c r="JA97" s="691"/>
      <c r="JB97" s="691"/>
      <c r="JC97" s="691"/>
      <c r="JD97" s="691"/>
      <c r="JE97" s="691"/>
      <c r="JF97" s="691"/>
      <c r="JG97" s="691"/>
      <c r="JH97" s="691"/>
      <c r="JI97" s="691"/>
      <c r="JJ97" s="691"/>
      <c r="JK97" s="691"/>
      <c r="JL97" s="691"/>
      <c r="JM97" s="691"/>
      <c r="JN97" s="691"/>
      <c r="JO97" s="691"/>
    </row>
    <row r="98" spans="1:275" s="692" customFormat="1" ht="90" x14ac:dyDescent="0.25">
      <c r="A98" s="673">
        <v>72</v>
      </c>
      <c r="B98" s="797" t="s">
        <v>403</v>
      </c>
      <c r="C98" s="674">
        <v>80101706</v>
      </c>
      <c r="D98" s="675" t="s">
        <v>414</v>
      </c>
      <c r="E98" s="674" t="s">
        <v>89</v>
      </c>
      <c r="F98" s="674">
        <v>1</v>
      </c>
      <c r="G98" s="676" t="s">
        <v>104</v>
      </c>
      <c r="H98" s="815" t="s">
        <v>494</v>
      </c>
      <c r="I98" s="674" t="s">
        <v>79</v>
      </c>
      <c r="J98" s="674" t="s">
        <v>86</v>
      </c>
      <c r="K98" s="674" t="s">
        <v>719</v>
      </c>
      <c r="L98" s="693">
        <v>12855500</v>
      </c>
      <c r="M98" s="678">
        <v>12855500</v>
      </c>
      <c r="N98" s="679" t="s">
        <v>346</v>
      </c>
      <c r="O98" s="679" t="s">
        <v>50</v>
      </c>
      <c r="P98" s="680" t="s">
        <v>434</v>
      </c>
      <c r="Q98" s="681"/>
      <c r="R98" s="850"/>
      <c r="S98" s="682"/>
      <c r="T98" s="683"/>
      <c r="U98" s="670"/>
      <c r="V98" s="684"/>
      <c r="W98" s="685"/>
      <c r="X98" s="670"/>
      <c r="Y98" s="685"/>
      <c r="Z98" s="685"/>
      <c r="AA98" s="684"/>
      <c r="AB98" s="844"/>
      <c r="AC98" s="844"/>
      <c r="AD98" s="844"/>
      <c r="AE98" s="844"/>
      <c r="AF98" s="844"/>
      <c r="AG98" s="844"/>
      <c r="AH98" s="686"/>
      <c r="AI98" s="687"/>
      <c r="AJ98" s="687"/>
      <c r="AK98" s="684"/>
      <c r="AL98" s="684"/>
      <c r="AM98" s="688"/>
      <c r="AN98" s="688"/>
      <c r="AO98" s="688"/>
      <c r="AP98" s="688"/>
      <c r="AQ98" s="688"/>
      <c r="AR98" s="689"/>
      <c r="AS98" s="689"/>
      <c r="AT98" s="690"/>
      <c r="AU98" s="690"/>
      <c r="AV98" s="690"/>
      <c r="AW98" s="690"/>
      <c r="AX98" s="690"/>
      <c r="AY98" s="690"/>
      <c r="AZ98" s="690"/>
      <c r="BA98" s="690"/>
      <c r="BB98" s="691"/>
      <c r="BC98" s="691"/>
      <c r="BD98" s="691"/>
      <c r="BE98" s="691"/>
      <c r="BF98" s="691"/>
      <c r="BG98" s="691"/>
      <c r="BH98" s="691"/>
      <c r="BI98" s="691"/>
      <c r="BJ98" s="691"/>
      <c r="BK98" s="691"/>
      <c r="BL98" s="691"/>
      <c r="BM98" s="691"/>
      <c r="BN98" s="691"/>
      <c r="BO98" s="691"/>
      <c r="BP98" s="691"/>
      <c r="BQ98" s="691"/>
      <c r="BR98" s="691"/>
      <c r="BS98" s="691"/>
      <c r="BT98" s="691"/>
      <c r="BU98" s="691"/>
      <c r="BV98" s="691"/>
      <c r="BW98" s="691"/>
      <c r="BX98" s="691"/>
      <c r="BY98" s="691"/>
      <c r="BZ98" s="691"/>
      <c r="CA98" s="691"/>
      <c r="CB98" s="691"/>
      <c r="CC98" s="691"/>
      <c r="CD98" s="691"/>
      <c r="CE98" s="691"/>
      <c r="CF98" s="691"/>
      <c r="CG98" s="691"/>
      <c r="CH98" s="691"/>
      <c r="CI98" s="691"/>
      <c r="CJ98" s="691"/>
      <c r="CK98" s="691"/>
      <c r="CL98" s="691"/>
      <c r="CM98" s="691"/>
      <c r="CN98" s="691"/>
      <c r="CO98" s="691"/>
      <c r="CP98" s="691"/>
      <c r="CQ98" s="691"/>
      <c r="CR98" s="691"/>
      <c r="CS98" s="691"/>
      <c r="CT98" s="691"/>
      <c r="CU98" s="691"/>
      <c r="CV98" s="691"/>
      <c r="CW98" s="691"/>
      <c r="CX98" s="691"/>
      <c r="CY98" s="691"/>
      <c r="CZ98" s="691"/>
      <c r="DA98" s="691"/>
      <c r="DB98" s="691"/>
      <c r="DC98" s="691"/>
      <c r="DD98" s="691"/>
      <c r="DE98" s="691"/>
      <c r="DF98" s="691"/>
      <c r="DG98" s="691"/>
      <c r="DH98" s="691"/>
      <c r="DI98" s="691"/>
      <c r="DJ98" s="691"/>
      <c r="DK98" s="691"/>
      <c r="DL98" s="691"/>
      <c r="DM98" s="691"/>
      <c r="DN98" s="691"/>
      <c r="DO98" s="691"/>
      <c r="DP98" s="691"/>
      <c r="DQ98" s="691"/>
      <c r="DR98" s="691"/>
      <c r="DS98" s="691"/>
      <c r="DT98" s="691"/>
      <c r="DU98" s="691"/>
      <c r="DV98" s="691"/>
      <c r="DW98" s="691"/>
      <c r="DX98" s="691"/>
      <c r="DY98" s="691"/>
      <c r="DZ98" s="691"/>
      <c r="EA98" s="691"/>
      <c r="EB98" s="691"/>
      <c r="EC98" s="691"/>
      <c r="ED98" s="691"/>
      <c r="EE98" s="691"/>
      <c r="EF98" s="691"/>
      <c r="EG98" s="691"/>
      <c r="EH98" s="691"/>
      <c r="EI98" s="691"/>
      <c r="EJ98" s="691"/>
      <c r="EK98" s="691"/>
      <c r="EL98" s="691"/>
      <c r="EM98" s="691"/>
      <c r="EN98" s="691"/>
      <c r="EO98" s="691"/>
      <c r="EP98" s="691"/>
      <c r="EQ98" s="691"/>
      <c r="ER98" s="691"/>
      <c r="ES98" s="691"/>
      <c r="ET98" s="691"/>
      <c r="EU98" s="691"/>
      <c r="EV98" s="691"/>
      <c r="EW98" s="691"/>
      <c r="EX98" s="691"/>
      <c r="EY98" s="691"/>
      <c r="EZ98" s="691"/>
      <c r="FA98" s="691"/>
      <c r="FB98" s="691"/>
      <c r="FC98" s="691"/>
      <c r="FD98" s="691"/>
      <c r="FE98" s="691"/>
      <c r="FF98" s="691"/>
      <c r="FG98" s="691"/>
      <c r="FH98" s="691"/>
      <c r="FI98" s="691"/>
      <c r="FJ98" s="691"/>
      <c r="FK98" s="691"/>
      <c r="FL98" s="691"/>
      <c r="FM98" s="691"/>
      <c r="FN98" s="691"/>
      <c r="FO98" s="691"/>
      <c r="FP98" s="691"/>
      <c r="FQ98" s="691"/>
      <c r="FR98" s="691"/>
      <c r="FS98" s="691"/>
      <c r="FT98" s="691"/>
      <c r="FU98" s="691"/>
      <c r="FV98" s="691"/>
      <c r="FW98" s="691"/>
      <c r="FX98" s="691"/>
      <c r="FY98" s="691"/>
      <c r="FZ98" s="691"/>
      <c r="GA98" s="691"/>
      <c r="GB98" s="691"/>
      <c r="GC98" s="691"/>
      <c r="GD98" s="691"/>
      <c r="GE98" s="691"/>
      <c r="GF98" s="691"/>
      <c r="GG98" s="691"/>
      <c r="GH98" s="691"/>
      <c r="GI98" s="691"/>
      <c r="GJ98" s="691"/>
      <c r="GK98" s="691"/>
      <c r="GL98" s="691"/>
      <c r="GM98" s="691"/>
      <c r="GN98" s="691"/>
      <c r="GO98" s="691"/>
      <c r="GP98" s="691"/>
      <c r="GQ98" s="691"/>
      <c r="GR98" s="691"/>
      <c r="GS98" s="691"/>
      <c r="GT98" s="691"/>
      <c r="GU98" s="691"/>
      <c r="GV98" s="691"/>
      <c r="GW98" s="691"/>
      <c r="GX98" s="691"/>
      <c r="GY98" s="691"/>
      <c r="GZ98" s="691"/>
      <c r="HA98" s="691"/>
      <c r="HB98" s="691"/>
      <c r="HC98" s="691"/>
      <c r="HD98" s="691"/>
      <c r="HE98" s="691"/>
      <c r="HF98" s="691"/>
      <c r="HG98" s="691"/>
      <c r="HH98" s="691"/>
      <c r="HI98" s="691"/>
      <c r="HJ98" s="691"/>
      <c r="HK98" s="691"/>
      <c r="HL98" s="691"/>
      <c r="HM98" s="691"/>
      <c r="HN98" s="691"/>
      <c r="HO98" s="691"/>
      <c r="HP98" s="691"/>
      <c r="HQ98" s="691"/>
      <c r="HR98" s="691"/>
      <c r="HS98" s="691"/>
      <c r="HT98" s="691"/>
      <c r="HU98" s="691"/>
      <c r="HV98" s="691"/>
      <c r="HW98" s="691"/>
      <c r="HX98" s="691"/>
      <c r="HY98" s="691"/>
      <c r="HZ98" s="691"/>
      <c r="IA98" s="691"/>
      <c r="IB98" s="691"/>
      <c r="IC98" s="691"/>
      <c r="ID98" s="691"/>
      <c r="IE98" s="691"/>
      <c r="IF98" s="691"/>
      <c r="IG98" s="691"/>
      <c r="IH98" s="691"/>
      <c r="II98" s="691"/>
      <c r="IJ98" s="691"/>
      <c r="IK98" s="691"/>
      <c r="IL98" s="691"/>
      <c r="IM98" s="691"/>
      <c r="IN98" s="691"/>
      <c r="IO98" s="691"/>
      <c r="IP98" s="691"/>
      <c r="IQ98" s="691"/>
      <c r="IR98" s="691"/>
      <c r="IS98" s="691"/>
      <c r="IT98" s="691"/>
      <c r="IU98" s="691"/>
      <c r="IV98" s="691"/>
      <c r="IW98" s="691"/>
      <c r="IX98" s="691"/>
      <c r="IY98" s="691"/>
      <c r="IZ98" s="691"/>
      <c r="JA98" s="691"/>
      <c r="JB98" s="691"/>
      <c r="JC98" s="691"/>
      <c r="JD98" s="691"/>
      <c r="JE98" s="691"/>
      <c r="JF98" s="691"/>
      <c r="JG98" s="691"/>
      <c r="JH98" s="691"/>
      <c r="JI98" s="691"/>
      <c r="JJ98" s="691"/>
      <c r="JK98" s="691"/>
      <c r="JL98" s="691"/>
      <c r="JM98" s="691"/>
      <c r="JN98" s="691"/>
      <c r="JO98" s="691"/>
    </row>
    <row r="99" spans="1:275" s="692" customFormat="1" ht="150" customHeight="1" x14ac:dyDescent="0.25">
      <c r="A99" s="673">
        <v>73</v>
      </c>
      <c r="B99" s="797" t="s">
        <v>427</v>
      </c>
      <c r="C99" s="674">
        <v>80101706</v>
      </c>
      <c r="D99" s="675" t="s">
        <v>411</v>
      </c>
      <c r="E99" s="674" t="s">
        <v>89</v>
      </c>
      <c r="F99" s="674">
        <v>1</v>
      </c>
      <c r="G99" s="676" t="s">
        <v>97</v>
      </c>
      <c r="H99" s="815" t="s">
        <v>494</v>
      </c>
      <c r="I99" s="674" t="s">
        <v>79</v>
      </c>
      <c r="J99" s="674" t="s">
        <v>86</v>
      </c>
      <c r="K99" s="674" t="s">
        <v>719</v>
      </c>
      <c r="L99" s="693">
        <v>23152500</v>
      </c>
      <c r="M99" s="678">
        <v>23152500</v>
      </c>
      <c r="N99" s="679" t="s">
        <v>346</v>
      </c>
      <c r="O99" s="679" t="s">
        <v>50</v>
      </c>
      <c r="P99" s="680" t="s">
        <v>435</v>
      </c>
      <c r="Q99" s="681"/>
      <c r="R99" s="695" t="s">
        <v>647</v>
      </c>
      <c r="S99" s="696" t="s">
        <v>648</v>
      </c>
      <c r="T99" s="727">
        <v>42389</v>
      </c>
      <c r="U99" s="728" t="s">
        <v>649</v>
      </c>
      <c r="V99" s="729" t="s">
        <v>507</v>
      </c>
      <c r="W99" s="699">
        <v>23152500</v>
      </c>
      <c r="X99" s="670"/>
      <c r="Y99" s="699">
        <v>23152500</v>
      </c>
      <c r="Z99" s="699">
        <v>23152500</v>
      </c>
      <c r="AA99" s="728" t="s">
        <v>650</v>
      </c>
      <c r="AB99" s="844"/>
      <c r="AC99" s="844"/>
      <c r="AD99" s="844"/>
      <c r="AE99" s="844"/>
      <c r="AF99" s="844"/>
      <c r="AG99" s="844"/>
      <c r="AH99" s="728" t="s">
        <v>577</v>
      </c>
      <c r="AI99" s="727">
        <v>42755</v>
      </c>
      <c r="AJ99" s="727">
        <v>42859</v>
      </c>
      <c r="AK99" s="729" t="s">
        <v>541</v>
      </c>
      <c r="AL99" s="731" t="s">
        <v>406</v>
      </c>
      <c r="AM99" s="688"/>
      <c r="AN99" s="688"/>
      <c r="AO99" s="688"/>
      <c r="AP99" s="688"/>
      <c r="AQ99" s="688"/>
      <c r="AR99" s="689"/>
      <c r="AS99" s="689"/>
      <c r="AT99" s="690"/>
      <c r="AU99" s="690"/>
      <c r="AV99" s="690"/>
      <c r="AW99" s="690"/>
      <c r="AX99" s="690"/>
      <c r="AY99" s="690"/>
      <c r="AZ99" s="690"/>
      <c r="BA99" s="690"/>
      <c r="BB99" s="691"/>
      <c r="BC99" s="691"/>
      <c r="BD99" s="691"/>
      <c r="BE99" s="691"/>
      <c r="BF99" s="691"/>
      <c r="BG99" s="691"/>
      <c r="BH99" s="691"/>
      <c r="BI99" s="691"/>
      <c r="BJ99" s="691"/>
      <c r="BK99" s="691"/>
      <c r="BL99" s="691"/>
      <c r="BM99" s="691"/>
      <c r="BN99" s="691"/>
      <c r="BO99" s="691"/>
      <c r="BP99" s="691"/>
      <c r="BQ99" s="691"/>
      <c r="BR99" s="691"/>
      <c r="BS99" s="691"/>
      <c r="BT99" s="691"/>
      <c r="BU99" s="691"/>
      <c r="BV99" s="691"/>
      <c r="BW99" s="691"/>
      <c r="BX99" s="691"/>
      <c r="BY99" s="691"/>
      <c r="BZ99" s="691"/>
      <c r="CA99" s="691"/>
      <c r="CB99" s="691"/>
      <c r="CC99" s="691"/>
      <c r="CD99" s="691"/>
      <c r="CE99" s="691"/>
      <c r="CF99" s="691"/>
      <c r="CG99" s="691"/>
      <c r="CH99" s="691"/>
      <c r="CI99" s="691"/>
      <c r="CJ99" s="691"/>
      <c r="CK99" s="691"/>
      <c r="CL99" s="691"/>
      <c r="CM99" s="691"/>
      <c r="CN99" s="691"/>
      <c r="CO99" s="691"/>
      <c r="CP99" s="691"/>
      <c r="CQ99" s="691"/>
      <c r="CR99" s="691"/>
      <c r="CS99" s="691"/>
      <c r="CT99" s="691"/>
      <c r="CU99" s="691"/>
      <c r="CV99" s="691"/>
      <c r="CW99" s="691"/>
      <c r="CX99" s="691"/>
      <c r="CY99" s="691"/>
      <c r="CZ99" s="691"/>
      <c r="DA99" s="691"/>
      <c r="DB99" s="691"/>
      <c r="DC99" s="691"/>
      <c r="DD99" s="691"/>
      <c r="DE99" s="691"/>
      <c r="DF99" s="691"/>
      <c r="DG99" s="691"/>
      <c r="DH99" s="691"/>
      <c r="DI99" s="691"/>
      <c r="DJ99" s="691"/>
      <c r="DK99" s="691"/>
      <c r="DL99" s="691"/>
      <c r="DM99" s="691"/>
      <c r="DN99" s="691"/>
      <c r="DO99" s="691"/>
      <c r="DP99" s="691"/>
      <c r="DQ99" s="691"/>
      <c r="DR99" s="691"/>
      <c r="DS99" s="691"/>
      <c r="DT99" s="691"/>
      <c r="DU99" s="691"/>
      <c r="DV99" s="691"/>
      <c r="DW99" s="691"/>
      <c r="DX99" s="691"/>
      <c r="DY99" s="691"/>
      <c r="DZ99" s="691"/>
      <c r="EA99" s="691"/>
      <c r="EB99" s="691"/>
      <c r="EC99" s="691"/>
      <c r="ED99" s="691"/>
      <c r="EE99" s="691"/>
      <c r="EF99" s="691"/>
      <c r="EG99" s="691"/>
      <c r="EH99" s="691"/>
      <c r="EI99" s="691"/>
      <c r="EJ99" s="691"/>
      <c r="EK99" s="691"/>
      <c r="EL99" s="691"/>
      <c r="EM99" s="691"/>
      <c r="EN99" s="691"/>
      <c r="EO99" s="691"/>
      <c r="EP99" s="691"/>
      <c r="EQ99" s="691"/>
      <c r="ER99" s="691"/>
      <c r="ES99" s="691"/>
      <c r="ET99" s="691"/>
      <c r="EU99" s="691"/>
      <c r="EV99" s="691"/>
      <c r="EW99" s="691"/>
      <c r="EX99" s="691"/>
      <c r="EY99" s="691"/>
      <c r="EZ99" s="691"/>
      <c r="FA99" s="691"/>
      <c r="FB99" s="691"/>
      <c r="FC99" s="691"/>
      <c r="FD99" s="691"/>
      <c r="FE99" s="691"/>
      <c r="FF99" s="691"/>
      <c r="FG99" s="691"/>
      <c r="FH99" s="691"/>
      <c r="FI99" s="691"/>
      <c r="FJ99" s="691"/>
      <c r="FK99" s="691"/>
      <c r="FL99" s="691"/>
      <c r="FM99" s="691"/>
      <c r="FN99" s="691"/>
      <c r="FO99" s="691"/>
      <c r="FP99" s="691"/>
      <c r="FQ99" s="691"/>
      <c r="FR99" s="691"/>
      <c r="FS99" s="691"/>
      <c r="FT99" s="691"/>
      <c r="FU99" s="691"/>
      <c r="FV99" s="691"/>
      <c r="FW99" s="691"/>
      <c r="FX99" s="691"/>
      <c r="FY99" s="691"/>
      <c r="FZ99" s="691"/>
      <c r="GA99" s="691"/>
      <c r="GB99" s="691"/>
      <c r="GC99" s="691"/>
      <c r="GD99" s="691"/>
      <c r="GE99" s="691"/>
      <c r="GF99" s="691"/>
      <c r="GG99" s="691"/>
      <c r="GH99" s="691"/>
      <c r="GI99" s="691"/>
      <c r="GJ99" s="691"/>
      <c r="GK99" s="691"/>
      <c r="GL99" s="691"/>
      <c r="GM99" s="691"/>
      <c r="GN99" s="691"/>
      <c r="GO99" s="691"/>
      <c r="GP99" s="691"/>
      <c r="GQ99" s="691"/>
      <c r="GR99" s="691"/>
      <c r="GS99" s="691"/>
      <c r="GT99" s="691"/>
      <c r="GU99" s="691"/>
      <c r="GV99" s="691"/>
      <c r="GW99" s="691"/>
      <c r="GX99" s="691"/>
      <c r="GY99" s="691"/>
      <c r="GZ99" s="691"/>
      <c r="HA99" s="691"/>
      <c r="HB99" s="691"/>
      <c r="HC99" s="691"/>
      <c r="HD99" s="691"/>
      <c r="HE99" s="691"/>
      <c r="HF99" s="691"/>
      <c r="HG99" s="691"/>
      <c r="HH99" s="691"/>
      <c r="HI99" s="691"/>
      <c r="HJ99" s="691"/>
      <c r="HK99" s="691"/>
      <c r="HL99" s="691"/>
      <c r="HM99" s="691"/>
      <c r="HN99" s="691"/>
      <c r="HO99" s="691"/>
      <c r="HP99" s="691"/>
      <c r="HQ99" s="691"/>
      <c r="HR99" s="691"/>
      <c r="HS99" s="691"/>
      <c r="HT99" s="691"/>
      <c r="HU99" s="691"/>
      <c r="HV99" s="691"/>
      <c r="HW99" s="691"/>
      <c r="HX99" s="691"/>
      <c r="HY99" s="691"/>
      <c r="HZ99" s="691"/>
      <c r="IA99" s="691"/>
      <c r="IB99" s="691"/>
      <c r="IC99" s="691"/>
      <c r="ID99" s="691"/>
      <c r="IE99" s="691"/>
      <c r="IF99" s="691"/>
      <c r="IG99" s="691"/>
      <c r="IH99" s="691"/>
      <c r="II99" s="691"/>
      <c r="IJ99" s="691"/>
      <c r="IK99" s="691"/>
      <c r="IL99" s="691"/>
      <c r="IM99" s="691"/>
      <c r="IN99" s="691"/>
      <c r="IO99" s="691"/>
      <c r="IP99" s="691"/>
      <c r="IQ99" s="691"/>
      <c r="IR99" s="691"/>
      <c r="IS99" s="691"/>
      <c r="IT99" s="691"/>
      <c r="IU99" s="691"/>
      <c r="IV99" s="691"/>
      <c r="IW99" s="691"/>
      <c r="IX99" s="691"/>
      <c r="IY99" s="691"/>
      <c r="IZ99" s="691"/>
      <c r="JA99" s="691"/>
      <c r="JB99" s="691"/>
      <c r="JC99" s="691"/>
      <c r="JD99" s="691"/>
      <c r="JE99" s="691"/>
      <c r="JF99" s="691"/>
      <c r="JG99" s="691"/>
      <c r="JH99" s="691"/>
      <c r="JI99" s="691"/>
      <c r="JJ99" s="691"/>
      <c r="JK99" s="691"/>
      <c r="JL99" s="691"/>
      <c r="JM99" s="691"/>
      <c r="JN99" s="691"/>
      <c r="JO99" s="691"/>
    </row>
    <row r="100" spans="1:275" s="692" customFormat="1" ht="187.5" customHeight="1" x14ac:dyDescent="0.25">
      <c r="A100" s="673">
        <v>74</v>
      </c>
      <c r="B100" s="797" t="s">
        <v>398</v>
      </c>
      <c r="C100" s="674">
        <v>80101706</v>
      </c>
      <c r="D100" s="675" t="s">
        <v>409</v>
      </c>
      <c r="E100" s="674" t="s">
        <v>89</v>
      </c>
      <c r="F100" s="674">
        <v>1</v>
      </c>
      <c r="G100" s="676" t="s">
        <v>97</v>
      </c>
      <c r="H100" s="815" t="s">
        <v>494</v>
      </c>
      <c r="I100" s="674" t="s">
        <v>79</v>
      </c>
      <c r="J100" s="674" t="s">
        <v>86</v>
      </c>
      <c r="K100" s="674" t="s">
        <v>719</v>
      </c>
      <c r="L100" s="693">
        <v>13632500</v>
      </c>
      <c r="M100" s="678">
        <v>13632500</v>
      </c>
      <c r="N100" s="679" t="s">
        <v>346</v>
      </c>
      <c r="O100" s="679" t="s">
        <v>50</v>
      </c>
      <c r="P100" s="680" t="s">
        <v>435</v>
      </c>
      <c r="Q100" s="681"/>
      <c r="R100" s="695" t="s">
        <v>707</v>
      </c>
      <c r="S100" s="696" t="s">
        <v>708</v>
      </c>
      <c r="T100" s="727">
        <v>42395</v>
      </c>
      <c r="U100" s="728" t="s">
        <v>709</v>
      </c>
      <c r="V100" s="729" t="s">
        <v>507</v>
      </c>
      <c r="W100" s="699">
        <v>13632500</v>
      </c>
      <c r="X100" s="670"/>
      <c r="Y100" s="699">
        <v>13632500</v>
      </c>
      <c r="Z100" s="699">
        <v>13632500</v>
      </c>
      <c r="AA100" s="728" t="s">
        <v>710</v>
      </c>
      <c r="AB100" s="844"/>
      <c r="AC100" s="844"/>
      <c r="AD100" s="844"/>
      <c r="AE100" s="844"/>
      <c r="AF100" s="844"/>
      <c r="AG100" s="844"/>
      <c r="AH100" s="728" t="s">
        <v>577</v>
      </c>
      <c r="AI100" s="727">
        <v>42761</v>
      </c>
      <c r="AJ100" s="727">
        <v>42865</v>
      </c>
      <c r="AK100" s="684"/>
      <c r="AL100" s="684"/>
      <c r="AM100" s="688"/>
      <c r="AN100" s="688"/>
      <c r="AO100" s="688"/>
      <c r="AP100" s="688"/>
      <c r="AQ100" s="688"/>
      <c r="AR100" s="689"/>
      <c r="AS100" s="689"/>
      <c r="AT100" s="690"/>
      <c r="AU100" s="690"/>
      <c r="AV100" s="690"/>
      <c r="AW100" s="690"/>
      <c r="AX100" s="690"/>
      <c r="AY100" s="690"/>
      <c r="AZ100" s="690"/>
      <c r="BA100" s="690"/>
      <c r="BB100" s="691"/>
      <c r="BC100" s="691"/>
      <c r="BD100" s="691"/>
      <c r="BE100" s="691"/>
      <c r="BF100" s="691"/>
      <c r="BG100" s="691"/>
      <c r="BH100" s="691"/>
      <c r="BI100" s="691"/>
      <c r="BJ100" s="691"/>
      <c r="BK100" s="691"/>
      <c r="BL100" s="691"/>
      <c r="BM100" s="691"/>
      <c r="BN100" s="691"/>
      <c r="BO100" s="691"/>
      <c r="BP100" s="691"/>
      <c r="BQ100" s="691"/>
      <c r="BR100" s="691"/>
      <c r="BS100" s="691"/>
      <c r="BT100" s="691"/>
      <c r="BU100" s="691"/>
      <c r="BV100" s="691"/>
      <c r="BW100" s="691"/>
      <c r="BX100" s="691"/>
      <c r="BY100" s="691"/>
      <c r="BZ100" s="691"/>
      <c r="CA100" s="691"/>
      <c r="CB100" s="691"/>
      <c r="CC100" s="691"/>
      <c r="CD100" s="691"/>
      <c r="CE100" s="691"/>
      <c r="CF100" s="691"/>
      <c r="CG100" s="691"/>
      <c r="CH100" s="691"/>
      <c r="CI100" s="691"/>
      <c r="CJ100" s="691"/>
      <c r="CK100" s="691"/>
      <c r="CL100" s="691"/>
      <c r="CM100" s="691"/>
      <c r="CN100" s="691"/>
      <c r="CO100" s="691"/>
      <c r="CP100" s="691"/>
      <c r="CQ100" s="691"/>
      <c r="CR100" s="691"/>
      <c r="CS100" s="691"/>
      <c r="CT100" s="691"/>
      <c r="CU100" s="691"/>
      <c r="CV100" s="691"/>
      <c r="CW100" s="691"/>
      <c r="CX100" s="691"/>
      <c r="CY100" s="691"/>
      <c r="CZ100" s="691"/>
      <c r="DA100" s="691"/>
      <c r="DB100" s="691"/>
      <c r="DC100" s="691"/>
      <c r="DD100" s="691"/>
      <c r="DE100" s="691"/>
      <c r="DF100" s="691"/>
      <c r="DG100" s="691"/>
      <c r="DH100" s="691"/>
      <c r="DI100" s="691"/>
      <c r="DJ100" s="691"/>
      <c r="DK100" s="691"/>
      <c r="DL100" s="691"/>
      <c r="DM100" s="691"/>
      <c r="DN100" s="691"/>
      <c r="DO100" s="691"/>
      <c r="DP100" s="691"/>
      <c r="DQ100" s="691"/>
      <c r="DR100" s="691"/>
      <c r="DS100" s="691"/>
      <c r="DT100" s="691"/>
      <c r="DU100" s="691"/>
      <c r="DV100" s="691"/>
      <c r="DW100" s="691"/>
      <c r="DX100" s="691"/>
      <c r="DY100" s="691"/>
      <c r="DZ100" s="691"/>
      <c r="EA100" s="691"/>
      <c r="EB100" s="691"/>
      <c r="EC100" s="691"/>
      <c r="ED100" s="691"/>
      <c r="EE100" s="691"/>
      <c r="EF100" s="691"/>
      <c r="EG100" s="691"/>
      <c r="EH100" s="691"/>
      <c r="EI100" s="691"/>
      <c r="EJ100" s="691"/>
      <c r="EK100" s="691"/>
      <c r="EL100" s="691"/>
      <c r="EM100" s="691"/>
      <c r="EN100" s="691"/>
      <c r="EO100" s="691"/>
      <c r="EP100" s="691"/>
      <c r="EQ100" s="691"/>
      <c r="ER100" s="691"/>
      <c r="ES100" s="691"/>
      <c r="ET100" s="691"/>
      <c r="EU100" s="691"/>
      <c r="EV100" s="691"/>
      <c r="EW100" s="691"/>
      <c r="EX100" s="691"/>
      <c r="EY100" s="691"/>
      <c r="EZ100" s="691"/>
      <c r="FA100" s="691"/>
      <c r="FB100" s="691"/>
      <c r="FC100" s="691"/>
      <c r="FD100" s="691"/>
      <c r="FE100" s="691"/>
      <c r="FF100" s="691"/>
      <c r="FG100" s="691"/>
      <c r="FH100" s="691"/>
      <c r="FI100" s="691"/>
      <c r="FJ100" s="691"/>
      <c r="FK100" s="691"/>
      <c r="FL100" s="691"/>
      <c r="FM100" s="691"/>
      <c r="FN100" s="691"/>
      <c r="FO100" s="691"/>
      <c r="FP100" s="691"/>
      <c r="FQ100" s="691"/>
      <c r="FR100" s="691"/>
      <c r="FS100" s="691"/>
      <c r="FT100" s="691"/>
      <c r="FU100" s="691"/>
      <c r="FV100" s="691"/>
      <c r="FW100" s="691"/>
      <c r="FX100" s="691"/>
      <c r="FY100" s="691"/>
      <c r="FZ100" s="691"/>
      <c r="GA100" s="691"/>
      <c r="GB100" s="691"/>
      <c r="GC100" s="691"/>
      <c r="GD100" s="691"/>
      <c r="GE100" s="691"/>
      <c r="GF100" s="691"/>
      <c r="GG100" s="691"/>
      <c r="GH100" s="691"/>
      <c r="GI100" s="691"/>
      <c r="GJ100" s="691"/>
      <c r="GK100" s="691"/>
      <c r="GL100" s="691"/>
      <c r="GM100" s="691"/>
      <c r="GN100" s="691"/>
      <c r="GO100" s="691"/>
      <c r="GP100" s="691"/>
      <c r="GQ100" s="691"/>
      <c r="GR100" s="691"/>
      <c r="GS100" s="691"/>
      <c r="GT100" s="691"/>
      <c r="GU100" s="691"/>
      <c r="GV100" s="691"/>
      <c r="GW100" s="691"/>
      <c r="GX100" s="691"/>
      <c r="GY100" s="691"/>
      <c r="GZ100" s="691"/>
      <c r="HA100" s="691"/>
      <c r="HB100" s="691"/>
      <c r="HC100" s="691"/>
      <c r="HD100" s="691"/>
      <c r="HE100" s="691"/>
      <c r="HF100" s="691"/>
      <c r="HG100" s="691"/>
      <c r="HH100" s="691"/>
      <c r="HI100" s="691"/>
      <c r="HJ100" s="691"/>
      <c r="HK100" s="691"/>
      <c r="HL100" s="691"/>
      <c r="HM100" s="691"/>
      <c r="HN100" s="691"/>
      <c r="HO100" s="691"/>
      <c r="HP100" s="691"/>
      <c r="HQ100" s="691"/>
      <c r="HR100" s="691"/>
      <c r="HS100" s="691"/>
      <c r="HT100" s="691"/>
      <c r="HU100" s="691"/>
      <c r="HV100" s="691"/>
      <c r="HW100" s="691"/>
      <c r="HX100" s="691"/>
      <c r="HY100" s="691"/>
      <c r="HZ100" s="691"/>
      <c r="IA100" s="691"/>
      <c r="IB100" s="691"/>
      <c r="IC100" s="691"/>
      <c r="ID100" s="691"/>
      <c r="IE100" s="691"/>
      <c r="IF100" s="691"/>
      <c r="IG100" s="691"/>
      <c r="IH100" s="691"/>
      <c r="II100" s="691"/>
      <c r="IJ100" s="691"/>
      <c r="IK100" s="691"/>
      <c r="IL100" s="691"/>
      <c r="IM100" s="691"/>
      <c r="IN100" s="691"/>
      <c r="IO100" s="691"/>
      <c r="IP100" s="691"/>
      <c r="IQ100" s="691"/>
      <c r="IR100" s="691"/>
      <c r="IS100" s="691"/>
      <c r="IT100" s="691"/>
      <c r="IU100" s="691"/>
      <c r="IV100" s="691"/>
      <c r="IW100" s="691"/>
      <c r="IX100" s="691"/>
      <c r="IY100" s="691"/>
      <c r="IZ100" s="691"/>
      <c r="JA100" s="691"/>
      <c r="JB100" s="691"/>
      <c r="JC100" s="691"/>
      <c r="JD100" s="691"/>
      <c r="JE100" s="691"/>
      <c r="JF100" s="691"/>
      <c r="JG100" s="691"/>
      <c r="JH100" s="691"/>
      <c r="JI100" s="691"/>
      <c r="JJ100" s="691"/>
      <c r="JK100" s="691"/>
      <c r="JL100" s="691"/>
      <c r="JM100" s="691"/>
      <c r="JN100" s="691"/>
      <c r="JO100" s="691"/>
    </row>
    <row r="101" spans="1:275" s="692" customFormat="1" ht="206.25" customHeight="1" x14ac:dyDescent="0.25">
      <c r="A101" s="673">
        <v>75</v>
      </c>
      <c r="B101" s="797" t="s">
        <v>428</v>
      </c>
      <c r="C101" s="674">
        <v>80101706</v>
      </c>
      <c r="D101" s="675" t="s">
        <v>413</v>
      </c>
      <c r="E101" s="674" t="s">
        <v>89</v>
      </c>
      <c r="F101" s="674">
        <v>1</v>
      </c>
      <c r="G101" s="676" t="s">
        <v>97</v>
      </c>
      <c r="H101" s="815" t="s">
        <v>242</v>
      </c>
      <c r="I101" s="674" t="s">
        <v>79</v>
      </c>
      <c r="J101" s="674" t="s">
        <v>86</v>
      </c>
      <c r="K101" s="674" t="s">
        <v>719</v>
      </c>
      <c r="L101" s="693">
        <v>20000000</v>
      </c>
      <c r="M101" s="678">
        <v>20000000</v>
      </c>
      <c r="N101" s="679" t="s">
        <v>346</v>
      </c>
      <c r="O101" s="679" t="s">
        <v>50</v>
      </c>
      <c r="P101" s="680" t="s">
        <v>438</v>
      </c>
      <c r="Q101" s="681"/>
      <c r="R101" s="695" t="s">
        <v>596</v>
      </c>
      <c r="S101" s="696" t="s">
        <v>597</v>
      </c>
      <c r="T101" s="727">
        <v>42385</v>
      </c>
      <c r="U101" s="728" t="s">
        <v>598</v>
      </c>
      <c r="V101" s="729" t="s">
        <v>507</v>
      </c>
      <c r="W101" s="699">
        <v>20000000</v>
      </c>
      <c r="X101" s="670"/>
      <c r="Y101" s="699">
        <v>20000000</v>
      </c>
      <c r="Z101" s="699">
        <v>20000000</v>
      </c>
      <c r="AA101" s="728" t="s">
        <v>599</v>
      </c>
      <c r="AB101" s="844"/>
      <c r="AC101" s="844"/>
      <c r="AD101" s="844"/>
      <c r="AE101" s="844"/>
      <c r="AF101" s="844"/>
      <c r="AG101" s="844"/>
      <c r="AH101" s="728" t="s">
        <v>600</v>
      </c>
      <c r="AI101" s="727">
        <v>42751</v>
      </c>
      <c r="AJ101" s="727">
        <v>42809</v>
      </c>
      <c r="AK101" s="729" t="s">
        <v>591</v>
      </c>
      <c r="AL101" s="731" t="s">
        <v>406</v>
      </c>
      <c r="AM101" s="688"/>
      <c r="AN101" s="688"/>
      <c r="AO101" s="688"/>
      <c r="AP101" s="688"/>
      <c r="AQ101" s="688"/>
      <c r="AR101" s="689"/>
      <c r="AS101" s="689"/>
      <c r="AT101" s="690"/>
      <c r="AU101" s="690"/>
      <c r="AV101" s="690"/>
      <c r="AW101" s="690"/>
      <c r="AX101" s="690"/>
      <c r="AY101" s="690"/>
      <c r="AZ101" s="690"/>
      <c r="BA101" s="690"/>
      <c r="BB101" s="691"/>
      <c r="BC101" s="691"/>
      <c r="BD101" s="691"/>
      <c r="BE101" s="691"/>
      <c r="BF101" s="691"/>
      <c r="BG101" s="691"/>
      <c r="BH101" s="691"/>
      <c r="BI101" s="691"/>
      <c r="BJ101" s="691"/>
      <c r="BK101" s="691"/>
      <c r="BL101" s="691"/>
      <c r="BM101" s="691"/>
      <c r="BN101" s="691"/>
      <c r="BO101" s="691"/>
      <c r="BP101" s="691"/>
      <c r="BQ101" s="691"/>
      <c r="BR101" s="691"/>
      <c r="BS101" s="691"/>
      <c r="BT101" s="691"/>
      <c r="BU101" s="691"/>
      <c r="BV101" s="691"/>
      <c r="BW101" s="691"/>
      <c r="BX101" s="691"/>
      <c r="BY101" s="691"/>
      <c r="BZ101" s="691"/>
      <c r="CA101" s="691"/>
      <c r="CB101" s="691"/>
      <c r="CC101" s="691"/>
      <c r="CD101" s="691"/>
      <c r="CE101" s="691"/>
      <c r="CF101" s="691"/>
      <c r="CG101" s="691"/>
      <c r="CH101" s="691"/>
      <c r="CI101" s="691"/>
      <c r="CJ101" s="691"/>
      <c r="CK101" s="691"/>
      <c r="CL101" s="691"/>
      <c r="CM101" s="691"/>
      <c r="CN101" s="691"/>
      <c r="CO101" s="691"/>
      <c r="CP101" s="691"/>
      <c r="CQ101" s="691"/>
      <c r="CR101" s="691"/>
      <c r="CS101" s="691"/>
      <c r="CT101" s="691"/>
      <c r="CU101" s="691"/>
      <c r="CV101" s="691"/>
      <c r="CW101" s="691"/>
      <c r="CX101" s="691"/>
      <c r="CY101" s="691"/>
      <c r="CZ101" s="691"/>
      <c r="DA101" s="691"/>
      <c r="DB101" s="691"/>
      <c r="DC101" s="691"/>
      <c r="DD101" s="691"/>
      <c r="DE101" s="691"/>
      <c r="DF101" s="691"/>
      <c r="DG101" s="691"/>
      <c r="DH101" s="691"/>
      <c r="DI101" s="691"/>
      <c r="DJ101" s="691"/>
      <c r="DK101" s="691"/>
      <c r="DL101" s="691"/>
      <c r="DM101" s="691"/>
      <c r="DN101" s="691"/>
      <c r="DO101" s="691"/>
      <c r="DP101" s="691"/>
      <c r="DQ101" s="691"/>
      <c r="DR101" s="691"/>
      <c r="DS101" s="691"/>
      <c r="DT101" s="691"/>
      <c r="DU101" s="691"/>
      <c r="DV101" s="691"/>
      <c r="DW101" s="691"/>
      <c r="DX101" s="691"/>
      <c r="DY101" s="691"/>
      <c r="DZ101" s="691"/>
      <c r="EA101" s="691"/>
      <c r="EB101" s="691"/>
      <c r="EC101" s="691"/>
      <c r="ED101" s="691"/>
      <c r="EE101" s="691"/>
      <c r="EF101" s="691"/>
      <c r="EG101" s="691"/>
      <c r="EH101" s="691"/>
      <c r="EI101" s="691"/>
      <c r="EJ101" s="691"/>
      <c r="EK101" s="691"/>
      <c r="EL101" s="691"/>
      <c r="EM101" s="691"/>
      <c r="EN101" s="691"/>
      <c r="EO101" s="691"/>
      <c r="EP101" s="691"/>
      <c r="EQ101" s="691"/>
      <c r="ER101" s="691"/>
      <c r="ES101" s="691"/>
      <c r="ET101" s="691"/>
      <c r="EU101" s="691"/>
      <c r="EV101" s="691"/>
      <c r="EW101" s="691"/>
      <c r="EX101" s="691"/>
      <c r="EY101" s="691"/>
      <c r="EZ101" s="691"/>
      <c r="FA101" s="691"/>
      <c r="FB101" s="691"/>
      <c r="FC101" s="691"/>
      <c r="FD101" s="691"/>
      <c r="FE101" s="691"/>
      <c r="FF101" s="691"/>
      <c r="FG101" s="691"/>
      <c r="FH101" s="691"/>
      <c r="FI101" s="691"/>
      <c r="FJ101" s="691"/>
      <c r="FK101" s="691"/>
      <c r="FL101" s="691"/>
      <c r="FM101" s="691"/>
      <c r="FN101" s="691"/>
      <c r="FO101" s="691"/>
      <c r="FP101" s="691"/>
      <c r="FQ101" s="691"/>
      <c r="FR101" s="691"/>
      <c r="FS101" s="691"/>
      <c r="FT101" s="691"/>
      <c r="FU101" s="691"/>
      <c r="FV101" s="691"/>
      <c r="FW101" s="691"/>
      <c r="FX101" s="691"/>
      <c r="FY101" s="691"/>
      <c r="FZ101" s="691"/>
      <c r="GA101" s="691"/>
      <c r="GB101" s="691"/>
      <c r="GC101" s="691"/>
      <c r="GD101" s="691"/>
      <c r="GE101" s="691"/>
      <c r="GF101" s="691"/>
      <c r="GG101" s="691"/>
      <c r="GH101" s="691"/>
      <c r="GI101" s="691"/>
      <c r="GJ101" s="691"/>
      <c r="GK101" s="691"/>
      <c r="GL101" s="691"/>
      <c r="GM101" s="691"/>
      <c r="GN101" s="691"/>
      <c r="GO101" s="691"/>
      <c r="GP101" s="691"/>
      <c r="GQ101" s="691"/>
      <c r="GR101" s="691"/>
      <c r="GS101" s="691"/>
      <c r="GT101" s="691"/>
      <c r="GU101" s="691"/>
      <c r="GV101" s="691"/>
      <c r="GW101" s="691"/>
      <c r="GX101" s="691"/>
      <c r="GY101" s="691"/>
      <c r="GZ101" s="691"/>
      <c r="HA101" s="691"/>
      <c r="HB101" s="691"/>
      <c r="HC101" s="691"/>
      <c r="HD101" s="691"/>
      <c r="HE101" s="691"/>
      <c r="HF101" s="691"/>
      <c r="HG101" s="691"/>
      <c r="HH101" s="691"/>
      <c r="HI101" s="691"/>
      <c r="HJ101" s="691"/>
      <c r="HK101" s="691"/>
      <c r="HL101" s="691"/>
      <c r="HM101" s="691"/>
      <c r="HN101" s="691"/>
      <c r="HO101" s="691"/>
      <c r="HP101" s="691"/>
      <c r="HQ101" s="691"/>
      <c r="HR101" s="691"/>
      <c r="HS101" s="691"/>
      <c r="HT101" s="691"/>
      <c r="HU101" s="691"/>
      <c r="HV101" s="691"/>
      <c r="HW101" s="691"/>
      <c r="HX101" s="691"/>
      <c r="HY101" s="691"/>
      <c r="HZ101" s="691"/>
      <c r="IA101" s="691"/>
      <c r="IB101" s="691"/>
      <c r="IC101" s="691"/>
      <c r="ID101" s="691"/>
      <c r="IE101" s="691"/>
      <c r="IF101" s="691"/>
      <c r="IG101" s="691"/>
      <c r="IH101" s="691"/>
      <c r="II101" s="691"/>
      <c r="IJ101" s="691"/>
      <c r="IK101" s="691"/>
      <c r="IL101" s="691"/>
      <c r="IM101" s="691"/>
      <c r="IN101" s="691"/>
      <c r="IO101" s="691"/>
      <c r="IP101" s="691"/>
      <c r="IQ101" s="691"/>
      <c r="IR101" s="691"/>
      <c r="IS101" s="691"/>
      <c r="IT101" s="691"/>
      <c r="IU101" s="691"/>
      <c r="IV101" s="691"/>
      <c r="IW101" s="691"/>
      <c r="IX101" s="691"/>
      <c r="IY101" s="691"/>
      <c r="IZ101" s="691"/>
      <c r="JA101" s="691"/>
      <c r="JB101" s="691"/>
      <c r="JC101" s="691"/>
      <c r="JD101" s="691"/>
      <c r="JE101" s="691"/>
      <c r="JF101" s="691"/>
      <c r="JG101" s="691"/>
      <c r="JH101" s="691"/>
      <c r="JI101" s="691"/>
      <c r="JJ101" s="691"/>
      <c r="JK101" s="691"/>
      <c r="JL101" s="691"/>
      <c r="JM101" s="691"/>
      <c r="JN101" s="691"/>
      <c r="JO101" s="691"/>
    </row>
    <row r="102" spans="1:275" s="854" customFormat="1" ht="150" customHeight="1" x14ac:dyDescent="0.25">
      <c r="A102" s="673">
        <v>76</v>
      </c>
      <c r="B102" s="797" t="s">
        <v>404</v>
      </c>
      <c r="C102" s="674">
        <v>80101706</v>
      </c>
      <c r="D102" s="675" t="s">
        <v>415</v>
      </c>
      <c r="E102" s="674" t="s">
        <v>89</v>
      </c>
      <c r="F102" s="674">
        <v>1</v>
      </c>
      <c r="G102" s="676" t="s">
        <v>97</v>
      </c>
      <c r="H102" s="815" t="s">
        <v>498</v>
      </c>
      <c r="I102" s="674" t="s">
        <v>79</v>
      </c>
      <c r="J102" s="674" t="s">
        <v>86</v>
      </c>
      <c r="K102" s="674" t="s">
        <v>720</v>
      </c>
      <c r="L102" s="693">
        <v>129950000</v>
      </c>
      <c r="M102" s="678">
        <v>129950000</v>
      </c>
      <c r="N102" s="679" t="s">
        <v>346</v>
      </c>
      <c r="O102" s="679" t="s">
        <v>50</v>
      </c>
      <c r="P102" s="680" t="s">
        <v>455</v>
      </c>
      <c r="Q102" s="681"/>
      <c r="R102" s="695" t="s">
        <v>566</v>
      </c>
      <c r="S102" s="696" t="s">
        <v>567</v>
      </c>
      <c r="T102" s="727">
        <v>42381</v>
      </c>
      <c r="U102" s="728" t="s">
        <v>568</v>
      </c>
      <c r="V102" s="729" t="s">
        <v>507</v>
      </c>
      <c r="W102" s="699">
        <v>127953350</v>
      </c>
      <c r="X102" s="670"/>
      <c r="Y102" s="699">
        <v>127953350</v>
      </c>
      <c r="Z102" s="699">
        <v>127953350</v>
      </c>
      <c r="AA102" s="728" t="s">
        <v>569</v>
      </c>
      <c r="AB102" s="844"/>
      <c r="AC102" s="844"/>
      <c r="AD102" s="844"/>
      <c r="AE102" s="844"/>
      <c r="AF102" s="844"/>
      <c r="AG102" s="844"/>
      <c r="AH102" s="728" t="s">
        <v>570</v>
      </c>
      <c r="AI102" s="727">
        <v>42747</v>
      </c>
      <c r="AJ102" s="727">
        <v>43091</v>
      </c>
      <c r="AK102" s="729" t="s">
        <v>571</v>
      </c>
      <c r="AL102" s="731" t="s">
        <v>404</v>
      </c>
      <c r="AM102" s="688"/>
      <c r="AN102" s="688"/>
      <c r="AO102" s="688"/>
      <c r="AP102" s="688"/>
      <c r="AQ102" s="688"/>
      <c r="AR102" s="689"/>
      <c r="AS102" s="689"/>
      <c r="AT102" s="690"/>
      <c r="AU102" s="690"/>
      <c r="AV102" s="690"/>
      <c r="AW102" s="690"/>
      <c r="AX102" s="690"/>
      <c r="AY102" s="690"/>
      <c r="AZ102" s="690"/>
      <c r="BA102" s="690"/>
      <c r="BB102" s="852"/>
      <c r="BC102" s="853"/>
      <c r="BD102" s="853"/>
      <c r="BE102" s="853"/>
      <c r="BF102" s="853"/>
      <c r="BG102" s="853"/>
      <c r="BH102" s="853"/>
      <c r="BI102" s="853"/>
      <c r="BJ102" s="853"/>
      <c r="BK102" s="853"/>
      <c r="BL102" s="853"/>
      <c r="BM102" s="853"/>
      <c r="BN102" s="853"/>
      <c r="BO102" s="853"/>
      <c r="BP102" s="853"/>
      <c r="BQ102" s="853"/>
      <c r="BR102" s="853"/>
      <c r="BS102" s="853"/>
      <c r="BT102" s="853"/>
      <c r="BU102" s="853"/>
      <c r="BV102" s="853"/>
      <c r="BW102" s="853"/>
      <c r="BX102" s="853"/>
      <c r="BY102" s="853"/>
      <c r="BZ102" s="853"/>
      <c r="CA102" s="853"/>
      <c r="CB102" s="853"/>
      <c r="CC102" s="853"/>
      <c r="CD102" s="853"/>
      <c r="CE102" s="853"/>
      <c r="CF102" s="853"/>
      <c r="CG102" s="853"/>
      <c r="CH102" s="853"/>
      <c r="CI102" s="853"/>
      <c r="CJ102" s="853"/>
      <c r="CK102" s="853"/>
      <c r="CL102" s="853"/>
      <c r="CM102" s="853"/>
      <c r="CN102" s="853"/>
      <c r="CO102" s="853"/>
      <c r="CP102" s="853"/>
      <c r="CQ102" s="853"/>
      <c r="CR102" s="853"/>
      <c r="CS102" s="853"/>
      <c r="CT102" s="853"/>
      <c r="CU102" s="853"/>
      <c r="CV102" s="853"/>
      <c r="CW102" s="853"/>
      <c r="CX102" s="853"/>
      <c r="CY102" s="853"/>
      <c r="CZ102" s="853"/>
      <c r="DA102" s="853"/>
      <c r="DB102" s="853"/>
      <c r="DC102" s="853"/>
      <c r="DD102" s="853"/>
      <c r="DE102" s="853"/>
      <c r="DF102" s="853"/>
      <c r="DG102" s="853"/>
      <c r="DH102" s="853"/>
      <c r="DI102" s="853"/>
      <c r="DJ102" s="853"/>
      <c r="DK102" s="853"/>
      <c r="DL102" s="853"/>
      <c r="DM102" s="853"/>
      <c r="DN102" s="853"/>
      <c r="DO102" s="853"/>
      <c r="DP102" s="853"/>
      <c r="DQ102" s="853"/>
      <c r="DR102" s="853"/>
      <c r="DS102" s="853"/>
      <c r="DT102" s="853"/>
      <c r="DU102" s="853"/>
      <c r="DV102" s="853"/>
      <c r="DW102" s="853"/>
      <c r="DX102" s="853"/>
      <c r="DY102" s="853"/>
      <c r="DZ102" s="853"/>
      <c r="EA102" s="853"/>
      <c r="EB102" s="853"/>
      <c r="EC102" s="853"/>
      <c r="ED102" s="853"/>
      <c r="EE102" s="853"/>
      <c r="EF102" s="853"/>
      <c r="EG102" s="853"/>
      <c r="EH102" s="853"/>
      <c r="EI102" s="853"/>
      <c r="EJ102" s="853"/>
      <c r="EK102" s="853"/>
      <c r="EL102" s="853"/>
      <c r="EM102" s="853"/>
      <c r="EN102" s="853"/>
      <c r="EO102" s="853"/>
      <c r="EP102" s="853"/>
      <c r="EQ102" s="853"/>
      <c r="ER102" s="853"/>
      <c r="ES102" s="853"/>
      <c r="ET102" s="853"/>
      <c r="EU102" s="853"/>
      <c r="EV102" s="853"/>
      <c r="EW102" s="853"/>
      <c r="EX102" s="853"/>
      <c r="EY102" s="853"/>
      <c r="EZ102" s="853"/>
      <c r="FA102" s="853"/>
      <c r="FB102" s="853"/>
      <c r="FC102" s="853"/>
      <c r="FD102" s="853"/>
      <c r="FE102" s="853"/>
      <c r="FF102" s="853"/>
      <c r="FG102" s="853"/>
      <c r="FH102" s="853"/>
      <c r="FI102" s="853"/>
      <c r="FJ102" s="853"/>
      <c r="FK102" s="853"/>
      <c r="FL102" s="853"/>
      <c r="FM102" s="853"/>
      <c r="FN102" s="853"/>
      <c r="FO102" s="853"/>
      <c r="FP102" s="853"/>
      <c r="FQ102" s="853"/>
      <c r="FR102" s="853"/>
      <c r="FS102" s="853"/>
      <c r="FT102" s="853"/>
      <c r="FU102" s="853"/>
      <c r="FV102" s="853"/>
      <c r="FW102" s="853"/>
      <c r="FX102" s="853"/>
      <c r="FY102" s="853"/>
      <c r="FZ102" s="853"/>
      <c r="GA102" s="853"/>
      <c r="GB102" s="853"/>
      <c r="GC102" s="853"/>
      <c r="GD102" s="853"/>
      <c r="GE102" s="853"/>
      <c r="GF102" s="853"/>
      <c r="GG102" s="853"/>
      <c r="GH102" s="853"/>
      <c r="GI102" s="853"/>
      <c r="GJ102" s="853"/>
      <c r="GK102" s="853"/>
      <c r="GL102" s="853"/>
      <c r="GM102" s="853"/>
      <c r="GN102" s="853"/>
      <c r="GO102" s="853"/>
      <c r="GP102" s="853"/>
      <c r="GQ102" s="853"/>
      <c r="GR102" s="853"/>
      <c r="GS102" s="853"/>
      <c r="GT102" s="853"/>
      <c r="GU102" s="853"/>
      <c r="GV102" s="853"/>
      <c r="GW102" s="853"/>
      <c r="GX102" s="853"/>
      <c r="GY102" s="853"/>
      <c r="GZ102" s="853"/>
      <c r="HA102" s="853"/>
      <c r="HB102" s="853"/>
      <c r="HC102" s="853"/>
      <c r="HD102" s="853"/>
      <c r="HE102" s="853"/>
      <c r="HF102" s="853"/>
      <c r="HG102" s="853"/>
      <c r="HH102" s="853"/>
      <c r="HI102" s="853"/>
      <c r="HJ102" s="853"/>
      <c r="HK102" s="853"/>
      <c r="HL102" s="853"/>
      <c r="HM102" s="853"/>
      <c r="HN102" s="853"/>
      <c r="HO102" s="853"/>
      <c r="HP102" s="853"/>
      <c r="HQ102" s="853"/>
      <c r="HR102" s="853"/>
      <c r="HS102" s="853"/>
      <c r="HT102" s="853"/>
      <c r="HU102" s="853"/>
      <c r="HV102" s="853"/>
      <c r="HW102" s="853"/>
      <c r="HX102" s="853"/>
      <c r="HY102" s="853"/>
      <c r="HZ102" s="853"/>
      <c r="IA102" s="853"/>
      <c r="IB102" s="853"/>
      <c r="IC102" s="853"/>
      <c r="ID102" s="853"/>
      <c r="IE102" s="853"/>
      <c r="IF102" s="853"/>
      <c r="IG102" s="853"/>
      <c r="IH102" s="853"/>
      <c r="II102" s="853"/>
      <c r="IJ102" s="853"/>
      <c r="IK102" s="853"/>
      <c r="IL102" s="853"/>
      <c r="IM102" s="853"/>
      <c r="IN102" s="853"/>
      <c r="IO102" s="853"/>
      <c r="IP102" s="853"/>
      <c r="IQ102" s="853"/>
      <c r="IR102" s="853"/>
      <c r="IS102" s="853"/>
      <c r="IT102" s="853"/>
      <c r="IU102" s="853"/>
      <c r="IV102" s="853"/>
      <c r="IW102" s="853"/>
      <c r="IX102" s="853"/>
      <c r="IY102" s="853"/>
      <c r="IZ102" s="853"/>
      <c r="JA102" s="853"/>
      <c r="JB102" s="853"/>
      <c r="JC102" s="853"/>
      <c r="JD102" s="853"/>
      <c r="JE102" s="853"/>
      <c r="JF102" s="853"/>
      <c r="JG102" s="853"/>
      <c r="JH102" s="853"/>
      <c r="JI102" s="853"/>
      <c r="JJ102" s="853"/>
      <c r="JK102" s="853"/>
      <c r="JL102" s="853"/>
      <c r="JM102" s="853"/>
      <c r="JN102" s="853"/>
      <c r="JO102" s="853"/>
    </row>
    <row r="103" spans="1:275" s="692" customFormat="1" ht="112.5" customHeight="1" x14ac:dyDescent="0.25">
      <c r="A103" s="673">
        <v>77</v>
      </c>
      <c r="B103" s="797" t="s">
        <v>436</v>
      </c>
      <c r="C103" s="674">
        <v>80101706</v>
      </c>
      <c r="D103" s="675" t="s">
        <v>437</v>
      </c>
      <c r="E103" s="674" t="s">
        <v>89</v>
      </c>
      <c r="F103" s="674">
        <v>1</v>
      </c>
      <c r="G103" s="676" t="s">
        <v>97</v>
      </c>
      <c r="H103" s="815" t="s">
        <v>494</v>
      </c>
      <c r="I103" s="674" t="s">
        <v>79</v>
      </c>
      <c r="J103" s="674" t="s">
        <v>86</v>
      </c>
      <c r="K103" s="674" t="s">
        <v>720</v>
      </c>
      <c r="L103" s="693">
        <v>10615500</v>
      </c>
      <c r="M103" s="678">
        <v>10615500</v>
      </c>
      <c r="N103" s="679" t="s">
        <v>346</v>
      </c>
      <c r="O103" s="679" t="s">
        <v>50</v>
      </c>
      <c r="P103" s="680" t="s">
        <v>435</v>
      </c>
      <c r="Q103" s="681"/>
      <c r="R103" s="695" t="s">
        <v>664</v>
      </c>
      <c r="S103" s="696" t="s">
        <v>665</v>
      </c>
      <c r="T103" s="727">
        <v>42393</v>
      </c>
      <c r="U103" s="728" t="s">
        <v>666</v>
      </c>
      <c r="V103" s="729" t="s">
        <v>507</v>
      </c>
      <c r="W103" s="699">
        <v>10615500</v>
      </c>
      <c r="X103" s="670"/>
      <c r="Y103" s="699">
        <v>10615500</v>
      </c>
      <c r="Z103" s="699">
        <v>10615500</v>
      </c>
      <c r="AA103" s="728" t="s">
        <v>667</v>
      </c>
      <c r="AB103" s="844"/>
      <c r="AC103" s="844"/>
      <c r="AD103" s="844"/>
      <c r="AE103" s="844"/>
      <c r="AF103" s="844"/>
      <c r="AG103" s="844"/>
      <c r="AH103" s="728" t="s">
        <v>577</v>
      </c>
      <c r="AI103" s="727">
        <v>42759</v>
      </c>
      <c r="AJ103" s="727">
        <v>42863</v>
      </c>
      <c r="AK103" s="729" t="s">
        <v>668</v>
      </c>
      <c r="AL103" s="731" t="s">
        <v>398</v>
      </c>
      <c r="AM103" s="688"/>
      <c r="AN103" s="688"/>
      <c r="AO103" s="688"/>
      <c r="AP103" s="688"/>
      <c r="AQ103" s="688"/>
      <c r="AR103" s="689"/>
      <c r="AS103" s="689"/>
      <c r="AT103" s="690"/>
      <c r="AU103" s="690"/>
      <c r="AV103" s="690"/>
      <c r="AW103" s="690"/>
      <c r="AX103" s="690"/>
      <c r="AY103" s="690"/>
      <c r="AZ103" s="690"/>
      <c r="BA103" s="690"/>
      <c r="BB103" s="691"/>
      <c r="BC103" s="691"/>
      <c r="BD103" s="691"/>
      <c r="BE103" s="691"/>
      <c r="BF103" s="691"/>
      <c r="BG103" s="691"/>
      <c r="BH103" s="691"/>
      <c r="BI103" s="691"/>
      <c r="BJ103" s="691"/>
      <c r="BK103" s="691"/>
      <c r="BL103" s="691"/>
      <c r="BM103" s="691"/>
      <c r="BN103" s="691"/>
      <c r="BO103" s="691"/>
      <c r="BP103" s="691"/>
      <c r="BQ103" s="691"/>
      <c r="BR103" s="691"/>
      <c r="BS103" s="691"/>
      <c r="BT103" s="691"/>
      <c r="BU103" s="691"/>
      <c r="BV103" s="691"/>
      <c r="BW103" s="691"/>
      <c r="BX103" s="691"/>
      <c r="BY103" s="691"/>
      <c r="BZ103" s="691"/>
      <c r="CA103" s="691"/>
      <c r="CB103" s="691"/>
      <c r="CC103" s="691"/>
      <c r="CD103" s="691"/>
      <c r="CE103" s="691"/>
      <c r="CF103" s="691"/>
      <c r="CG103" s="691"/>
      <c r="CH103" s="691"/>
      <c r="CI103" s="691"/>
      <c r="CJ103" s="691"/>
      <c r="CK103" s="691"/>
      <c r="CL103" s="691"/>
      <c r="CM103" s="691"/>
      <c r="CN103" s="691"/>
      <c r="CO103" s="691"/>
      <c r="CP103" s="691"/>
      <c r="CQ103" s="691"/>
      <c r="CR103" s="691"/>
      <c r="CS103" s="691"/>
      <c r="CT103" s="691"/>
      <c r="CU103" s="691"/>
      <c r="CV103" s="691"/>
      <c r="CW103" s="691"/>
      <c r="CX103" s="691"/>
      <c r="CY103" s="691"/>
      <c r="CZ103" s="691"/>
      <c r="DA103" s="691"/>
      <c r="DB103" s="691"/>
      <c r="DC103" s="691"/>
      <c r="DD103" s="691"/>
      <c r="DE103" s="691"/>
      <c r="DF103" s="691"/>
      <c r="DG103" s="691"/>
      <c r="DH103" s="691"/>
      <c r="DI103" s="691"/>
      <c r="DJ103" s="691"/>
      <c r="DK103" s="691"/>
      <c r="DL103" s="691"/>
      <c r="DM103" s="691"/>
      <c r="DN103" s="691"/>
      <c r="DO103" s="691"/>
      <c r="DP103" s="691"/>
      <c r="DQ103" s="691"/>
      <c r="DR103" s="691"/>
      <c r="DS103" s="691"/>
      <c r="DT103" s="691"/>
      <c r="DU103" s="691"/>
      <c r="DV103" s="691"/>
      <c r="DW103" s="691"/>
      <c r="DX103" s="691"/>
      <c r="DY103" s="691"/>
      <c r="DZ103" s="691"/>
      <c r="EA103" s="691"/>
      <c r="EB103" s="691"/>
      <c r="EC103" s="691"/>
      <c r="ED103" s="691"/>
      <c r="EE103" s="691"/>
      <c r="EF103" s="691"/>
      <c r="EG103" s="691"/>
      <c r="EH103" s="691"/>
      <c r="EI103" s="691"/>
      <c r="EJ103" s="691"/>
      <c r="EK103" s="691"/>
      <c r="EL103" s="691"/>
      <c r="EM103" s="691"/>
      <c r="EN103" s="691"/>
      <c r="EO103" s="691"/>
      <c r="EP103" s="691"/>
      <c r="EQ103" s="691"/>
      <c r="ER103" s="691"/>
      <c r="ES103" s="691"/>
      <c r="ET103" s="691"/>
      <c r="EU103" s="691"/>
      <c r="EV103" s="691"/>
      <c r="EW103" s="691"/>
      <c r="EX103" s="691"/>
      <c r="EY103" s="691"/>
      <c r="EZ103" s="691"/>
      <c r="FA103" s="691"/>
      <c r="FB103" s="691"/>
      <c r="FC103" s="691"/>
      <c r="FD103" s="691"/>
      <c r="FE103" s="691"/>
      <c r="FF103" s="691"/>
      <c r="FG103" s="691"/>
      <c r="FH103" s="691"/>
      <c r="FI103" s="691"/>
      <c r="FJ103" s="691"/>
      <c r="FK103" s="691"/>
      <c r="FL103" s="691"/>
      <c r="FM103" s="691"/>
      <c r="FN103" s="691"/>
      <c r="FO103" s="691"/>
      <c r="FP103" s="691"/>
      <c r="FQ103" s="691"/>
      <c r="FR103" s="691"/>
      <c r="FS103" s="691"/>
      <c r="FT103" s="691"/>
      <c r="FU103" s="691"/>
      <c r="FV103" s="691"/>
      <c r="FW103" s="691"/>
      <c r="FX103" s="691"/>
      <c r="FY103" s="691"/>
      <c r="FZ103" s="691"/>
      <c r="GA103" s="691"/>
      <c r="GB103" s="691"/>
      <c r="GC103" s="691"/>
      <c r="GD103" s="691"/>
      <c r="GE103" s="691"/>
      <c r="GF103" s="691"/>
      <c r="GG103" s="691"/>
      <c r="GH103" s="691"/>
      <c r="GI103" s="691"/>
      <c r="GJ103" s="691"/>
      <c r="GK103" s="691"/>
      <c r="GL103" s="691"/>
      <c r="GM103" s="691"/>
      <c r="GN103" s="691"/>
      <c r="GO103" s="691"/>
      <c r="GP103" s="691"/>
      <c r="GQ103" s="691"/>
      <c r="GR103" s="691"/>
      <c r="GS103" s="691"/>
      <c r="GT103" s="691"/>
      <c r="GU103" s="691"/>
      <c r="GV103" s="691"/>
      <c r="GW103" s="691"/>
      <c r="GX103" s="691"/>
      <c r="GY103" s="691"/>
      <c r="GZ103" s="691"/>
      <c r="HA103" s="691"/>
      <c r="HB103" s="691"/>
      <c r="HC103" s="691"/>
      <c r="HD103" s="691"/>
      <c r="HE103" s="691"/>
      <c r="HF103" s="691"/>
      <c r="HG103" s="691"/>
      <c r="HH103" s="691"/>
      <c r="HI103" s="691"/>
      <c r="HJ103" s="691"/>
      <c r="HK103" s="691"/>
      <c r="HL103" s="691"/>
      <c r="HM103" s="691"/>
      <c r="HN103" s="691"/>
      <c r="HO103" s="691"/>
      <c r="HP103" s="691"/>
      <c r="HQ103" s="691"/>
      <c r="HR103" s="691"/>
      <c r="HS103" s="691"/>
      <c r="HT103" s="691"/>
      <c r="HU103" s="691"/>
      <c r="HV103" s="691"/>
      <c r="HW103" s="691"/>
      <c r="HX103" s="691"/>
      <c r="HY103" s="691"/>
      <c r="HZ103" s="691"/>
      <c r="IA103" s="691"/>
      <c r="IB103" s="691"/>
      <c r="IC103" s="691"/>
      <c r="ID103" s="691"/>
      <c r="IE103" s="691"/>
      <c r="IF103" s="691"/>
      <c r="IG103" s="691"/>
      <c r="IH103" s="691"/>
      <c r="II103" s="691"/>
      <c r="IJ103" s="691"/>
      <c r="IK103" s="691"/>
      <c r="IL103" s="691"/>
      <c r="IM103" s="691"/>
      <c r="IN103" s="691"/>
      <c r="IO103" s="691"/>
      <c r="IP103" s="691"/>
      <c r="IQ103" s="691"/>
      <c r="IR103" s="691"/>
      <c r="IS103" s="691"/>
      <c r="IT103" s="691"/>
      <c r="IU103" s="691"/>
      <c r="IV103" s="691"/>
      <c r="IW103" s="691"/>
      <c r="IX103" s="691"/>
      <c r="IY103" s="691"/>
      <c r="IZ103" s="691"/>
      <c r="JA103" s="691"/>
      <c r="JB103" s="691"/>
      <c r="JC103" s="691"/>
      <c r="JD103" s="691"/>
      <c r="JE103" s="691"/>
      <c r="JF103" s="691"/>
      <c r="JG103" s="691"/>
      <c r="JH103" s="691"/>
      <c r="JI103" s="691"/>
      <c r="JJ103" s="691"/>
      <c r="JK103" s="691"/>
      <c r="JL103" s="691"/>
      <c r="JM103" s="691"/>
      <c r="JN103" s="691"/>
      <c r="JO103" s="691"/>
    </row>
    <row r="104" spans="1:275" s="692" customFormat="1" ht="150" customHeight="1" x14ac:dyDescent="0.25">
      <c r="A104" s="673">
        <v>78</v>
      </c>
      <c r="B104" s="797" t="s">
        <v>429</v>
      </c>
      <c r="C104" s="674">
        <v>80101706</v>
      </c>
      <c r="D104" s="675" t="s">
        <v>416</v>
      </c>
      <c r="E104" s="674" t="s">
        <v>89</v>
      </c>
      <c r="F104" s="674">
        <v>1</v>
      </c>
      <c r="G104" s="676" t="s">
        <v>97</v>
      </c>
      <c r="H104" s="815" t="s">
        <v>494</v>
      </c>
      <c r="I104" s="674" t="s">
        <v>79</v>
      </c>
      <c r="J104" s="674" t="s">
        <v>86</v>
      </c>
      <c r="K104" s="674" t="s">
        <v>719</v>
      </c>
      <c r="L104" s="693">
        <v>32487000</v>
      </c>
      <c r="M104" s="678">
        <v>32487000</v>
      </c>
      <c r="N104" s="679" t="s">
        <v>346</v>
      </c>
      <c r="O104" s="679" t="s">
        <v>50</v>
      </c>
      <c r="P104" s="680" t="s">
        <v>442</v>
      </c>
      <c r="Q104" s="681"/>
      <c r="R104" s="695" t="s">
        <v>696</v>
      </c>
      <c r="S104" s="696" t="s">
        <v>697</v>
      </c>
      <c r="T104" s="727">
        <v>42395</v>
      </c>
      <c r="U104" s="728" t="s">
        <v>698</v>
      </c>
      <c r="V104" s="729" t="s">
        <v>507</v>
      </c>
      <c r="W104" s="699">
        <v>32487000</v>
      </c>
      <c r="X104" s="670"/>
      <c r="Y104" s="699">
        <v>32487000</v>
      </c>
      <c r="Z104" s="699">
        <v>32487000</v>
      </c>
      <c r="AA104" s="728" t="s">
        <v>699</v>
      </c>
      <c r="AB104" s="844"/>
      <c r="AC104" s="844"/>
      <c r="AD104" s="844"/>
      <c r="AE104" s="844"/>
      <c r="AF104" s="844"/>
      <c r="AG104" s="844"/>
      <c r="AH104" s="728" t="s">
        <v>577</v>
      </c>
      <c r="AI104" s="727">
        <v>42761</v>
      </c>
      <c r="AJ104" s="727">
        <v>42865</v>
      </c>
      <c r="AK104" s="729" t="s">
        <v>700</v>
      </c>
      <c r="AL104" s="731" t="s">
        <v>701</v>
      </c>
      <c r="AM104" s="688"/>
      <c r="AN104" s="688"/>
      <c r="AO104" s="688"/>
      <c r="AP104" s="688"/>
      <c r="AQ104" s="688"/>
      <c r="AR104" s="689"/>
      <c r="AS104" s="689"/>
      <c r="AT104" s="690"/>
      <c r="AU104" s="690"/>
      <c r="AV104" s="690"/>
      <c r="AW104" s="690"/>
      <c r="AX104" s="690"/>
      <c r="AY104" s="690"/>
      <c r="AZ104" s="690"/>
      <c r="BA104" s="690"/>
      <c r="BB104" s="691"/>
      <c r="BC104" s="691"/>
      <c r="BD104" s="691"/>
      <c r="BE104" s="691"/>
      <c r="BF104" s="691"/>
      <c r="BG104" s="691"/>
      <c r="BH104" s="691"/>
      <c r="BI104" s="691"/>
      <c r="BJ104" s="691"/>
      <c r="BK104" s="691"/>
      <c r="BL104" s="691"/>
      <c r="BM104" s="691"/>
      <c r="BN104" s="691"/>
      <c r="BO104" s="691"/>
      <c r="BP104" s="691"/>
      <c r="BQ104" s="691"/>
      <c r="BR104" s="691"/>
      <c r="BS104" s="691"/>
      <c r="BT104" s="691"/>
      <c r="BU104" s="691"/>
      <c r="BV104" s="691"/>
      <c r="BW104" s="691"/>
      <c r="BX104" s="691"/>
      <c r="BY104" s="691"/>
      <c r="BZ104" s="691"/>
      <c r="CA104" s="691"/>
      <c r="CB104" s="691"/>
      <c r="CC104" s="691"/>
      <c r="CD104" s="691"/>
      <c r="CE104" s="691"/>
      <c r="CF104" s="691"/>
      <c r="CG104" s="691"/>
      <c r="CH104" s="691"/>
      <c r="CI104" s="691"/>
      <c r="CJ104" s="691"/>
      <c r="CK104" s="691"/>
      <c r="CL104" s="691"/>
      <c r="CM104" s="691"/>
      <c r="CN104" s="691"/>
      <c r="CO104" s="691"/>
      <c r="CP104" s="691"/>
      <c r="CQ104" s="691"/>
      <c r="CR104" s="691"/>
      <c r="CS104" s="691"/>
      <c r="CT104" s="691"/>
      <c r="CU104" s="691"/>
      <c r="CV104" s="691"/>
      <c r="CW104" s="691"/>
      <c r="CX104" s="691"/>
      <c r="CY104" s="691"/>
      <c r="CZ104" s="691"/>
      <c r="DA104" s="691"/>
      <c r="DB104" s="691"/>
      <c r="DC104" s="691"/>
      <c r="DD104" s="691"/>
      <c r="DE104" s="691"/>
      <c r="DF104" s="691"/>
      <c r="DG104" s="691"/>
      <c r="DH104" s="691"/>
      <c r="DI104" s="691"/>
      <c r="DJ104" s="691"/>
      <c r="DK104" s="691"/>
      <c r="DL104" s="691"/>
      <c r="DM104" s="691"/>
      <c r="DN104" s="691"/>
      <c r="DO104" s="691"/>
      <c r="DP104" s="691"/>
      <c r="DQ104" s="691"/>
      <c r="DR104" s="691"/>
      <c r="DS104" s="691"/>
      <c r="DT104" s="691"/>
      <c r="DU104" s="691"/>
      <c r="DV104" s="691"/>
      <c r="DW104" s="691"/>
      <c r="DX104" s="691"/>
      <c r="DY104" s="691"/>
      <c r="DZ104" s="691"/>
      <c r="EA104" s="691"/>
      <c r="EB104" s="691"/>
      <c r="EC104" s="691"/>
      <c r="ED104" s="691"/>
      <c r="EE104" s="691"/>
      <c r="EF104" s="691"/>
      <c r="EG104" s="691"/>
      <c r="EH104" s="691"/>
      <c r="EI104" s="691"/>
      <c r="EJ104" s="691"/>
      <c r="EK104" s="691"/>
      <c r="EL104" s="691"/>
      <c r="EM104" s="691"/>
      <c r="EN104" s="691"/>
      <c r="EO104" s="691"/>
      <c r="EP104" s="691"/>
      <c r="EQ104" s="691"/>
      <c r="ER104" s="691"/>
      <c r="ES104" s="691"/>
      <c r="ET104" s="691"/>
      <c r="EU104" s="691"/>
      <c r="EV104" s="691"/>
      <c r="EW104" s="691"/>
      <c r="EX104" s="691"/>
      <c r="EY104" s="691"/>
      <c r="EZ104" s="691"/>
      <c r="FA104" s="691"/>
      <c r="FB104" s="691"/>
      <c r="FC104" s="691"/>
      <c r="FD104" s="691"/>
      <c r="FE104" s="691"/>
      <c r="FF104" s="691"/>
      <c r="FG104" s="691"/>
      <c r="FH104" s="691"/>
      <c r="FI104" s="691"/>
      <c r="FJ104" s="691"/>
      <c r="FK104" s="691"/>
      <c r="FL104" s="691"/>
      <c r="FM104" s="691"/>
      <c r="FN104" s="691"/>
      <c r="FO104" s="691"/>
      <c r="FP104" s="691"/>
      <c r="FQ104" s="691"/>
      <c r="FR104" s="691"/>
      <c r="FS104" s="691"/>
      <c r="FT104" s="691"/>
      <c r="FU104" s="691"/>
      <c r="FV104" s="691"/>
      <c r="FW104" s="691"/>
      <c r="FX104" s="691"/>
      <c r="FY104" s="691"/>
      <c r="FZ104" s="691"/>
      <c r="GA104" s="691"/>
      <c r="GB104" s="691"/>
      <c r="GC104" s="691"/>
      <c r="GD104" s="691"/>
      <c r="GE104" s="691"/>
      <c r="GF104" s="691"/>
      <c r="GG104" s="691"/>
      <c r="GH104" s="691"/>
      <c r="GI104" s="691"/>
      <c r="GJ104" s="691"/>
      <c r="GK104" s="691"/>
      <c r="GL104" s="691"/>
      <c r="GM104" s="691"/>
      <c r="GN104" s="691"/>
      <c r="GO104" s="691"/>
      <c r="GP104" s="691"/>
      <c r="GQ104" s="691"/>
      <c r="GR104" s="691"/>
      <c r="GS104" s="691"/>
      <c r="GT104" s="691"/>
      <c r="GU104" s="691"/>
      <c r="GV104" s="691"/>
      <c r="GW104" s="691"/>
      <c r="GX104" s="691"/>
      <c r="GY104" s="691"/>
      <c r="GZ104" s="691"/>
      <c r="HA104" s="691"/>
      <c r="HB104" s="691"/>
      <c r="HC104" s="691"/>
      <c r="HD104" s="691"/>
      <c r="HE104" s="691"/>
      <c r="HF104" s="691"/>
      <c r="HG104" s="691"/>
      <c r="HH104" s="691"/>
      <c r="HI104" s="691"/>
      <c r="HJ104" s="691"/>
      <c r="HK104" s="691"/>
      <c r="HL104" s="691"/>
      <c r="HM104" s="691"/>
      <c r="HN104" s="691"/>
      <c r="HO104" s="691"/>
      <c r="HP104" s="691"/>
      <c r="HQ104" s="691"/>
      <c r="HR104" s="691"/>
      <c r="HS104" s="691"/>
      <c r="HT104" s="691"/>
      <c r="HU104" s="691"/>
      <c r="HV104" s="691"/>
      <c r="HW104" s="691"/>
      <c r="HX104" s="691"/>
      <c r="HY104" s="691"/>
      <c r="HZ104" s="691"/>
      <c r="IA104" s="691"/>
      <c r="IB104" s="691"/>
      <c r="IC104" s="691"/>
      <c r="ID104" s="691"/>
      <c r="IE104" s="691"/>
      <c r="IF104" s="691"/>
      <c r="IG104" s="691"/>
      <c r="IH104" s="691"/>
      <c r="II104" s="691"/>
      <c r="IJ104" s="691"/>
      <c r="IK104" s="691"/>
      <c r="IL104" s="691"/>
      <c r="IM104" s="691"/>
      <c r="IN104" s="691"/>
      <c r="IO104" s="691"/>
      <c r="IP104" s="691"/>
      <c r="IQ104" s="691"/>
      <c r="IR104" s="691"/>
      <c r="IS104" s="691"/>
      <c r="IT104" s="691"/>
      <c r="IU104" s="691"/>
      <c r="IV104" s="691"/>
      <c r="IW104" s="691"/>
      <c r="IX104" s="691"/>
      <c r="IY104" s="691"/>
      <c r="IZ104" s="691"/>
      <c r="JA104" s="691"/>
      <c r="JB104" s="691"/>
      <c r="JC104" s="691"/>
      <c r="JD104" s="691"/>
      <c r="JE104" s="691"/>
      <c r="JF104" s="691"/>
      <c r="JG104" s="691"/>
      <c r="JH104" s="691"/>
      <c r="JI104" s="691"/>
      <c r="JJ104" s="691"/>
      <c r="JK104" s="691"/>
      <c r="JL104" s="691"/>
      <c r="JM104" s="691"/>
      <c r="JN104" s="691"/>
      <c r="JO104" s="691"/>
    </row>
    <row r="105" spans="1:275" s="692" customFormat="1" ht="90" customHeight="1" x14ac:dyDescent="0.25">
      <c r="A105" s="673">
        <v>79</v>
      </c>
      <c r="B105" s="797" t="s">
        <v>405</v>
      </c>
      <c r="C105" s="674">
        <v>80101706</v>
      </c>
      <c r="D105" s="675" t="s">
        <v>417</v>
      </c>
      <c r="E105" s="674" t="s">
        <v>89</v>
      </c>
      <c r="F105" s="674">
        <v>1</v>
      </c>
      <c r="G105" s="676" t="s">
        <v>97</v>
      </c>
      <c r="H105" s="815" t="s">
        <v>372</v>
      </c>
      <c r="I105" s="674" t="s">
        <v>79</v>
      </c>
      <c r="J105" s="674" t="s">
        <v>86</v>
      </c>
      <c r="K105" s="674" t="s">
        <v>719</v>
      </c>
      <c r="L105" s="693">
        <v>44073000</v>
      </c>
      <c r="M105" s="678">
        <v>44073000</v>
      </c>
      <c r="N105" s="679" t="s">
        <v>346</v>
      </c>
      <c r="O105" s="679" t="s">
        <v>50</v>
      </c>
      <c r="P105" s="680" t="s">
        <v>798</v>
      </c>
      <c r="Q105" s="681"/>
      <c r="R105" s="695" t="s">
        <v>759</v>
      </c>
      <c r="S105" s="695" t="s">
        <v>760</v>
      </c>
      <c r="T105" s="749">
        <v>42403</v>
      </c>
      <c r="U105" s="750" t="s">
        <v>761</v>
      </c>
      <c r="V105" s="751" t="s">
        <v>507</v>
      </c>
      <c r="W105" s="786">
        <v>44073000</v>
      </c>
      <c r="X105" s="670"/>
      <c r="Y105" s="786">
        <v>44073000</v>
      </c>
      <c r="Z105" s="786">
        <v>44073000</v>
      </c>
      <c r="AA105" s="728" t="s">
        <v>762</v>
      </c>
      <c r="AB105" s="844"/>
      <c r="AC105" s="844"/>
      <c r="AD105" s="844"/>
      <c r="AE105" s="844"/>
      <c r="AF105" s="844"/>
      <c r="AG105" s="844"/>
      <c r="AH105" s="728" t="s">
        <v>763</v>
      </c>
      <c r="AI105" s="727">
        <v>42769</v>
      </c>
      <c r="AJ105" s="727">
        <v>43041</v>
      </c>
      <c r="AK105" s="729" t="s">
        <v>764</v>
      </c>
      <c r="AL105" s="731" t="s">
        <v>405</v>
      </c>
      <c r="AM105" s="688"/>
      <c r="AN105" s="688"/>
      <c r="AO105" s="688"/>
      <c r="AP105" s="688"/>
      <c r="AQ105" s="688"/>
      <c r="AR105" s="689"/>
      <c r="AS105" s="689"/>
      <c r="AT105" s="690"/>
      <c r="AU105" s="690"/>
      <c r="AV105" s="690"/>
      <c r="AW105" s="690"/>
      <c r="AX105" s="690"/>
      <c r="AY105" s="690"/>
      <c r="AZ105" s="690"/>
      <c r="BA105" s="690"/>
      <c r="BB105" s="691"/>
      <c r="BC105" s="691"/>
      <c r="BD105" s="691"/>
      <c r="BE105" s="691"/>
      <c r="BF105" s="691"/>
      <c r="BG105" s="691"/>
      <c r="BH105" s="691"/>
      <c r="BI105" s="691"/>
      <c r="BJ105" s="691"/>
      <c r="BK105" s="691"/>
      <c r="BL105" s="691"/>
      <c r="BM105" s="691"/>
      <c r="BN105" s="691"/>
      <c r="BO105" s="691"/>
      <c r="BP105" s="691"/>
      <c r="BQ105" s="691"/>
      <c r="BR105" s="691"/>
      <c r="BS105" s="691"/>
      <c r="BT105" s="691"/>
      <c r="BU105" s="691"/>
      <c r="BV105" s="691"/>
      <c r="BW105" s="691"/>
      <c r="BX105" s="691"/>
      <c r="BY105" s="691"/>
      <c r="BZ105" s="691"/>
      <c r="CA105" s="691"/>
      <c r="CB105" s="691"/>
      <c r="CC105" s="691"/>
      <c r="CD105" s="691"/>
      <c r="CE105" s="691"/>
      <c r="CF105" s="691"/>
      <c r="CG105" s="691"/>
      <c r="CH105" s="691"/>
      <c r="CI105" s="691"/>
      <c r="CJ105" s="691"/>
      <c r="CK105" s="691"/>
      <c r="CL105" s="691"/>
      <c r="CM105" s="691"/>
      <c r="CN105" s="691"/>
      <c r="CO105" s="691"/>
      <c r="CP105" s="691"/>
      <c r="CQ105" s="691"/>
      <c r="CR105" s="691"/>
      <c r="CS105" s="691"/>
      <c r="CT105" s="691"/>
      <c r="CU105" s="691"/>
      <c r="CV105" s="691"/>
      <c r="CW105" s="691"/>
      <c r="CX105" s="691"/>
      <c r="CY105" s="691"/>
      <c r="CZ105" s="691"/>
      <c r="DA105" s="691"/>
      <c r="DB105" s="691"/>
      <c r="DC105" s="691"/>
      <c r="DD105" s="691"/>
      <c r="DE105" s="691"/>
      <c r="DF105" s="691"/>
      <c r="DG105" s="691"/>
      <c r="DH105" s="691"/>
      <c r="DI105" s="691"/>
      <c r="DJ105" s="691"/>
      <c r="DK105" s="691"/>
      <c r="DL105" s="691"/>
      <c r="DM105" s="691"/>
      <c r="DN105" s="691"/>
      <c r="DO105" s="691"/>
      <c r="DP105" s="691"/>
      <c r="DQ105" s="691"/>
      <c r="DR105" s="691"/>
      <c r="DS105" s="691"/>
      <c r="DT105" s="691"/>
      <c r="DU105" s="691"/>
      <c r="DV105" s="691"/>
      <c r="DW105" s="691"/>
      <c r="DX105" s="691"/>
      <c r="DY105" s="691"/>
      <c r="DZ105" s="691"/>
      <c r="EA105" s="691"/>
      <c r="EB105" s="691"/>
      <c r="EC105" s="691"/>
      <c r="ED105" s="691"/>
      <c r="EE105" s="691"/>
      <c r="EF105" s="691"/>
      <c r="EG105" s="691"/>
      <c r="EH105" s="691"/>
      <c r="EI105" s="691"/>
      <c r="EJ105" s="691"/>
      <c r="EK105" s="691"/>
      <c r="EL105" s="691"/>
      <c r="EM105" s="691"/>
      <c r="EN105" s="691"/>
      <c r="EO105" s="691"/>
      <c r="EP105" s="691"/>
      <c r="EQ105" s="691"/>
      <c r="ER105" s="691"/>
      <c r="ES105" s="691"/>
      <c r="ET105" s="691"/>
      <c r="EU105" s="691"/>
      <c r="EV105" s="691"/>
      <c r="EW105" s="691"/>
      <c r="EX105" s="691"/>
      <c r="EY105" s="691"/>
      <c r="EZ105" s="691"/>
      <c r="FA105" s="691"/>
      <c r="FB105" s="691"/>
      <c r="FC105" s="691"/>
      <c r="FD105" s="691"/>
      <c r="FE105" s="691"/>
      <c r="FF105" s="691"/>
      <c r="FG105" s="691"/>
      <c r="FH105" s="691"/>
      <c r="FI105" s="691"/>
      <c r="FJ105" s="691"/>
      <c r="FK105" s="691"/>
      <c r="FL105" s="691"/>
      <c r="FM105" s="691"/>
      <c r="FN105" s="691"/>
      <c r="FO105" s="691"/>
      <c r="FP105" s="691"/>
      <c r="FQ105" s="691"/>
      <c r="FR105" s="691"/>
      <c r="FS105" s="691"/>
      <c r="FT105" s="691"/>
      <c r="FU105" s="691"/>
      <c r="FV105" s="691"/>
      <c r="FW105" s="691"/>
      <c r="FX105" s="691"/>
      <c r="FY105" s="691"/>
      <c r="FZ105" s="691"/>
      <c r="GA105" s="691"/>
      <c r="GB105" s="691"/>
      <c r="GC105" s="691"/>
      <c r="GD105" s="691"/>
      <c r="GE105" s="691"/>
      <c r="GF105" s="691"/>
      <c r="GG105" s="691"/>
      <c r="GH105" s="691"/>
      <c r="GI105" s="691"/>
      <c r="GJ105" s="691"/>
      <c r="GK105" s="691"/>
      <c r="GL105" s="691"/>
      <c r="GM105" s="691"/>
      <c r="GN105" s="691"/>
      <c r="GO105" s="691"/>
      <c r="GP105" s="691"/>
      <c r="GQ105" s="691"/>
      <c r="GR105" s="691"/>
      <c r="GS105" s="691"/>
      <c r="GT105" s="691"/>
      <c r="GU105" s="691"/>
      <c r="GV105" s="691"/>
      <c r="GW105" s="691"/>
      <c r="GX105" s="691"/>
      <c r="GY105" s="691"/>
      <c r="GZ105" s="691"/>
      <c r="HA105" s="691"/>
      <c r="HB105" s="691"/>
      <c r="HC105" s="691"/>
      <c r="HD105" s="691"/>
      <c r="HE105" s="691"/>
      <c r="HF105" s="691"/>
      <c r="HG105" s="691"/>
      <c r="HH105" s="691"/>
      <c r="HI105" s="691"/>
      <c r="HJ105" s="691"/>
      <c r="HK105" s="691"/>
      <c r="HL105" s="691"/>
      <c r="HM105" s="691"/>
      <c r="HN105" s="691"/>
      <c r="HO105" s="691"/>
      <c r="HP105" s="691"/>
      <c r="HQ105" s="691"/>
      <c r="HR105" s="691"/>
      <c r="HS105" s="691"/>
      <c r="HT105" s="691"/>
      <c r="HU105" s="691"/>
      <c r="HV105" s="691"/>
      <c r="HW105" s="691"/>
      <c r="HX105" s="691"/>
      <c r="HY105" s="691"/>
      <c r="HZ105" s="691"/>
      <c r="IA105" s="691"/>
      <c r="IB105" s="691"/>
      <c r="IC105" s="691"/>
      <c r="ID105" s="691"/>
      <c r="IE105" s="691"/>
      <c r="IF105" s="691"/>
      <c r="IG105" s="691"/>
      <c r="IH105" s="691"/>
      <c r="II105" s="691"/>
      <c r="IJ105" s="691"/>
      <c r="IK105" s="691"/>
      <c r="IL105" s="691"/>
      <c r="IM105" s="691"/>
      <c r="IN105" s="691"/>
      <c r="IO105" s="691"/>
      <c r="IP105" s="691"/>
      <c r="IQ105" s="691"/>
      <c r="IR105" s="691"/>
      <c r="IS105" s="691"/>
      <c r="IT105" s="691"/>
      <c r="IU105" s="691"/>
      <c r="IV105" s="691"/>
      <c r="IW105" s="691"/>
      <c r="IX105" s="691"/>
      <c r="IY105" s="691"/>
      <c r="IZ105" s="691"/>
      <c r="JA105" s="691"/>
      <c r="JB105" s="691"/>
      <c r="JC105" s="691"/>
      <c r="JD105" s="691"/>
      <c r="JE105" s="691"/>
      <c r="JF105" s="691"/>
      <c r="JG105" s="691"/>
      <c r="JH105" s="691"/>
      <c r="JI105" s="691"/>
      <c r="JJ105" s="691"/>
      <c r="JK105" s="691"/>
      <c r="JL105" s="691"/>
      <c r="JM105" s="691"/>
      <c r="JN105" s="691"/>
      <c r="JO105" s="691"/>
    </row>
    <row r="106" spans="1:275" s="692" customFormat="1" ht="168.75" customHeight="1" x14ac:dyDescent="0.25">
      <c r="A106" s="673">
        <v>80</v>
      </c>
      <c r="B106" s="674" t="s">
        <v>277</v>
      </c>
      <c r="C106" s="674">
        <v>80101706</v>
      </c>
      <c r="D106" s="675" t="s">
        <v>418</v>
      </c>
      <c r="E106" s="674" t="s">
        <v>89</v>
      </c>
      <c r="F106" s="674">
        <v>1</v>
      </c>
      <c r="G106" s="676" t="s">
        <v>97</v>
      </c>
      <c r="H106" s="815" t="s">
        <v>498</v>
      </c>
      <c r="I106" s="674" t="s">
        <v>79</v>
      </c>
      <c r="J106" s="674" t="s">
        <v>86</v>
      </c>
      <c r="K106" s="674" t="s">
        <v>719</v>
      </c>
      <c r="L106" s="693">
        <v>51198000</v>
      </c>
      <c r="M106" s="678">
        <v>51198000</v>
      </c>
      <c r="N106" s="679" t="s">
        <v>346</v>
      </c>
      <c r="O106" s="679" t="s">
        <v>50</v>
      </c>
      <c r="P106" s="680" t="s">
        <v>799</v>
      </c>
      <c r="Q106" s="681"/>
      <c r="R106" s="695" t="s">
        <v>624</v>
      </c>
      <c r="S106" s="696" t="s">
        <v>625</v>
      </c>
      <c r="T106" s="727">
        <v>42388</v>
      </c>
      <c r="U106" s="728" t="s">
        <v>611</v>
      </c>
      <c r="V106" s="729" t="s">
        <v>507</v>
      </c>
      <c r="W106" s="699">
        <v>50159200</v>
      </c>
      <c r="X106" s="670"/>
      <c r="Y106" s="699">
        <v>50159200</v>
      </c>
      <c r="Z106" s="699">
        <v>50159200</v>
      </c>
      <c r="AA106" s="728" t="s">
        <v>612</v>
      </c>
      <c r="AB106" s="844"/>
      <c r="AC106" s="844"/>
      <c r="AD106" s="844"/>
      <c r="AE106" s="844"/>
      <c r="AF106" s="844"/>
      <c r="AG106" s="844"/>
      <c r="AH106" s="728" t="s">
        <v>570</v>
      </c>
      <c r="AI106" s="727">
        <v>42754</v>
      </c>
      <c r="AJ106" s="727">
        <v>43091</v>
      </c>
      <c r="AK106" s="729" t="s">
        <v>605</v>
      </c>
      <c r="AL106" s="731" t="s">
        <v>606</v>
      </c>
      <c r="AM106" s="688"/>
      <c r="AN106" s="688"/>
      <c r="AO106" s="688"/>
      <c r="AP106" s="688"/>
      <c r="AQ106" s="688"/>
      <c r="AR106" s="689"/>
      <c r="AS106" s="689"/>
      <c r="AT106" s="690"/>
      <c r="AU106" s="690"/>
      <c r="AV106" s="690"/>
      <c r="AW106" s="690"/>
      <c r="AX106" s="690"/>
      <c r="AY106" s="690"/>
      <c r="AZ106" s="690"/>
      <c r="BA106" s="690"/>
      <c r="BB106" s="691"/>
      <c r="BC106" s="691"/>
      <c r="BD106" s="691"/>
      <c r="BE106" s="691"/>
      <c r="BF106" s="691"/>
      <c r="BG106" s="691"/>
      <c r="BH106" s="691"/>
      <c r="BI106" s="691"/>
      <c r="BJ106" s="691"/>
      <c r="BK106" s="691"/>
      <c r="BL106" s="691"/>
      <c r="BM106" s="691"/>
      <c r="BN106" s="691"/>
      <c r="BO106" s="691"/>
      <c r="BP106" s="691"/>
      <c r="BQ106" s="691"/>
      <c r="BR106" s="691"/>
      <c r="BS106" s="691"/>
      <c r="BT106" s="691"/>
      <c r="BU106" s="691"/>
      <c r="BV106" s="691"/>
      <c r="BW106" s="691"/>
      <c r="BX106" s="691"/>
      <c r="BY106" s="691"/>
      <c r="BZ106" s="691"/>
      <c r="CA106" s="691"/>
      <c r="CB106" s="691"/>
      <c r="CC106" s="691"/>
      <c r="CD106" s="691"/>
      <c r="CE106" s="691"/>
      <c r="CF106" s="691"/>
      <c r="CG106" s="691"/>
      <c r="CH106" s="691"/>
      <c r="CI106" s="691"/>
      <c r="CJ106" s="691"/>
      <c r="CK106" s="691"/>
      <c r="CL106" s="691"/>
      <c r="CM106" s="691"/>
      <c r="CN106" s="691"/>
      <c r="CO106" s="691"/>
      <c r="CP106" s="691"/>
      <c r="CQ106" s="691"/>
      <c r="CR106" s="691"/>
      <c r="CS106" s="691"/>
      <c r="CT106" s="691"/>
      <c r="CU106" s="691"/>
      <c r="CV106" s="691"/>
      <c r="CW106" s="691"/>
      <c r="CX106" s="691"/>
      <c r="CY106" s="691"/>
      <c r="CZ106" s="691"/>
      <c r="DA106" s="691"/>
      <c r="DB106" s="691"/>
      <c r="DC106" s="691"/>
      <c r="DD106" s="691"/>
      <c r="DE106" s="691"/>
      <c r="DF106" s="691"/>
      <c r="DG106" s="691"/>
      <c r="DH106" s="691"/>
      <c r="DI106" s="691"/>
      <c r="DJ106" s="691"/>
      <c r="DK106" s="691"/>
      <c r="DL106" s="691"/>
      <c r="DM106" s="691"/>
      <c r="DN106" s="691"/>
      <c r="DO106" s="691"/>
      <c r="DP106" s="691"/>
      <c r="DQ106" s="691"/>
      <c r="DR106" s="691"/>
      <c r="DS106" s="691"/>
      <c r="DT106" s="691"/>
      <c r="DU106" s="691"/>
      <c r="DV106" s="691"/>
      <c r="DW106" s="691"/>
      <c r="DX106" s="691"/>
      <c r="DY106" s="691"/>
      <c r="DZ106" s="691"/>
      <c r="EA106" s="691"/>
      <c r="EB106" s="691"/>
      <c r="EC106" s="691"/>
      <c r="ED106" s="691"/>
      <c r="EE106" s="691"/>
      <c r="EF106" s="691"/>
      <c r="EG106" s="691"/>
      <c r="EH106" s="691"/>
      <c r="EI106" s="691"/>
      <c r="EJ106" s="691"/>
      <c r="EK106" s="691"/>
      <c r="EL106" s="691"/>
      <c r="EM106" s="691"/>
      <c r="EN106" s="691"/>
      <c r="EO106" s="691"/>
      <c r="EP106" s="691"/>
      <c r="EQ106" s="691"/>
      <c r="ER106" s="691"/>
      <c r="ES106" s="691"/>
      <c r="ET106" s="691"/>
      <c r="EU106" s="691"/>
      <c r="EV106" s="691"/>
      <c r="EW106" s="691"/>
      <c r="EX106" s="691"/>
      <c r="EY106" s="691"/>
      <c r="EZ106" s="691"/>
      <c r="FA106" s="691"/>
      <c r="FB106" s="691"/>
      <c r="FC106" s="691"/>
      <c r="FD106" s="691"/>
      <c r="FE106" s="691"/>
      <c r="FF106" s="691"/>
      <c r="FG106" s="691"/>
      <c r="FH106" s="691"/>
      <c r="FI106" s="691"/>
      <c r="FJ106" s="691"/>
      <c r="FK106" s="691"/>
      <c r="FL106" s="691"/>
      <c r="FM106" s="691"/>
      <c r="FN106" s="691"/>
      <c r="FO106" s="691"/>
      <c r="FP106" s="691"/>
      <c r="FQ106" s="691"/>
      <c r="FR106" s="691"/>
      <c r="FS106" s="691"/>
      <c r="FT106" s="691"/>
      <c r="FU106" s="691"/>
      <c r="FV106" s="691"/>
      <c r="FW106" s="691"/>
      <c r="FX106" s="691"/>
      <c r="FY106" s="691"/>
      <c r="FZ106" s="691"/>
      <c r="GA106" s="691"/>
      <c r="GB106" s="691"/>
      <c r="GC106" s="691"/>
      <c r="GD106" s="691"/>
      <c r="GE106" s="691"/>
      <c r="GF106" s="691"/>
      <c r="GG106" s="691"/>
      <c r="GH106" s="691"/>
      <c r="GI106" s="691"/>
      <c r="GJ106" s="691"/>
      <c r="GK106" s="691"/>
      <c r="GL106" s="691"/>
      <c r="GM106" s="691"/>
      <c r="GN106" s="691"/>
      <c r="GO106" s="691"/>
      <c r="GP106" s="691"/>
      <c r="GQ106" s="691"/>
      <c r="GR106" s="691"/>
      <c r="GS106" s="691"/>
      <c r="GT106" s="691"/>
      <c r="GU106" s="691"/>
      <c r="GV106" s="691"/>
      <c r="GW106" s="691"/>
      <c r="GX106" s="691"/>
      <c r="GY106" s="691"/>
      <c r="GZ106" s="691"/>
      <c r="HA106" s="691"/>
      <c r="HB106" s="691"/>
      <c r="HC106" s="691"/>
      <c r="HD106" s="691"/>
      <c r="HE106" s="691"/>
      <c r="HF106" s="691"/>
      <c r="HG106" s="691"/>
      <c r="HH106" s="691"/>
      <c r="HI106" s="691"/>
      <c r="HJ106" s="691"/>
      <c r="HK106" s="691"/>
      <c r="HL106" s="691"/>
      <c r="HM106" s="691"/>
      <c r="HN106" s="691"/>
      <c r="HO106" s="691"/>
      <c r="HP106" s="691"/>
      <c r="HQ106" s="691"/>
      <c r="HR106" s="691"/>
      <c r="HS106" s="691"/>
      <c r="HT106" s="691"/>
      <c r="HU106" s="691"/>
      <c r="HV106" s="691"/>
      <c r="HW106" s="691"/>
      <c r="HX106" s="691"/>
      <c r="HY106" s="691"/>
      <c r="HZ106" s="691"/>
      <c r="IA106" s="691"/>
      <c r="IB106" s="691"/>
      <c r="IC106" s="691"/>
      <c r="ID106" s="691"/>
      <c r="IE106" s="691"/>
      <c r="IF106" s="691"/>
      <c r="IG106" s="691"/>
      <c r="IH106" s="691"/>
      <c r="II106" s="691"/>
      <c r="IJ106" s="691"/>
      <c r="IK106" s="691"/>
      <c r="IL106" s="691"/>
      <c r="IM106" s="691"/>
      <c r="IN106" s="691"/>
      <c r="IO106" s="691"/>
      <c r="IP106" s="691"/>
      <c r="IQ106" s="691"/>
      <c r="IR106" s="691"/>
      <c r="IS106" s="691"/>
      <c r="IT106" s="691"/>
      <c r="IU106" s="691"/>
      <c r="IV106" s="691"/>
      <c r="IW106" s="691"/>
      <c r="IX106" s="691"/>
      <c r="IY106" s="691"/>
      <c r="IZ106" s="691"/>
      <c r="JA106" s="691"/>
      <c r="JB106" s="691"/>
      <c r="JC106" s="691"/>
      <c r="JD106" s="691"/>
      <c r="JE106" s="691"/>
      <c r="JF106" s="691"/>
      <c r="JG106" s="691"/>
      <c r="JH106" s="691"/>
      <c r="JI106" s="691"/>
      <c r="JJ106" s="691"/>
      <c r="JK106" s="691"/>
      <c r="JL106" s="691"/>
      <c r="JM106" s="691"/>
      <c r="JN106" s="691"/>
      <c r="JO106" s="691"/>
    </row>
    <row r="107" spans="1:275" s="692" customFormat="1" ht="168.75" customHeight="1" x14ac:dyDescent="0.25">
      <c r="A107" s="673">
        <v>81</v>
      </c>
      <c r="B107" s="674" t="s">
        <v>278</v>
      </c>
      <c r="C107" s="674">
        <v>80101706</v>
      </c>
      <c r="D107" s="675" t="s">
        <v>408</v>
      </c>
      <c r="E107" s="674" t="s">
        <v>89</v>
      </c>
      <c r="F107" s="674">
        <v>1</v>
      </c>
      <c r="G107" s="676" t="s">
        <v>97</v>
      </c>
      <c r="H107" s="815" t="s">
        <v>498</v>
      </c>
      <c r="I107" s="674" t="s">
        <v>79</v>
      </c>
      <c r="J107" s="674" t="s">
        <v>86</v>
      </c>
      <c r="K107" s="674" t="s">
        <v>719</v>
      </c>
      <c r="L107" s="693">
        <v>55088000</v>
      </c>
      <c r="M107" s="678">
        <v>55088000</v>
      </c>
      <c r="N107" s="679" t="s">
        <v>346</v>
      </c>
      <c r="O107" s="679" t="s">
        <v>50</v>
      </c>
      <c r="P107" s="680" t="s">
        <v>347</v>
      </c>
      <c r="Q107" s="681"/>
      <c r="R107" s="695" t="s">
        <v>715</v>
      </c>
      <c r="S107" s="696" t="s">
        <v>716</v>
      </c>
      <c r="T107" s="727">
        <v>42396</v>
      </c>
      <c r="U107" s="728" t="s">
        <v>676</v>
      </c>
      <c r="V107" s="729" t="s">
        <v>507</v>
      </c>
      <c r="W107" s="699">
        <v>55088000</v>
      </c>
      <c r="X107" s="670"/>
      <c r="Y107" s="699">
        <v>55088000</v>
      </c>
      <c r="Z107" s="699">
        <v>55088000</v>
      </c>
      <c r="AA107" s="728" t="s">
        <v>677</v>
      </c>
      <c r="AB107" s="844"/>
      <c r="AC107" s="844"/>
      <c r="AD107" s="844"/>
      <c r="AE107" s="844"/>
      <c r="AF107" s="844"/>
      <c r="AG107" s="844"/>
      <c r="AH107" s="686"/>
      <c r="AI107" s="687"/>
      <c r="AJ107" s="687"/>
      <c r="AK107" s="684"/>
      <c r="AL107" s="684"/>
      <c r="AM107" s="688"/>
      <c r="AN107" s="688"/>
      <c r="AO107" s="688"/>
      <c r="AP107" s="688"/>
      <c r="AQ107" s="688"/>
      <c r="AR107" s="689"/>
      <c r="AS107" s="689"/>
      <c r="AT107" s="690"/>
      <c r="AU107" s="690"/>
      <c r="AV107" s="690"/>
      <c r="AW107" s="690"/>
      <c r="AX107" s="690"/>
      <c r="AY107" s="690"/>
      <c r="AZ107" s="690"/>
      <c r="BA107" s="690"/>
      <c r="BB107" s="691"/>
      <c r="BC107" s="691"/>
      <c r="BD107" s="691"/>
      <c r="BE107" s="691"/>
      <c r="BF107" s="691"/>
      <c r="BG107" s="691"/>
      <c r="BH107" s="691"/>
      <c r="BI107" s="691"/>
      <c r="BJ107" s="691"/>
      <c r="BK107" s="691"/>
      <c r="BL107" s="691"/>
      <c r="BM107" s="691"/>
      <c r="BN107" s="691"/>
      <c r="BO107" s="691"/>
      <c r="BP107" s="691"/>
      <c r="BQ107" s="691"/>
      <c r="BR107" s="691"/>
      <c r="BS107" s="691"/>
      <c r="BT107" s="691"/>
      <c r="BU107" s="691"/>
      <c r="BV107" s="691"/>
      <c r="BW107" s="691"/>
      <c r="BX107" s="691"/>
      <c r="BY107" s="691"/>
      <c r="BZ107" s="691"/>
      <c r="CA107" s="691"/>
      <c r="CB107" s="691"/>
      <c r="CC107" s="691"/>
      <c r="CD107" s="691"/>
      <c r="CE107" s="691"/>
      <c r="CF107" s="691"/>
      <c r="CG107" s="691"/>
      <c r="CH107" s="691"/>
      <c r="CI107" s="691"/>
      <c r="CJ107" s="691"/>
      <c r="CK107" s="691"/>
      <c r="CL107" s="691"/>
      <c r="CM107" s="691"/>
      <c r="CN107" s="691"/>
      <c r="CO107" s="691"/>
      <c r="CP107" s="691"/>
      <c r="CQ107" s="691"/>
      <c r="CR107" s="691"/>
      <c r="CS107" s="691"/>
      <c r="CT107" s="691"/>
      <c r="CU107" s="691"/>
      <c r="CV107" s="691"/>
      <c r="CW107" s="691"/>
      <c r="CX107" s="691"/>
      <c r="CY107" s="691"/>
      <c r="CZ107" s="691"/>
      <c r="DA107" s="691"/>
      <c r="DB107" s="691"/>
      <c r="DC107" s="691"/>
      <c r="DD107" s="691"/>
      <c r="DE107" s="691"/>
      <c r="DF107" s="691"/>
      <c r="DG107" s="691"/>
      <c r="DH107" s="691"/>
      <c r="DI107" s="691"/>
      <c r="DJ107" s="691"/>
      <c r="DK107" s="691"/>
      <c r="DL107" s="691"/>
      <c r="DM107" s="691"/>
      <c r="DN107" s="691"/>
      <c r="DO107" s="691"/>
      <c r="DP107" s="691"/>
      <c r="DQ107" s="691"/>
      <c r="DR107" s="691"/>
      <c r="DS107" s="691"/>
      <c r="DT107" s="691"/>
      <c r="DU107" s="691"/>
      <c r="DV107" s="691"/>
      <c r="DW107" s="691"/>
      <c r="DX107" s="691"/>
      <c r="DY107" s="691"/>
      <c r="DZ107" s="691"/>
      <c r="EA107" s="691"/>
      <c r="EB107" s="691"/>
      <c r="EC107" s="691"/>
      <c r="ED107" s="691"/>
      <c r="EE107" s="691"/>
      <c r="EF107" s="691"/>
      <c r="EG107" s="691"/>
      <c r="EH107" s="691"/>
      <c r="EI107" s="691"/>
      <c r="EJ107" s="691"/>
      <c r="EK107" s="691"/>
      <c r="EL107" s="691"/>
      <c r="EM107" s="691"/>
      <c r="EN107" s="691"/>
      <c r="EO107" s="691"/>
      <c r="EP107" s="691"/>
      <c r="EQ107" s="691"/>
      <c r="ER107" s="691"/>
      <c r="ES107" s="691"/>
      <c r="ET107" s="691"/>
      <c r="EU107" s="691"/>
      <c r="EV107" s="691"/>
      <c r="EW107" s="691"/>
      <c r="EX107" s="691"/>
      <c r="EY107" s="691"/>
      <c r="EZ107" s="691"/>
      <c r="FA107" s="691"/>
      <c r="FB107" s="691"/>
      <c r="FC107" s="691"/>
      <c r="FD107" s="691"/>
      <c r="FE107" s="691"/>
      <c r="FF107" s="691"/>
      <c r="FG107" s="691"/>
      <c r="FH107" s="691"/>
      <c r="FI107" s="691"/>
      <c r="FJ107" s="691"/>
      <c r="FK107" s="691"/>
      <c r="FL107" s="691"/>
      <c r="FM107" s="691"/>
      <c r="FN107" s="691"/>
      <c r="FO107" s="691"/>
      <c r="FP107" s="691"/>
      <c r="FQ107" s="691"/>
      <c r="FR107" s="691"/>
      <c r="FS107" s="691"/>
      <c r="FT107" s="691"/>
      <c r="FU107" s="691"/>
      <c r="FV107" s="691"/>
      <c r="FW107" s="691"/>
      <c r="FX107" s="691"/>
      <c r="FY107" s="691"/>
      <c r="FZ107" s="691"/>
      <c r="GA107" s="691"/>
      <c r="GB107" s="691"/>
      <c r="GC107" s="691"/>
      <c r="GD107" s="691"/>
      <c r="GE107" s="691"/>
      <c r="GF107" s="691"/>
      <c r="GG107" s="691"/>
      <c r="GH107" s="691"/>
      <c r="GI107" s="691"/>
      <c r="GJ107" s="691"/>
      <c r="GK107" s="691"/>
      <c r="GL107" s="691"/>
      <c r="GM107" s="691"/>
      <c r="GN107" s="691"/>
      <c r="GO107" s="691"/>
      <c r="GP107" s="691"/>
      <c r="GQ107" s="691"/>
      <c r="GR107" s="691"/>
      <c r="GS107" s="691"/>
      <c r="GT107" s="691"/>
      <c r="GU107" s="691"/>
      <c r="GV107" s="691"/>
      <c r="GW107" s="691"/>
      <c r="GX107" s="691"/>
      <c r="GY107" s="691"/>
      <c r="GZ107" s="691"/>
      <c r="HA107" s="691"/>
      <c r="HB107" s="691"/>
      <c r="HC107" s="691"/>
      <c r="HD107" s="691"/>
      <c r="HE107" s="691"/>
      <c r="HF107" s="691"/>
      <c r="HG107" s="691"/>
      <c r="HH107" s="691"/>
      <c r="HI107" s="691"/>
      <c r="HJ107" s="691"/>
      <c r="HK107" s="691"/>
      <c r="HL107" s="691"/>
      <c r="HM107" s="691"/>
      <c r="HN107" s="691"/>
      <c r="HO107" s="691"/>
      <c r="HP107" s="691"/>
      <c r="HQ107" s="691"/>
      <c r="HR107" s="691"/>
      <c r="HS107" s="691"/>
      <c r="HT107" s="691"/>
      <c r="HU107" s="691"/>
      <c r="HV107" s="691"/>
      <c r="HW107" s="691"/>
      <c r="HX107" s="691"/>
      <c r="HY107" s="691"/>
      <c r="HZ107" s="691"/>
      <c r="IA107" s="691"/>
      <c r="IB107" s="691"/>
      <c r="IC107" s="691"/>
      <c r="ID107" s="691"/>
      <c r="IE107" s="691"/>
      <c r="IF107" s="691"/>
      <c r="IG107" s="691"/>
      <c r="IH107" s="691"/>
      <c r="II107" s="691"/>
      <c r="IJ107" s="691"/>
      <c r="IK107" s="691"/>
      <c r="IL107" s="691"/>
      <c r="IM107" s="691"/>
      <c r="IN107" s="691"/>
      <c r="IO107" s="691"/>
      <c r="IP107" s="691"/>
      <c r="IQ107" s="691"/>
      <c r="IR107" s="691"/>
      <c r="IS107" s="691"/>
      <c r="IT107" s="691"/>
      <c r="IU107" s="691"/>
      <c r="IV107" s="691"/>
      <c r="IW107" s="691"/>
      <c r="IX107" s="691"/>
      <c r="IY107" s="691"/>
      <c r="IZ107" s="691"/>
      <c r="JA107" s="691"/>
      <c r="JB107" s="691"/>
      <c r="JC107" s="691"/>
      <c r="JD107" s="691"/>
      <c r="JE107" s="691"/>
      <c r="JF107" s="691"/>
      <c r="JG107" s="691"/>
      <c r="JH107" s="691"/>
      <c r="JI107" s="691"/>
      <c r="JJ107" s="691"/>
      <c r="JK107" s="691"/>
      <c r="JL107" s="691"/>
      <c r="JM107" s="691"/>
      <c r="JN107" s="691"/>
      <c r="JO107" s="691"/>
    </row>
    <row r="108" spans="1:275" s="854" customFormat="1" ht="150" customHeight="1" x14ac:dyDescent="0.25">
      <c r="A108" s="948">
        <v>82</v>
      </c>
      <c r="B108" s="797" t="s">
        <v>430</v>
      </c>
      <c r="C108" s="674">
        <v>80101706</v>
      </c>
      <c r="D108" s="950" t="s">
        <v>446</v>
      </c>
      <c r="E108" s="674" t="s">
        <v>89</v>
      </c>
      <c r="F108" s="961">
        <v>1</v>
      </c>
      <c r="G108" s="963" t="s">
        <v>97</v>
      </c>
      <c r="H108" s="965" t="s">
        <v>494</v>
      </c>
      <c r="I108" s="674" t="s">
        <v>79</v>
      </c>
      <c r="J108" s="674" t="s">
        <v>86</v>
      </c>
      <c r="K108" s="674" t="s">
        <v>719</v>
      </c>
      <c r="L108" s="693">
        <v>3340750</v>
      </c>
      <c r="M108" s="678">
        <v>3340750</v>
      </c>
      <c r="N108" s="952" t="s">
        <v>346</v>
      </c>
      <c r="O108" s="952" t="s">
        <v>50</v>
      </c>
      <c r="P108" s="954" t="s">
        <v>443</v>
      </c>
      <c r="Q108" s="681"/>
      <c r="R108" s="957" t="s">
        <v>572</v>
      </c>
      <c r="S108" s="959" t="s">
        <v>573</v>
      </c>
      <c r="T108" s="727">
        <v>42382</v>
      </c>
      <c r="U108" s="728" t="s">
        <v>574</v>
      </c>
      <c r="V108" s="729" t="s">
        <v>575</v>
      </c>
      <c r="W108" s="699">
        <v>3340750</v>
      </c>
      <c r="X108" s="670"/>
      <c r="Y108" s="699">
        <v>3340750</v>
      </c>
      <c r="Z108" s="699">
        <v>3340750</v>
      </c>
      <c r="AA108" s="728" t="s">
        <v>576</v>
      </c>
      <c r="AB108" s="844"/>
      <c r="AC108" s="844"/>
      <c r="AD108" s="844"/>
      <c r="AE108" s="844"/>
      <c r="AF108" s="844"/>
      <c r="AG108" s="844"/>
      <c r="AH108" s="728" t="s">
        <v>577</v>
      </c>
      <c r="AI108" s="727">
        <v>42748</v>
      </c>
      <c r="AJ108" s="727">
        <v>42850</v>
      </c>
      <c r="AK108" s="729" t="s">
        <v>511</v>
      </c>
      <c r="AL108" s="731" t="s">
        <v>512</v>
      </c>
      <c r="AM108" s="688"/>
      <c r="AN108" s="688"/>
      <c r="AO108" s="688"/>
      <c r="AP108" s="688"/>
      <c r="AQ108" s="688"/>
      <c r="AR108" s="689"/>
      <c r="AS108" s="689"/>
      <c r="AT108" s="690"/>
      <c r="AU108" s="690"/>
      <c r="AV108" s="690"/>
      <c r="AW108" s="690"/>
      <c r="AX108" s="690"/>
      <c r="AY108" s="690"/>
      <c r="AZ108" s="690"/>
      <c r="BA108" s="690"/>
      <c r="BB108" s="852"/>
      <c r="BC108" s="853"/>
      <c r="BD108" s="853"/>
      <c r="BE108" s="853"/>
      <c r="BF108" s="853"/>
      <c r="BG108" s="853"/>
      <c r="BH108" s="853"/>
      <c r="BI108" s="853"/>
      <c r="BJ108" s="853"/>
      <c r="BK108" s="853"/>
      <c r="BL108" s="853"/>
      <c r="BM108" s="853"/>
      <c r="BN108" s="853"/>
      <c r="BO108" s="853"/>
      <c r="BP108" s="853"/>
      <c r="BQ108" s="853"/>
      <c r="BR108" s="853"/>
      <c r="BS108" s="853"/>
      <c r="BT108" s="853"/>
      <c r="BU108" s="853"/>
      <c r="BV108" s="853"/>
      <c r="BW108" s="853"/>
      <c r="BX108" s="853"/>
      <c r="BY108" s="853"/>
      <c r="BZ108" s="853"/>
      <c r="CA108" s="853"/>
      <c r="CB108" s="853"/>
      <c r="CC108" s="853"/>
      <c r="CD108" s="853"/>
      <c r="CE108" s="853"/>
      <c r="CF108" s="853"/>
      <c r="CG108" s="853"/>
      <c r="CH108" s="853"/>
      <c r="CI108" s="853"/>
      <c r="CJ108" s="853"/>
      <c r="CK108" s="853"/>
      <c r="CL108" s="853"/>
      <c r="CM108" s="853"/>
      <c r="CN108" s="853"/>
      <c r="CO108" s="853"/>
      <c r="CP108" s="853"/>
      <c r="CQ108" s="853"/>
      <c r="CR108" s="853"/>
      <c r="CS108" s="853"/>
      <c r="CT108" s="853"/>
      <c r="CU108" s="853"/>
      <c r="CV108" s="853"/>
      <c r="CW108" s="853"/>
      <c r="CX108" s="853"/>
      <c r="CY108" s="853"/>
      <c r="CZ108" s="853"/>
      <c r="DA108" s="853"/>
      <c r="DB108" s="853"/>
      <c r="DC108" s="853"/>
      <c r="DD108" s="853"/>
      <c r="DE108" s="853"/>
      <c r="DF108" s="853"/>
      <c r="DG108" s="853"/>
      <c r="DH108" s="853"/>
      <c r="DI108" s="853"/>
      <c r="DJ108" s="853"/>
      <c r="DK108" s="853"/>
      <c r="DL108" s="853"/>
      <c r="DM108" s="853"/>
      <c r="DN108" s="853"/>
      <c r="DO108" s="853"/>
      <c r="DP108" s="853"/>
      <c r="DQ108" s="853"/>
      <c r="DR108" s="853"/>
      <c r="DS108" s="853"/>
      <c r="DT108" s="853"/>
      <c r="DU108" s="853"/>
      <c r="DV108" s="853"/>
      <c r="DW108" s="853"/>
      <c r="DX108" s="853"/>
      <c r="DY108" s="853"/>
      <c r="DZ108" s="853"/>
      <c r="EA108" s="853"/>
      <c r="EB108" s="853"/>
      <c r="EC108" s="853"/>
      <c r="ED108" s="853"/>
      <c r="EE108" s="853"/>
      <c r="EF108" s="853"/>
      <c r="EG108" s="853"/>
      <c r="EH108" s="853"/>
      <c r="EI108" s="853"/>
      <c r="EJ108" s="853"/>
      <c r="EK108" s="853"/>
      <c r="EL108" s="853"/>
      <c r="EM108" s="853"/>
      <c r="EN108" s="853"/>
      <c r="EO108" s="853"/>
      <c r="EP108" s="853"/>
      <c r="EQ108" s="853"/>
      <c r="ER108" s="853"/>
      <c r="ES108" s="853"/>
      <c r="ET108" s="853"/>
      <c r="EU108" s="853"/>
      <c r="EV108" s="853"/>
      <c r="EW108" s="853"/>
      <c r="EX108" s="853"/>
      <c r="EY108" s="853"/>
      <c r="EZ108" s="853"/>
      <c r="FA108" s="853"/>
      <c r="FB108" s="853"/>
      <c r="FC108" s="853"/>
      <c r="FD108" s="853"/>
      <c r="FE108" s="853"/>
      <c r="FF108" s="853"/>
      <c r="FG108" s="853"/>
      <c r="FH108" s="853"/>
      <c r="FI108" s="853"/>
      <c r="FJ108" s="853"/>
      <c r="FK108" s="853"/>
      <c r="FL108" s="853"/>
      <c r="FM108" s="853"/>
      <c r="FN108" s="853"/>
      <c r="FO108" s="853"/>
      <c r="FP108" s="853"/>
      <c r="FQ108" s="853"/>
      <c r="FR108" s="853"/>
      <c r="FS108" s="853"/>
      <c r="FT108" s="853"/>
      <c r="FU108" s="853"/>
      <c r="FV108" s="853"/>
      <c r="FW108" s="853"/>
      <c r="FX108" s="853"/>
      <c r="FY108" s="853"/>
      <c r="FZ108" s="853"/>
      <c r="GA108" s="853"/>
      <c r="GB108" s="853"/>
      <c r="GC108" s="853"/>
      <c r="GD108" s="853"/>
      <c r="GE108" s="853"/>
      <c r="GF108" s="853"/>
      <c r="GG108" s="853"/>
      <c r="GH108" s="853"/>
      <c r="GI108" s="853"/>
      <c r="GJ108" s="853"/>
      <c r="GK108" s="853"/>
      <c r="GL108" s="853"/>
      <c r="GM108" s="853"/>
      <c r="GN108" s="853"/>
      <c r="GO108" s="853"/>
      <c r="GP108" s="853"/>
      <c r="GQ108" s="853"/>
      <c r="GR108" s="853"/>
      <c r="GS108" s="853"/>
      <c r="GT108" s="853"/>
      <c r="GU108" s="853"/>
      <c r="GV108" s="853"/>
      <c r="GW108" s="853"/>
      <c r="GX108" s="853"/>
      <c r="GY108" s="853"/>
      <c r="GZ108" s="853"/>
      <c r="HA108" s="853"/>
      <c r="HB108" s="853"/>
      <c r="HC108" s="853"/>
      <c r="HD108" s="853"/>
      <c r="HE108" s="853"/>
      <c r="HF108" s="853"/>
      <c r="HG108" s="853"/>
      <c r="HH108" s="853"/>
      <c r="HI108" s="853"/>
      <c r="HJ108" s="853"/>
      <c r="HK108" s="853"/>
      <c r="HL108" s="853"/>
      <c r="HM108" s="853"/>
      <c r="HN108" s="853"/>
      <c r="HO108" s="853"/>
      <c r="HP108" s="853"/>
      <c r="HQ108" s="853"/>
      <c r="HR108" s="853"/>
      <c r="HS108" s="853"/>
      <c r="HT108" s="853"/>
      <c r="HU108" s="853"/>
      <c r="HV108" s="853"/>
      <c r="HW108" s="853"/>
      <c r="HX108" s="853"/>
      <c r="HY108" s="853"/>
      <c r="HZ108" s="853"/>
      <c r="IA108" s="853"/>
      <c r="IB108" s="853"/>
      <c r="IC108" s="853"/>
      <c r="ID108" s="853"/>
      <c r="IE108" s="853"/>
      <c r="IF108" s="853"/>
      <c r="IG108" s="853"/>
      <c r="IH108" s="853"/>
      <c r="II108" s="853"/>
      <c r="IJ108" s="853"/>
      <c r="IK108" s="853"/>
      <c r="IL108" s="853"/>
      <c r="IM108" s="853"/>
      <c r="IN108" s="853"/>
      <c r="IO108" s="853"/>
      <c r="IP108" s="853"/>
      <c r="IQ108" s="853"/>
      <c r="IR108" s="853"/>
      <c r="IS108" s="853"/>
      <c r="IT108" s="853"/>
      <c r="IU108" s="853"/>
      <c r="IV108" s="853"/>
      <c r="IW108" s="853"/>
      <c r="IX108" s="853"/>
      <c r="IY108" s="853"/>
      <c r="IZ108" s="853"/>
      <c r="JA108" s="853"/>
      <c r="JB108" s="853"/>
      <c r="JC108" s="853"/>
      <c r="JD108" s="853"/>
      <c r="JE108" s="853"/>
      <c r="JF108" s="853"/>
      <c r="JG108" s="853"/>
      <c r="JH108" s="853"/>
      <c r="JI108" s="853"/>
      <c r="JJ108" s="853"/>
      <c r="JK108" s="853"/>
      <c r="JL108" s="853"/>
      <c r="JM108" s="853"/>
      <c r="JN108" s="853"/>
      <c r="JO108" s="853"/>
    </row>
    <row r="109" spans="1:275" s="856" customFormat="1" ht="150" customHeight="1" x14ac:dyDescent="0.25">
      <c r="A109" s="949"/>
      <c r="B109" s="797" t="s">
        <v>430</v>
      </c>
      <c r="C109" s="674">
        <v>80101706</v>
      </c>
      <c r="D109" s="951"/>
      <c r="E109" s="674" t="s">
        <v>89</v>
      </c>
      <c r="F109" s="962"/>
      <c r="G109" s="964"/>
      <c r="H109" s="966"/>
      <c r="I109" s="674" t="s">
        <v>79</v>
      </c>
      <c r="J109" s="674" t="s">
        <v>86</v>
      </c>
      <c r="K109" s="674" t="s">
        <v>720</v>
      </c>
      <c r="L109" s="693">
        <v>3340750</v>
      </c>
      <c r="M109" s="678">
        <v>3340750</v>
      </c>
      <c r="N109" s="953"/>
      <c r="O109" s="953"/>
      <c r="P109" s="955"/>
      <c r="Q109" s="681"/>
      <c r="R109" s="1013"/>
      <c r="S109" s="1014"/>
      <c r="T109" s="727"/>
      <c r="U109" s="728"/>
      <c r="V109" s="729"/>
      <c r="W109" s="699">
        <v>3340750</v>
      </c>
      <c r="X109" s="670"/>
      <c r="Y109" s="699">
        <v>3340750</v>
      </c>
      <c r="Z109" s="699">
        <v>3340750</v>
      </c>
      <c r="AA109" s="728"/>
      <c r="AB109" s="844"/>
      <c r="AC109" s="844"/>
      <c r="AD109" s="844"/>
      <c r="AE109" s="844"/>
      <c r="AF109" s="844"/>
      <c r="AG109" s="844"/>
      <c r="AH109" s="728"/>
      <c r="AI109" s="727"/>
      <c r="AJ109" s="727"/>
      <c r="AK109" s="729"/>
      <c r="AL109" s="731"/>
      <c r="AM109" s="688"/>
      <c r="AN109" s="688"/>
      <c r="AO109" s="688"/>
      <c r="AP109" s="688"/>
      <c r="AQ109" s="688"/>
      <c r="AR109" s="689"/>
      <c r="AS109" s="689"/>
      <c r="AT109" s="690"/>
      <c r="AU109" s="690"/>
      <c r="AV109" s="690"/>
      <c r="AW109" s="690"/>
      <c r="AX109" s="690"/>
      <c r="AY109" s="690"/>
      <c r="AZ109" s="690"/>
      <c r="BA109" s="690"/>
      <c r="BB109" s="855"/>
      <c r="BC109" s="855"/>
      <c r="BD109" s="855"/>
      <c r="BE109" s="855"/>
      <c r="BF109" s="855"/>
      <c r="BG109" s="855"/>
      <c r="BH109" s="855"/>
      <c r="BI109" s="855"/>
      <c r="BJ109" s="855"/>
      <c r="BK109" s="855"/>
      <c r="BL109" s="855"/>
      <c r="BM109" s="855"/>
      <c r="BN109" s="855"/>
      <c r="BO109" s="855"/>
      <c r="BP109" s="855"/>
      <c r="BQ109" s="855"/>
      <c r="BR109" s="855"/>
      <c r="BS109" s="855"/>
      <c r="BT109" s="855"/>
      <c r="BU109" s="855"/>
      <c r="BV109" s="855"/>
      <c r="BW109" s="855"/>
      <c r="BX109" s="855"/>
      <c r="BY109" s="855"/>
      <c r="BZ109" s="855"/>
      <c r="CA109" s="855"/>
      <c r="CB109" s="855"/>
      <c r="CC109" s="855"/>
      <c r="CD109" s="855"/>
      <c r="CE109" s="855"/>
      <c r="CF109" s="855"/>
      <c r="CG109" s="855"/>
      <c r="CH109" s="855"/>
      <c r="CI109" s="855"/>
      <c r="CJ109" s="855"/>
      <c r="CK109" s="855"/>
      <c r="CL109" s="855"/>
      <c r="CM109" s="855"/>
      <c r="CN109" s="855"/>
      <c r="CO109" s="855"/>
      <c r="CP109" s="855"/>
      <c r="CQ109" s="855"/>
      <c r="CR109" s="855"/>
      <c r="CS109" s="855"/>
      <c r="CT109" s="855"/>
      <c r="CU109" s="855"/>
      <c r="CV109" s="855"/>
      <c r="CW109" s="855"/>
      <c r="CX109" s="855"/>
      <c r="CY109" s="855"/>
      <c r="CZ109" s="855"/>
      <c r="DA109" s="855"/>
      <c r="DB109" s="855"/>
      <c r="DC109" s="855"/>
      <c r="DD109" s="855"/>
      <c r="DE109" s="855"/>
      <c r="DF109" s="855"/>
      <c r="DG109" s="855"/>
      <c r="DH109" s="855"/>
      <c r="DI109" s="855"/>
      <c r="DJ109" s="855"/>
      <c r="DK109" s="855"/>
      <c r="DL109" s="855"/>
      <c r="DM109" s="855"/>
      <c r="DN109" s="855"/>
      <c r="DO109" s="855"/>
      <c r="DP109" s="855"/>
      <c r="DQ109" s="855"/>
      <c r="DR109" s="855"/>
      <c r="DS109" s="855"/>
      <c r="DT109" s="855"/>
      <c r="DU109" s="855"/>
      <c r="DV109" s="855"/>
      <c r="DW109" s="855"/>
      <c r="DX109" s="855"/>
      <c r="DY109" s="855"/>
      <c r="DZ109" s="855"/>
      <c r="EA109" s="855"/>
      <c r="EB109" s="855"/>
      <c r="EC109" s="855"/>
      <c r="ED109" s="855"/>
      <c r="EE109" s="855"/>
      <c r="EF109" s="855"/>
      <c r="EG109" s="855"/>
      <c r="EH109" s="855"/>
      <c r="EI109" s="855"/>
      <c r="EJ109" s="855"/>
      <c r="EK109" s="855"/>
      <c r="EL109" s="855"/>
      <c r="EM109" s="855"/>
      <c r="EN109" s="855"/>
      <c r="EO109" s="855"/>
      <c r="EP109" s="855"/>
      <c r="EQ109" s="855"/>
      <c r="ER109" s="855"/>
      <c r="ES109" s="855"/>
      <c r="ET109" s="855"/>
      <c r="EU109" s="855"/>
      <c r="EV109" s="855"/>
      <c r="EW109" s="855"/>
      <c r="EX109" s="855"/>
      <c r="EY109" s="855"/>
      <c r="EZ109" s="855"/>
      <c r="FA109" s="855"/>
      <c r="FB109" s="855"/>
      <c r="FC109" s="855"/>
      <c r="FD109" s="855"/>
      <c r="FE109" s="855"/>
      <c r="FF109" s="855"/>
      <c r="FG109" s="855"/>
      <c r="FH109" s="855"/>
      <c r="FI109" s="855"/>
      <c r="FJ109" s="855"/>
      <c r="FK109" s="855"/>
      <c r="FL109" s="855"/>
      <c r="FM109" s="855"/>
      <c r="FN109" s="855"/>
      <c r="FO109" s="855"/>
      <c r="FP109" s="855"/>
      <c r="FQ109" s="855"/>
      <c r="FR109" s="855"/>
      <c r="FS109" s="855"/>
      <c r="FT109" s="855"/>
      <c r="FU109" s="855"/>
      <c r="FV109" s="855"/>
      <c r="FW109" s="855"/>
      <c r="FX109" s="855"/>
      <c r="FY109" s="855"/>
      <c r="FZ109" s="855"/>
      <c r="GA109" s="855"/>
      <c r="GB109" s="855"/>
      <c r="GC109" s="855"/>
      <c r="GD109" s="855"/>
      <c r="GE109" s="855"/>
      <c r="GF109" s="855"/>
      <c r="GG109" s="855"/>
      <c r="GH109" s="855"/>
      <c r="GI109" s="855"/>
      <c r="GJ109" s="855"/>
      <c r="GK109" s="855"/>
      <c r="GL109" s="855"/>
      <c r="GM109" s="855"/>
      <c r="GN109" s="855"/>
      <c r="GO109" s="855"/>
      <c r="GP109" s="855"/>
      <c r="GQ109" s="855"/>
      <c r="GR109" s="855"/>
      <c r="GS109" s="855"/>
      <c r="GT109" s="855"/>
      <c r="GU109" s="855"/>
      <c r="GV109" s="855"/>
      <c r="GW109" s="855"/>
      <c r="GX109" s="855"/>
      <c r="GY109" s="855"/>
      <c r="GZ109" s="855"/>
      <c r="HA109" s="855"/>
      <c r="HB109" s="855"/>
      <c r="HC109" s="855"/>
      <c r="HD109" s="855"/>
      <c r="HE109" s="855"/>
      <c r="HF109" s="855"/>
      <c r="HG109" s="855"/>
      <c r="HH109" s="855"/>
      <c r="HI109" s="855"/>
      <c r="HJ109" s="855"/>
      <c r="HK109" s="855"/>
      <c r="HL109" s="855"/>
      <c r="HM109" s="855"/>
      <c r="HN109" s="855"/>
      <c r="HO109" s="855"/>
      <c r="HP109" s="855"/>
      <c r="HQ109" s="855"/>
      <c r="HR109" s="855"/>
      <c r="HS109" s="855"/>
      <c r="HT109" s="855"/>
      <c r="HU109" s="855"/>
      <c r="HV109" s="855"/>
      <c r="HW109" s="855"/>
      <c r="HX109" s="855"/>
      <c r="HY109" s="855"/>
      <c r="HZ109" s="855"/>
      <c r="IA109" s="855"/>
      <c r="IB109" s="855"/>
      <c r="IC109" s="855"/>
      <c r="ID109" s="855"/>
      <c r="IE109" s="855"/>
      <c r="IF109" s="855"/>
      <c r="IG109" s="855"/>
      <c r="IH109" s="855"/>
      <c r="II109" s="855"/>
      <c r="IJ109" s="855"/>
      <c r="IK109" s="855"/>
      <c r="IL109" s="855"/>
      <c r="IM109" s="855"/>
      <c r="IN109" s="855"/>
      <c r="IO109" s="855"/>
      <c r="IP109" s="855"/>
      <c r="IQ109" s="855"/>
      <c r="IR109" s="855"/>
      <c r="IS109" s="855"/>
      <c r="IT109" s="855"/>
      <c r="IU109" s="855"/>
      <c r="IV109" s="855"/>
      <c r="IW109" s="855"/>
      <c r="IX109" s="855"/>
      <c r="IY109" s="855"/>
      <c r="IZ109" s="855"/>
      <c r="JA109" s="855"/>
      <c r="JB109" s="855"/>
      <c r="JC109" s="855"/>
      <c r="JD109" s="855"/>
      <c r="JE109" s="855"/>
      <c r="JF109" s="855"/>
      <c r="JG109" s="855"/>
      <c r="JH109" s="855"/>
      <c r="JI109" s="855"/>
      <c r="JJ109" s="855"/>
      <c r="JK109" s="855"/>
      <c r="JL109" s="855"/>
      <c r="JM109" s="855"/>
      <c r="JN109" s="855"/>
      <c r="JO109" s="855"/>
    </row>
    <row r="110" spans="1:275" s="692" customFormat="1" ht="168.75" customHeight="1" x14ac:dyDescent="0.25">
      <c r="A110" s="673">
        <v>83</v>
      </c>
      <c r="B110" s="797" t="s">
        <v>406</v>
      </c>
      <c r="C110" s="674">
        <v>80101706</v>
      </c>
      <c r="D110" s="675" t="s">
        <v>419</v>
      </c>
      <c r="E110" s="674" t="s">
        <v>89</v>
      </c>
      <c r="F110" s="674">
        <v>1</v>
      </c>
      <c r="G110" s="676" t="s">
        <v>97</v>
      </c>
      <c r="H110" s="815" t="s">
        <v>494</v>
      </c>
      <c r="I110" s="674" t="s">
        <v>79</v>
      </c>
      <c r="J110" s="674" t="s">
        <v>86</v>
      </c>
      <c r="K110" s="674" t="s">
        <v>719</v>
      </c>
      <c r="L110" s="693">
        <v>27300000</v>
      </c>
      <c r="M110" s="678">
        <v>27300000</v>
      </c>
      <c r="N110" s="679" t="s">
        <v>346</v>
      </c>
      <c r="O110" s="679" t="s">
        <v>50</v>
      </c>
      <c r="P110" s="680" t="s">
        <v>444</v>
      </c>
      <c r="Q110" s="681"/>
      <c r="R110" s="695" t="s">
        <v>524</v>
      </c>
      <c r="S110" s="696" t="s">
        <v>525</v>
      </c>
      <c r="T110" s="727">
        <v>42375</v>
      </c>
      <c r="U110" s="728" t="s">
        <v>526</v>
      </c>
      <c r="V110" s="729" t="s">
        <v>507</v>
      </c>
      <c r="W110" s="699">
        <v>27300000</v>
      </c>
      <c r="X110" s="670"/>
      <c r="Y110" s="699">
        <v>27300000</v>
      </c>
      <c r="Z110" s="699">
        <v>27300000</v>
      </c>
      <c r="AA110" s="728" t="s">
        <v>527</v>
      </c>
      <c r="AB110" s="857" t="s">
        <v>510</v>
      </c>
      <c r="AC110" s="727">
        <v>42742</v>
      </c>
      <c r="AD110" s="727">
        <v>42846</v>
      </c>
      <c r="AE110" s="729" t="s">
        <v>528</v>
      </c>
      <c r="AF110" s="731" t="s">
        <v>406</v>
      </c>
      <c r="AG110" s="844"/>
      <c r="AH110" s="728" t="s">
        <v>510</v>
      </c>
      <c r="AI110" s="727">
        <v>42742</v>
      </c>
      <c r="AJ110" s="727">
        <v>42846</v>
      </c>
      <c r="AK110" s="729" t="s">
        <v>528</v>
      </c>
      <c r="AL110" s="731" t="s">
        <v>406</v>
      </c>
      <c r="AM110" s="688"/>
      <c r="AN110" s="688"/>
      <c r="AO110" s="688"/>
      <c r="AP110" s="688"/>
      <c r="AQ110" s="688"/>
      <c r="AR110" s="689"/>
      <c r="AS110" s="689"/>
      <c r="AT110" s="690"/>
      <c r="AU110" s="690"/>
      <c r="AV110" s="690"/>
      <c r="AW110" s="690"/>
      <c r="AX110" s="690"/>
      <c r="AY110" s="690"/>
      <c r="AZ110" s="690"/>
      <c r="BA110" s="690"/>
      <c r="BB110" s="691"/>
      <c r="BC110" s="691"/>
      <c r="BD110" s="691"/>
      <c r="BE110" s="691"/>
      <c r="BF110" s="691"/>
      <c r="BG110" s="691"/>
      <c r="BH110" s="691"/>
      <c r="BI110" s="691"/>
      <c r="BJ110" s="691"/>
      <c r="BK110" s="691"/>
      <c r="BL110" s="691"/>
      <c r="BM110" s="691"/>
      <c r="BN110" s="691"/>
      <c r="BO110" s="691"/>
      <c r="BP110" s="691"/>
      <c r="BQ110" s="691"/>
      <c r="BR110" s="691"/>
      <c r="BS110" s="691"/>
      <c r="BT110" s="691"/>
      <c r="BU110" s="691"/>
      <c r="BV110" s="691"/>
      <c r="BW110" s="691"/>
      <c r="BX110" s="691"/>
      <c r="BY110" s="691"/>
      <c r="BZ110" s="691"/>
      <c r="CA110" s="691"/>
      <c r="CB110" s="691"/>
      <c r="CC110" s="691"/>
      <c r="CD110" s="691"/>
      <c r="CE110" s="691"/>
      <c r="CF110" s="691"/>
      <c r="CG110" s="691"/>
      <c r="CH110" s="691"/>
      <c r="CI110" s="691"/>
      <c r="CJ110" s="691"/>
      <c r="CK110" s="691"/>
      <c r="CL110" s="691"/>
      <c r="CM110" s="691"/>
      <c r="CN110" s="691"/>
      <c r="CO110" s="691"/>
      <c r="CP110" s="691"/>
      <c r="CQ110" s="691"/>
      <c r="CR110" s="691"/>
      <c r="CS110" s="691"/>
      <c r="CT110" s="691"/>
      <c r="CU110" s="691"/>
      <c r="CV110" s="691"/>
      <c r="CW110" s="691"/>
      <c r="CX110" s="691"/>
      <c r="CY110" s="691"/>
      <c r="CZ110" s="691"/>
      <c r="DA110" s="691"/>
      <c r="DB110" s="691"/>
      <c r="DC110" s="691"/>
      <c r="DD110" s="691"/>
      <c r="DE110" s="691"/>
      <c r="DF110" s="691"/>
      <c r="DG110" s="691"/>
      <c r="DH110" s="691"/>
      <c r="DI110" s="691"/>
      <c r="DJ110" s="691"/>
      <c r="DK110" s="691"/>
      <c r="DL110" s="691"/>
      <c r="DM110" s="691"/>
      <c r="DN110" s="691"/>
      <c r="DO110" s="691"/>
      <c r="DP110" s="691"/>
      <c r="DQ110" s="691"/>
      <c r="DR110" s="691"/>
      <c r="DS110" s="691"/>
      <c r="DT110" s="691"/>
      <c r="DU110" s="691"/>
      <c r="DV110" s="691"/>
      <c r="DW110" s="691"/>
      <c r="DX110" s="691"/>
      <c r="DY110" s="691"/>
      <c r="DZ110" s="691"/>
      <c r="EA110" s="691"/>
      <c r="EB110" s="691"/>
      <c r="EC110" s="691"/>
      <c r="ED110" s="691"/>
      <c r="EE110" s="691"/>
      <c r="EF110" s="691"/>
      <c r="EG110" s="691"/>
      <c r="EH110" s="691"/>
      <c r="EI110" s="691"/>
      <c r="EJ110" s="691"/>
      <c r="EK110" s="691"/>
      <c r="EL110" s="691"/>
      <c r="EM110" s="691"/>
      <c r="EN110" s="691"/>
      <c r="EO110" s="691"/>
      <c r="EP110" s="691"/>
      <c r="EQ110" s="691"/>
      <c r="ER110" s="691"/>
      <c r="ES110" s="691"/>
      <c r="ET110" s="691"/>
      <c r="EU110" s="691"/>
      <c r="EV110" s="691"/>
      <c r="EW110" s="691"/>
      <c r="EX110" s="691"/>
      <c r="EY110" s="691"/>
      <c r="EZ110" s="691"/>
      <c r="FA110" s="691"/>
      <c r="FB110" s="691"/>
      <c r="FC110" s="691"/>
      <c r="FD110" s="691"/>
      <c r="FE110" s="691"/>
      <c r="FF110" s="691"/>
      <c r="FG110" s="691"/>
      <c r="FH110" s="691"/>
      <c r="FI110" s="691"/>
      <c r="FJ110" s="691"/>
      <c r="FK110" s="691"/>
      <c r="FL110" s="691"/>
      <c r="FM110" s="691"/>
      <c r="FN110" s="691"/>
      <c r="FO110" s="691"/>
      <c r="FP110" s="691"/>
      <c r="FQ110" s="691"/>
      <c r="FR110" s="691"/>
      <c r="FS110" s="691"/>
      <c r="FT110" s="691"/>
      <c r="FU110" s="691"/>
      <c r="FV110" s="691"/>
      <c r="FW110" s="691"/>
      <c r="FX110" s="691"/>
      <c r="FY110" s="691"/>
      <c r="FZ110" s="691"/>
      <c r="GA110" s="691"/>
      <c r="GB110" s="691"/>
      <c r="GC110" s="691"/>
      <c r="GD110" s="691"/>
      <c r="GE110" s="691"/>
      <c r="GF110" s="691"/>
      <c r="GG110" s="691"/>
      <c r="GH110" s="691"/>
      <c r="GI110" s="691"/>
      <c r="GJ110" s="691"/>
      <c r="GK110" s="691"/>
      <c r="GL110" s="691"/>
      <c r="GM110" s="691"/>
      <c r="GN110" s="691"/>
      <c r="GO110" s="691"/>
      <c r="GP110" s="691"/>
      <c r="GQ110" s="691"/>
      <c r="GR110" s="691"/>
      <c r="GS110" s="691"/>
      <c r="GT110" s="691"/>
      <c r="GU110" s="691"/>
      <c r="GV110" s="691"/>
      <c r="GW110" s="691"/>
      <c r="GX110" s="691"/>
      <c r="GY110" s="691"/>
      <c r="GZ110" s="691"/>
      <c r="HA110" s="691"/>
      <c r="HB110" s="691"/>
      <c r="HC110" s="691"/>
      <c r="HD110" s="691"/>
      <c r="HE110" s="691"/>
      <c r="HF110" s="691"/>
      <c r="HG110" s="691"/>
      <c r="HH110" s="691"/>
      <c r="HI110" s="691"/>
      <c r="HJ110" s="691"/>
      <c r="HK110" s="691"/>
      <c r="HL110" s="691"/>
      <c r="HM110" s="691"/>
      <c r="HN110" s="691"/>
      <c r="HO110" s="691"/>
      <c r="HP110" s="691"/>
      <c r="HQ110" s="691"/>
      <c r="HR110" s="691"/>
      <c r="HS110" s="691"/>
      <c r="HT110" s="691"/>
      <c r="HU110" s="691"/>
      <c r="HV110" s="691"/>
      <c r="HW110" s="691"/>
      <c r="HX110" s="691"/>
      <c r="HY110" s="691"/>
      <c r="HZ110" s="691"/>
      <c r="IA110" s="691"/>
      <c r="IB110" s="691"/>
      <c r="IC110" s="691"/>
      <c r="ID110" s="691"/>
      <c r="IE110" s="691"/>
      <c r="IF110" s="691"/>
      <c r="IG110" s="691"/>
      <c r="IH110" s="691"/>
      <c r="II110" s="691"/>
      <c r="IJ110" s="691"/>
      <c r="IK110" s="691"/>
      <c r="IL110" s="691"/>
      <c r="IM110" s="691"/>
      <c r="IN110" s="691"/>
      <c r="IO110" s="691"/>
      <c r="IP110" s="691"/>
      <c r="IQ110" s="691"/>
      <c r="IR110" s="691"/>
      <c r="IS110" s="691"/>
      <c r="IT110" s="691"/>
      <c r="IU110" s="691"/>
      <c r="IV110" s="691"/>
      <c r="IW110" s="691"/>
      <c r="IX110" s="691"/>
      <c r="IY110" s="691"/>
      <c r="IZ110" s="691"/>
      <c r="JA110" s="691"/>
      <c r="JB110" s="691"/>
      <c r="JC110" s="691"/>
      <c r="JD110" s="691"/>
      <c r="JE110" s="691"/>
      <c r="JF110" s="691"/>
      <c r="JG110" s="691"/>
      <c r="JH110" s="691"/>
      <c r="JI110" s="691"/>
      <c r="JJ110" s="691"/>
      <c r="JK110" s="691"/>
      <c r="JL110" s="691"/>
      <c r="JM110" s="691"/>
      <c r="JN110" s="691"/>
      <c r="JO110" s="691"/>
    </row>
    <row r="111" spans="1:275" s="692" customFormat="1" ht="187.5" customHeight="1" x14ac:dyDescent="0.25">
      <c r="A111" s="673">
        <v>84</v>
      </c>
      <c r="B111" s="797" t="s">
        <v>406</v>
      </c>
      <c r="C111" s="674">
        <v>80101706</v>
      </c>
      <c r="D111" s="675" t="s">
        <v>420</v>
      </c>
      <c r="E111" s="674" t="s">
        <v>89</v>
      </c>
      <c r="F111" s="674">
        <v>1</v>
      </c>
      <c r="G111" s="676" t="s">
        <v>97</v>
      </c>
      <c r="H111" s="815" t="s">
        <v>498</v>
      </c>
      <c r="I111" s="674" t="s">
        <v>79</v>
      </c>
      <c r="J111" s="674" t="s">
        <v>86</v>
      </c>
      <c r="K111" s="674" t="s">
        <v>720</v>
      </c>
      <c r="L111" s="693">
        <v>28750000</v>
      </c>
      <c r="M111" s="678">
        <v>28750000</v>
      </c>
      <c r="N111" s="679" t="s">
        <v>346</v>
      </c>
      <c r="O111" s="679" t="s">
        <v>50</v>
      </c>
      <c r="P111" s="680" t="s">
        <v>435</v>
      </c>
      <c r="Q111" s="681"/>
      <c r="R111" s="695" t="s">
        <v>669</v>
      </c>
      <c r="S111" s="696" t="s">
        <v>670</v>
      </c>
      <c r="T111" s="727">
        <v>42394</v>
      </c>
      <c r="U111" s="728" t="s">
        <v>671</v>
      </c>
      <c r="V111" s="729" t="s">
        <v>507</v>
      </c>
      <c r="W111" s="699">
        <v>27500000</v>
      </c>
      <c r="X111" s="670"/>
      <c r="Y111" s="699">
        <v>27500000</v>
      </c>
      <c r="Z111" s="699">
        <v>27500000</v>
      </c>
      <c r="AA111" s="728" t="s">
        <v>672</v>
      </c>
      <c r="AB111" s="844"/>
      <c r="AC111" s="844"/>
      <c r="AD111" s="844"/>
      <c r="AE111" s="844"/>
      <c r="AF111" s="844"/>
      <c r="AG111" s="844"/>
      <c r="AH111" s="728" t="s">
        <v>570</v>
      </c>
      <c r="AI111" s="727">
        <v>42760</v>
      </c>
      <c r="AJ111" s="727">
        <v>43091</v>
      </c>
      <c r="AK111" s="729" t="s">
        <v>673</v>
      </c>
      <c r="AL111" s="731" t="s">
        <v>406</v>
      </c>
      <c r="AM111" s="688"/>
      <c r="AN111" s="688"/>
      <c r="AO111" s="688"/>
      <c r="AP111" s="688"/>
      <c r="AQ111" s="688"/>
      <c r="AR111" s="689"/>
      <c r="AS111" s="689"/>
      <c r="AT111" s="690"/>
      <c r="AU111" s="690"/>
      <c r="AV111" s="690"/>
      <c r="AW111" s="690"/>
      <c r="AX111" s="690"/>
      <c r="AY111" s="690"/>
      <c r="AZ111" s="690"/>
      <c r="BA111" s="690"/>
      <c r="BB111" s="691"/>
      <c r="BC111" s="691"/>
      <c r="BD111" s="691"/>
      <c r="BE111" s="691"/>
      <c r="BF111" s="691"/>
      <c r="BG111" s="691"/>
      <c r="BH111" s="691"/>
      <c r="BI111" s="691"/>
      <c r="BJ111" s="691"/>
      <c r="BK111" s="691"/>
      <c r="BL111" s="691"/>
      <c r="BM111" s="691"/>
      <c r="BN111" s="691"/>
      <c r="BO111" s="691"/>
      <c r="BP111" s="691"/>
      <c r="BQ111" s="691"/>
      <c r="BR111" s="691"/>
      <c r="BS111" s="691"/>
      <c r="BT111" s="691"/>
      <c r="BU111" s="691"/>
      <c r="BV111" s="691"/>
      <c r="BW111" s="691"/>
      <c r="BX111" s="691"/>
      <c r="BY111" s="691"/>
      <c r="BZ111" s="691"/>
      <c r="CA111" s="691"/>
      <c r="CB111" s="691"/>
      <c r="CC111" s="691"/>
      <c r="CD111" s="691"/>
      <c r="CE111" s="691"/>
      <c r="CF111" s="691"/>
      <c r="CG111" s="691"/>
      <c r="CH111" s="691"/>
      <c r="CI111" s="691"/>
      <c r="CJ111" s="691"/>
      <c r="CK111" s="691"/>
      <c r="CL111" s="691"/>
      <c r="CM111" s="691"/>
      <c r="CN111" s="691"/>
      <c r="CO111" s="691"/>
      <c r="CP111" s="691"/>
      <c r="CQ111" s="691"/>
      <c r="CR111" s="691"/>
      <c r="CS111" s="691"/>
      <c r="CT111" s="691"/>
      <c r="CU111" s="691"/>
      <c r="CV111" s="691"/>
      <c r="CW111" s="691"/>
      <c r="CX111" s="691"/>
      <c r="CY111" s="691"/>
      <c r="CZ111" s="691"/>
      <c r="DA111" s="691"/>
      <c r="DB111" s="691"/>
      <c r="DC111" s="691"/>
      <c r="DD111" s="691"/>
      <c r="DE111" s="691"/>
      <c r="DF111" s="691"/>
      <c r="DG111" s="691"/>
      <c r="DH111" s="691"/>
      <c r="DI111" s="691"/>
      <c r="DJ111" s="691"/>
      <c r="DK111" s="691"/>
      <c r="DL111" s="691"/>
      <c r="DM111" s="691"/>
      <c r="DN111" s="691"/>
      <c r="DO111" s="691"/>
      <c r="DP111" s="691"/>
      <c r="DQ111" s="691"/>
      <c r="DR111" s="691"/>
      <c r="DS111" s="691"/>
      <c r="DT111" s="691"/>
      <c r="DU111" s="691"/>
      <c r="DV111" s="691"/>
      <c r="DW111" s="691"/>
      <c r="DX111" s="691"/>
      <c r="DY111" s="691"/>
      <c r="DZ111" s="691"/>
      <c r="EA111" s="691"/>
      <c r="EB111" s="691"/>
      <c r="EC111" s="691"/>
      <c r="ED111" s="691"/>
      <c r="EE111" s="691"/>
      <c r="EF111" s="691"/>
      <c r="EG111" s="691"/>
      <c r="EH111" s="691"/>
      <c r="EI111" s="691"/>
      <c r="EJ111" s="691"/>
      <c r="EK111" s="691"/>
      <c r="EL111" s="691"/>
      <c r="EM111" s="691"/>
      <c r="EN111" s="691"/>
      <c r="EO111" s="691"/>
      <c r="EP111" s="691"/>
      <c r="EQ111" s="691"/>
      <c r="ER111" s="691"/>
      <c r="ES111" s="691"/>
      <c r="ET111" s="691"/>
      <c r="EU111" s="691"/>
      <c r="EV111" s="691"/>
      <c r="EW111" s="691"/>
      <c r="EX111" s="691"/>
      <c r="EY111" s="691"/>
      <c r="EZ111" s="691"/>
      <c r="FA111" s="691"/>
      <c r="FB111" s="691"/>
      <c r="FC111" s="691"/>
      <c r="FD111" s="691"/>
      <c r="FE111" s="691"/>
      <c r="FF111" s="691"/>
      <c r="FG111" s="691"/>
      <c r="FH111" s="691"/>
      <c r="FI111" s="691"/>
      <c r="FJ111" s="691"/>
      <c r="FK111" s="691"/>
      <c r="FL111" s="691"/>
      <c r="FM111" s="691"/>
      <c r="FN111" s="691"/>
      <c r="FO111" s="691"/>
      <c r="FP111" s="691"/>
      <c r="FQ111" s="691"/>
      <c r="FR111" s="691"/>
      <c r="FS111" s="691"/>
      <c r="FT111" s="691"/>
      <c r="FU111" s="691"/>
      <c r="FV111" s="691"/>
      <c r="FW111" s="691"/>
      <c r="FX111" s="691"/>
      <c r="FY111" s="691"/>
      <c r="FZ111" s="691"/>
      <c r="GA111" s="691"/>
      <c r="GB111" s="691"/>
      <c r="GC111" s="691"/>
      <c r="GD111" s="691"/>
      <c r="GE111" s="691"/>
      <c r="GF111" s="691"/>
      <c r="GG111" s="691"/>
      <c r="GH111" s="691"/>
      <c r="GI111" s="691"/>
      <c r="GJ111" s="691"/>
      <c r="GK111" s="691"/>
      <c r="GL111" s="691"/>
      <c r="GM111" s="691"/>
      <c r="GN111" s="691"/>
      <c r="GO111" s="691"/>
      <c r="GP111" s="691"/>
      <c r="GQ111" s="691"/>
      <c r="GR111" s="691"/>
      <c r="GS111" s="691"/>
      <c r="GT111" s="691"/>
      <c r="GU111" s="691"/>
      <c r="GV111" s="691"/>
      <c r="GW111" s="691"/>
      <c r="GX111" s="691"/>
      <c r="GY111" s="691"/>
      <c r="GZ111" s="691"/>
      <c r="HA111" s="691"/>
      <c r="HB111" s="691"/>
      <c r="HC111" s="691"/>
      <c r="HD111" s="691"/>
      <c r="HE111" s="691"/>
      <c r="HF111" s="691"/>
      <c r="HG111" s="691"/>
      <c r="HH111" s="691"/>
      <c r="HI111" s="691"/>
      <c r="HJ111" s="691"/>
      <c r="HK111" s="691"/>
      <c r="HL111" s="691"/>
      <c r="HM111" s="691"/>
      <c r="HN111" s="691"/>
      <c r="HO111" s="691"/>
      <c r="HP111" s="691"/>
      <c r="HQ111" s="691"/>
      <c r="HR111" s="691"/>
      <c r="HS111" s="691"/>
      <c r="HT111" s="691"/>
      <c r="HU111" s="691"/>
      <c r="HV111" s="691"/>
      <c r="HW111" s="691"/>
      <c r="HX111" s="691"/>
      <c r="HY111" s="691"/>
      <c r="HZ111" s="691"/>
      <c r="IA111" s="691"/>
      <c r="IB111" s="691"/>
      <c r="IC111" s="691"/>
      <c r="ID111" s="691"/>
      <c r="IE111" s="691"/>
      <c r="IF111" s="691"/>
      <c r="IG111" s="691"/>
      <c r="IH111" s="691"/>
      <c r="II111" s="691"/>
      <c r="IJ111" s="691"/>
      <c r="IK111" s="691"/>
      <c r="IL111" s="691"/>
      <c r="IM111" s="691"/>
      <c r="IN111" s="691"/>
      <c r="IO111" s="691"/>
      <c r="IP111" s="691"/>
      <c r="IQ111" s="691"/>
      <c r="IR111" s="691"/>
      <c r="IS111" s="691"/>
      <c r="IT111" s="691"/>
      <c r="IU111" s="691"/>
      <c r="IV111" s="691"/>
      <c r="IW111" s="691"/>
      <c r="IX111" s="691"/>
      <c r="IY111" s="691"/>
      <c r="IZ111" s="691"/>
      <c r="JA111" s="691"/>
      <c r="JB111" s="691"/>
      <c r="JC111" s="691"/>
      <c r="JD111" s="691"/>
      <c r="JE111" s="691"/>
      <c r="JF111" s="691"/>
      <c r="JG111" s="691"/>
      <c r="JH111" s="691"/>
      <c r="JI111" s="691"/>
      <c r="JJ111" s="691"/>
      <c r="JK111" s="691"/>
      <c r="JL111" s="691"/>
      <c r="JM111" s="691"/>
      <c r="JN111" s="691"/>
      <c r="JO111" s="691"/>
    </row>
    <row r="112" spans="1:275" s="692" customFormat="1" ht="93.75" customHeight="1" x14ac:dyDescent="0.25">
      <c r="A112" s="673">
        <v>85</v>
      </c>
      <c r="B112" s="797" t="s">
        <v>436</v>
      </c>
      <c r="C112" s="674">
        <v>80101706</v>
      </c>
      <c r="D112" s="675" t="s">
        <v>437</v>
      </c>
      <c r="E112" s="674" t="s">
        <v>89</v>
      </c>
      <c r="F112" s="674">
        <v>1</v>
      </c>
      <c r="G112" s="676" t="s">
        <v>97</v>
      </c>
      <c r="H112" s="815" t="s">
        <v>494</v>
      </c>
      <c r="I112" s="674" t="s">
        <v>79</v>
      </c>
      <c r="J112" s="674" t="s">
        <v>86</v>
      </c>
      <c r="K112" s="674" t="s">
        <v>720</v>
      </c>
      <c r="L112" s="693">
        <v>26250000</v>
      </c>
      <c r="M112" s="678">
        <v>26250000</v>
      </c>
      <c r="N112" s="679" t="s">
        <v>346</v>
      </c>
      <c r="O112" s="679" t="s">
        <v>50</v>
      </c>
      <c r="P112" s="680" t="s">
        <v>435</v>
      </c>
      <c r="Q112" s="681"/>
      <c r="R112" s="695" t="s">
        <v>617</v>
      </c>
      <c r="S112" s="696" t="s">
        <v>618</v>
      </c>
      <c r="T112" s="727">
        <v>42387</v>
      </c>
      <c r="U112" s="728" t="s">
        <v>619</v>
      </c>
      <c r="V112" s="729" t="s">
        <v>507</v>
      </c>
      <c r="W112" s="699">
        <v>26250000</v>
      </c>
      <c r="X112" s="670"/>
      <c r="Y112" s="699">
        <v>26250000</v>
      </c>
      <c r="Z112" s="699">
        <v>26250000</v>
      </c>
      <c r="AA112" s="728" t="s">
        <v>620</v>
      </c>
      <c r="AB112" s="844"/>
      <c r="AC112" s="844"/>
      <c r="AD112" s="844"/>
      <c r="AE112" s="844"/>
      <c r="AF112" s="844"/>
      <c r="AG112" s="844"/>
      <c r="AH112" s="728" t="s">
        <v>577</v>
      </c>
      <c r="AI112" s="727">
        <v>42753</v>
      </c>
      <c r="AJ112" s="727">
        <v>42857</v>
      </c>
      <c r="AK112" s="729" t="s">
        <v>544</v>
      </c>
      <c r="AL112" s="731" t="s">
        <v>398</v>
      </c>
      <c r="AM112" s="688"/>
      <c r="AN112" s="688"/>
      <c r="AO112" s="688"/>
      <c r="AP112" s="688"/>
      <c r="AQ112" s="688"/>
      <c r="AR112" s="689"/>
      <c r="AS112" s="689"/>
      <c r="AT112" s="690"/>
      <c r="AU112" s="690"/>
      <c r="AV112" s="690"/>
      <c r="AW112" s="690"/>
      <c r="AX112" s="690"/>
      <c r="AY112" s="690"/>
      <c r="AZ112" s="690"/>
      <c r="BA112" s="690"/>
      <c r="BB112" s="691"/>
      <c r="BC112" s="691"/>
      <c r="BD112" s="691"/>
      <c r="BE112" s="691"/>
      <c r="BF112" s="691"/>
      <c r="BG112" s="691"/>
      <c r="BH112" s="691"/>
      <c r="BI112" s="691"/>
      <c r="BJ112" s="691"/>
      <c r="BK112" s="691"/>
      <c r="BL112" s="691"/>
      <c r="BM112" s="691"/>
      <c r="BN112" s="691"/>
      <c r="BO112" s="691"/>
      <c r="BP112" s="691"/>
      <c r="BQ112" s="691"/>
      <c r="BR112" s="691"/>
      <c r="BS112" s="691"/>
      <c r="BT112" s="691"/>
      <c r="BU112" s="691"/>
      <c r="BV112" s="691"/>
      <c r="BW112" s="691"/>
      <c r="BX112" s="691"/>
      <c r="BY112" s="691"/>
      <c r="BZ112" s="691"/>
      <c r="CA112" s="691"/>
      <c r="CB112" s="691"/>
      <c r="CC112" s="691"/>
      <c r="CD112" s="691"/>
      <c r="CE112" s="691"/>
      <c r="CF112" s="691"/>
      <c r="CG112" s="691"/>
      <c r="CH112" s="691"/>
      <c r="CI112" s="691"/>
      <c r="CJ112" s="691"/>
      <c r="CK112" s="691"/>
      <c r="CL112" s="691"/>
      <c r="CM112" s="691"/>
      <c r="CN112" s="691"/>
      <c r="CO112" s="691"/>
      <c r="CP112" s="691"/>
      <c r="CQ112" s="691"/>
      <c r="CR112" s="691"/>
      <c r="CS112" s="691"/>
      <c r="CT112" s="691"/>
      <c r="CU112" s="691"/>
      <c r="CV112" s="691"/>
      <c r="CW112" s="691"/>
      <c r="CX112" s="691"/>
      <c r="CY112" s="691"/>
      <c r="CZ112" s="691"/>
      <c r="DA112" s="691"/>
      <c r="DB112" s="691"/>
      <c r="DC112" s="691"/>
      <c r="DD112" s="691"/>
      <c r="DE112" s="691"/>
      <c r="DF112" s="691"/>
      <c r="DG112" s="691"/>
      <c r="DH112" s="691"/>
      <c r="DI112" s="691"/>
      <c r="DJ112" s="691"/>
      <c r="DK112" s="691"/>
      <c r="DL112" s="691"/>
      <c r="DM112" s="691"/>
      <c r="DN112" s="691"/>
      <c r="DO112" s="691"/>
      <c r="DP112" s="691"/>
      <c r="DQ112" s="691"/>
      <c r="DR112" s="691"/>
      <c r="DS112" s="691"/>
      <c r="DT112" s="691"/>
      <c r="DU112" s="691"/>
      <c r="DV112" s="691"/>
      <c r="DW112" s="691"/>
      <c r="DX112" s="691"/>
      <c r="DY112" s="691"/>
      <c r="DZ112" s="691"/>
      <c r="EA112" s="691"/>
      <c r="EB112" s="691"/>
      <c r="EC112" s="691"/>
      <c r="ED112" s="691"/>
      <c r="EE112" s="691"/>
      <c r="EF112" s="691"/>
      <c r="EG112" s="691"/>
      <c r="EH112" s="691"/>
      <c r="EI112" s="691"/>
      <c r="EJ112" s="691"/>
      <c r="EK112" s="691"/>
      <c r="EL112" s="691"/>
      <c r="EM112" s="691"/>
      <c r="EN112" s="691"/>
      <c r="EO112" s="691"/>
      <c r="EP112" s="691"/>
      <c r="EQ112" s="691"/>
      <c r="ER112" s="691"/>
      <c r="ES112" s="691"/>
      <c r="ET112" s="691"/>
      <c r="EU112" s="691"/>
      <c r="EV112" s="691"/>
      <c r="EW112" s="691"/>
      <c r="EX112" s="691"/>
      <c r="EY112" s="691"/>
      <c r="EZ112" s="691"/>
      <c r="FA112" s="691"/>
      <c r="FB112" s="691"/>
      <c r="FC112" s="691"/>
      <c r="FD112" s="691"/>
      <c r="FE112" s="691"/>
      <c r="FF112" s="691"/>
      <c r="FG112" s="691"/>
      <c r="FH112" s="691"/>
      <c r="FI112" s="691"/>
      <c r="FJ112" s="691"/>
      <c r="FK112" s="691"/>
      <c r="FL112" s="691"/>
      <c r="FM112" s="691"/>
      <c r="FN112" s="691"/>
      <c r="FO112" s="691"/>
      <c r="FP112" s="691"/>
      <c r="FQ112" s="691"/>
      <c r="FR112" s="691"/>
      <c r="FS112" s="691"/>
      <c r="FT112" s="691"/>
      <c r="FU112" s="691"/>
      <c r="FV112" s="691"/>
      <c r="FW112" s="691"/>
      <c r="FX112" s="691"/>
      <c r="FY112" s="691"/>
      <c r="FZ112" s="691"/>
      <c r="GA112" s="691"/>
      <c r="GB112" s="691"/>
      <c r="GC112" s="691"/>
      <c r="GD112" s="691"/>
      <c r="GE112" s="691"/>
      <c r="GF112" s="691"/>
      <c r="GG112" s="691"/>
      <c r="GH112" s="691"/>
      <c r="GI112" s="691"/>
      <c r="GJ112" s="691"/>
      <c r="GK112" s="691"/>
      <c r="GL112" s="691"/>
      <c r="GM112" s="691"/>
      <c r="GN112" s="691"/>
      <c r="GO112" s="691"/>
      <c r="GP112" s="691"/>
      <c r="GQ112" s="691"/>
      <c r="GR112" s="691"/>
      <c r="GS112" s="691"/>
      <c r="GT112" s="691"/>
      <c r="GU112" s="691"/>
      <c r="GV112" s="691"/>
      <c r="GW112" s="691"/>
      <c r="GX112" s="691"/>
      <c r="GY112" s="691"/>
      <c r="GZ112" s="691"/>
      <c r="HA112" s="691"/>
      <c r="HB112" s="691"/>
      <c r="HC112" s="691"/>
      <c r="HD112" s="691"/>
      <c r="HE112" s="691"/>
      <c r="HF112" s="691"/>
      <c r="HG112" s="691"/>
      <c r="HH112" s="691"/>
      <c r="HI112" s="691"/>
      <c r="HJ112" s="691"/>
      <c r="HK112" s="691"/>
      <c r="HL112" s="691"/>
      <c r="HM112" s="691"/>
      <c r="HN112" s="691"/>
      <c r="HO112" s="691"/>
      <c r="HP112" s="691"/>
      <c r="HQ112" s="691"/>
      <c r="HR112" s="691"/>
      <c r="HS112" s="691"/>
      <c r="HT112" s="691"/>
      <c r="HU112" s="691"/>
      <c r="HV112" s="691"/>
      <c r="HW112" s="691"/>
      <c r="HX112" s="691"/>
      <c r="HY112" s="691"/>
      <c r="HZ112" s="691"/>
      <c r="IA112" s="691"/>
      <c r="IB112" s="691"/>
      <c r="IC112" s="691"/>
      <c r="ID112" s="691"/>
      <c r="IE112" s="691"/>
      <c r="IF112" s="691"/>
      <c r="IG112" s="691"/>
      <c r="IH112" s="691"/>
      <c r="II112" s="691"/>
      <c r="IJ112" s="691"/>
      <c r="IK112" s="691"/>
      <c r="IL112" s="691"/>
      <c r="IM112" s="691"/>
      <c r="IN112" s="691"/>
      <c r="IO112" s="691"/>
      <c r="IP112" s="691"/>
      <c r="IQ112" s="691"/>
      <c r="IR112" s="691"/>
      <c r="IS112" s="691"/>
      <c r="IT112" s="691"/>
      <c r="IU112" s="691"/>
      <c r="IV112" s="691"/>
      <c r="IW112" s="691"/>
      <c r="IX112" s="691"/>
      <c r="IY112" s="691"/>
      <c r="IZ112" s="691"/>
      <c r="JA112" s="691"/>
      <c r="JB112" s="691"/>
      <c r="JC112" s="691"/>
      <c r="JD112" s="691"/>
      <c r="JE112" s="691"/>
      <c r="JF112" s="691"/>
      <c r="JG112" s="691"/>
      <c r="JH112" s="691"/>
      <c r="JI112" s="691"/>
      <c r="JJ112" s="691"/>
      <c r="JK112" s="691"/>
      <c r="JL112" s="691"/>
      <c r="JM112" s="691"/>
      <c r="JN112" s="691"/>
      <c r="JO112" s="691"/>
    </row>
    <row r="113" spans="1:275" s="692" customFormat="1" ht="75" customHeight="1" x14ac:dyDescent="0.25">
      <c r="A113" s="673">
        <v>86</v>
      </c>
      <c r="B113" s="674" t="s">
        <v>278</v>
      </c>
      <c r="C113" s="674">
        <v>80101706</v>
      </c>
      <c r="D113" s="675" t="s">
        <v>408</v>
      </c>
      <c r="E113" s="674" t="s">
        <v>89</v>
      </c>
      <c r="F113" s="674">
        <v>1</v>
      </c>
      <c r="G113" s="676" t="s">
        <v>97</v>
      </c>
      <c r="H113" s="815" t="s">
        <v>496</v>
      </c>
      <c r="I113" s="674" t="s">
        <v>79</v>
      </c>
      <c r="J113" s="674" t="s">
        <v>86</v>
      </c>
      <c r="K113" s="674" t="s">
        <v>719</v>
      </c>
      <c r="L113" s="693">
        <v>19822000</v>
      </c>
      <c r="M113" s="678">
        <v>19822000</v>
      </c>
      <c r="N113" s="679" t="s">
        <v>346</v>
      </c>
      <c r="O113" s="679" t="s">
        <v>50</v>
      </c>
      <c r="P113" s="680" t="s">
        <v>347</v>
      </c>
      <c r="Q113" s="681"/>
      <c r="R113" s="695" t="s">
        <v>765</v>
      </c>
      <c r="S113" s="695" t="s">
        <v>803</v>
      </c>
      <c r="T113" s="749">
        <v>42772</v>
      </c>
      <c r="U113" s="750" t="s">
        <v>804</v>
      </c>
      <c r="V113" s="751" t="s">
        <v>507</v>
      </c>
      <c r="W113" s="745">
        <v>19822000</v>
      </c>
      <c r="X113" s="670"/>
      <c r="Y113" s="746">
        <f>W113</f>
        <v>19822000</v>
      </c>
      <c r="Z113" s="746">
        <f>W113</f>
        <v>19822000</v>
      </c>
      <c r="AA113" s="728" t="s">
        <v>770</v>
      </c>
      <c r="AB113" s="844"/>
      <c r="AC113" s="844"/>
      <c r="AD113" s="844"/>
      <c r="AE113" s="844"/>
      <c r="AF113" s="844"/>
      <c r="AG113" s="844"/>
      <c r="AH113" s="728" t="s">
        <v>771</v>
      </c>
      <c r="AI113" s="727">
        <v>42772</v>
      </c>
      <c r="AJ113" s="727">
        <v>42936</v>
      </c>
      <c r="AK113" s="729" t="s">
        <v>678</v>
      </c>
      <c r="AL113" s="752" t="s">
        <v>539</v>
      </c>
      <c r="AM113" s="688"/>
      <c r="AN113" s="688"/>
      <c r="AO113" s="688"/>
      <c r="AP113" s="688"/>
      <c r="AQ113" s="688"/>
      <c r="AR113" s="689"/>
      <c r="AS113" s="689"/>
      <c r="AT113" s="690"/>
      <c r="AU113" s="690"/>
      <c r="AV113" s="690"/>
      <c r="AW113" s="690"/>
      <c r="AX113" s="690"/>
      <c r="AY113" s="690"/>
      <c r="AZ113" s="690"/>
      <c r="BA113" s="690"/>
      <c r="BB113" s="691"/>
      <c r="BC113" s="691"/>
      <c r="BD113" s="691"/>
      <c r="BE113" s="691"/>
      <c r="BF113" s="691"/>
      <c r="BG113" s="691"/>
      <c r="BH113" s="691"/>
      <c r="BI113" s="691"/>
      <c r="BJ113" s="691"/>
      <c r="BK113" s="691"/>
      <c r="BL113" s="691"/>
      <c r="BM113" s="691"/>
      <c r="BN113" s="691"/>
      <c r="BO113" s="691"/>
      <c r="BP113" s="691"/>
      <c r="BQ113" s="691"/>
      <c r="BR113" s="691"/>
      <c r="BS113" s="691"/>
      <c r="BT113" s="691"/>
      <c r="BU113" s="691"/>
      <c r="BV113" s="691"/>
      <c r="BW113" s="691"/>
      <c r="BX113" s="691"/>
      <c r="BY113" s="691"/>
      <c r="BZ113" s="691"/>
      <c r="CA113" s="691"/>
      <c r="CB113" s="691"/>
      <c r="CC113" s="691"/>
      <c r="CD113" s="691"/>
      <c r="CE113" s="691"/>
      <c r="CF113" s="691"/>
      <c r="CG113" s="691"/>
      <c r="CH113" s="691"/>
      <c r="CI113" s="691"/>
      <c r="CJ113" s="691"/>
      <c r="CK113" s="691"/>
      <c r="CL113" s="691"/>
      <c r="CM113" s="691"/>
      <c r="CN113" s="691"/>
      <c r="CO113" s="691"/>
      <c r="CP113" s="691"/>
      <c r="CQ113" s="691"/>
      <c r="CR113" s="691"/>
      <c r="CS113" s="691"/>
      <c r="CT113" s="691"/>
      <c r="CU113" s="691"/>
      <c r="CV113" s="691"/>
      <c r="CW113" s="691"/>
      <c r="CX113" s="691"/>
      <c r="CY113" s="691"/>
      <c r="CZ113" s="691"/>
      <c r="DA113" s="691"/>
      <c r="DB113" s="691"/>
      <c r="DC113" s="691"/>
      <c r="DD113" s="691"/>
      <c r="DE113" s="691"/>
      <c r="DF113" s="691"/>
      <c r="DG113" s="691"/>
      <c r="DH113" s="691"/>
      <c r="DI113" s="691"/>
      <c r="DJ113" s="691"/>
      <c r="DK113" s="691"/>
      <c r="DL113" s="691"/>
      <c r="DM113" s="691"/>
      <c r="DN113" s="691"/>
      <c r="DO113" s="691"/>
      <c r="DP113" s="691"/>
      <c r="DQ113" s="691"/>
      <c r="DR113" s="691"/>
      <c r="DS113" s="691"/>
      <c r="DT113" s="691"/>
      <c r="DU113" s="691"/>
      <c r="DV113" s="691"/>
      <c r="DW113" s="691"/>
      <c r="DX113" s="691"/>
      <c r="DY113" s="691"/>
      <c r="DZ113" s="691"/>
      <c r="EA113" s="691"/>
      <c r="EB113" s="691"/>
      <c r="EC113" s="691"/>
      <c r="ED113" s="691"/>
      <c r="EE113" s="691"/>
      <c r="EF113" s="691"/>
      <c r="EG113" s="691"/>
      <c r="EH113" s="691"/>
      <c r="EI113" s="691"/>
      <c r="EJ113" s="691"/>
      <c r="EK113" s="691"/>
      <c r="EL113" s="691"/>
      <c r="EM113" s="691"/>
      <c r="EN113" s="691"/>
      <c r="EO113" s="691"/>
      <c r="EP113" s="691"/>
      <c r="EQ113" s="691"/>
      <c r="ER113" s="691"/>
      <c r="ES113" s="691"/>
      <c r="ET113" s="691"/>
      <c r="EU113" s="691"/>
      <c r="EV113" s="691"/>
      <c r="EW113" s="691"/>
      <c r="EX113" s="691"/>
      <c r="EY113" s="691"/>
      <c r="EZ113" s="691"/>
      <c r="FA113" s="691"/>
      <c r="FB113" s="691"/>
      <c r="FC113" s="691"/>
      <c r="FD113" s="691"/>
      <c r="FE113" s="691"/>
      <c r="FF113" s="691"/>
      <c r="FG113" s="691"/>
      <c r="FH113" s="691"/>
      <c r="FI113" s="691"/>
      <c r="FJ113" s="691"/>
      <c r="FK113" s="691"/>
      <c r="FL113" s="691"/>
      <c r="FM113" s="691"/>
      <c r="FN113" s="691"/>
      <c r="FO113" s="691"/>
      <c r="FP113" s="691"/>
      <c r="FQ113" s="691"/>
      <c r="FR113" s="691"/>
      <c r="FS113" s="691"/>
      <c r="FT113" s="691"/>
      <c r="FU113" s="691"/>
      <c r="FV113" s="691"/>
      <c r="FW113" s="691"/>
      <c r="FX113" s="691"/>
      <c r="FY113" s="691"/>
      <c r="FZ113" s="691"/>
      <c r="GA113" s="691"/>
      <c r="GB113" s="691"/>
      <c r="GC113" s="691"/>
      <c r="GD113" s="691"/>
      <c r="GE113" s="691"/>
      <c r="GF113" s="691"/>
      <c r="GG113" s="691"/>
      <c r="GH113" s="691"/>
      <c r="GI113" s="691"/>
      <c r="GJ113" s="691"/>
      <c r="GK113" s="691"/>
      <c r="GL113" s="691"/>
      <c r="GM113" s="691"/>
      <c r="GN113" s="691"/>
      <c r="GO113" s="691"/>
      <c r="GP113" s="691"/>
      <c r="GQ113" s="691"/>
      <c r="GR113" s="691"/>
      <c r="GS113" s="691"/>
      <c r="GT113" s="691"/>
      <c r="GU113" s="691"/>
      <c r="GV113" s="691"/>
      <c r="GW113" s="691"/>
      <c r="GX113" s="691"/>
      <c r="GY113" s="691"/>
      <c r="GZ113" s="691"/>
      <c r="HA113" s="691"/>
      <c r="HB113" s="691"/>
      <c r="HC113" s="691"/>
      <c r="HD113" s="691"/>
      <c r="HE113" s="691"/>
      <c r="HF113" s="691"/>
      <c r="HG113" s="691"/>
      <c r="HH113" s="691"/>
      <c r="HI113" s="691"/>
      <c r="HJ113" s="691"/>
      <c r="HK113" s="691"/>
      <c r="HL113" s="691"/>
      <c r="HM113" s="691"/>
      <c r="HN113" s="691"/>
      <c r="HO113" s="691"/>
      <c r="HP113" s="691"/>
      <c r="HQ113" s="691"/>
      <c r="HR113" s="691"/>
      <c r="HS113" s="691"/>
      <c r="HT113" s="691"/>
      <c r="HU113" s="691"/>
      <c r="HV113" s="691"/>
      <c r="HW113" s="691"/>
      <c r="HX113" s="691"/>
      <c r="HY113" s="691"/>
      <c r="HZ113" s="691"/>
      <c r="IA113" s="691"/>
      <c r="IB113" s="691"/>
      <c r="IC113" s="691"/>
      <c r="ID113" s="691"/>
      <c r="IE113" s="691"/>
      <c r="IF113" s="691"/>
      <c r="IG113" s="691"/>
      <c r="IH113" s="691"/>
      <c r="II113" s="691"/>
      <c r="IJ113" s="691"/>
      <c r="IK113" s="691"/>
      <c r="IL113" s="691"/>
      <c r="IM113" s="691"/>
      <c r="IN113" s="691"/>
      <c r="IO113" s="691"/>
      <c r="IP113" s="691"/>
      <c r="IQ113" s="691"/>
      <c r="IR113" s="691"/>
      <c r="IS113" s="691"/>
      <c r="IT113" s="691"/>
      <c r="IU113" s="691"/>
      <c r="IV113" s="691"/>
      <c r="IW113" s="691"/>
      <c r="IX113" s="691"/>
      <c r="IY113" s="691"/>
      <c r="IZ113" s="691"/>
      <c r="JA113" s="691"/>
      <c r="JB113" s="691"/>
      <c r="JC113" s="691"/>
      <c r="JD113" s="691"/>
      <c r="JE113" s="691"/>
      <c r="JF113" s="691"/>
      <c r="JG113" s="691"/>
      <c r="JH113" s="691"/>
      <c r="JI113" s="691"/>
      <c r="JJ113" s="691"/>
      <c r="JK113" s="691"/>
      <c r="JL113" s="691"/>
      <c r="JM113" s="691"/>
      <c r="JN113" s="691"/>
      <c r="JO113" s="691"/>
    </row>
    <row r="114" spans="1:275" s="692" customFormat="1" ht="206.25" customHeight="1" x14ac:dyDescent="0.25">
      <c r="A114" s="673">
        <v>87</v>
      </c>
      <c r="B114" s="674" t="s">
        <v>277</v>
      </c>
      <c r="C114" s="674">
        <v>80101706</v>
      </c>
      <c r="D114" s="675" t="s">
        <v>418</v>
      </c>
      <c r="E114" s="674" t="s">
        <v>89</v>
      </c>
      <c r="F114" s="674">
        <v>1</v>
      </c>
      <c r="G114" s="676" t="s">
        <v>97</v>
      </c>
      <c r="H114" s="815" t="s">
        <v>498</v>
      </c>
      <c r="I114" s="674" t="s">
        <v>79</v>
      </c>
      <c r="J114" s="674" t="s">
        <v>86</v>
      </c>
      <c r="K114" s="674" t="s">
        <v>719</v>
      </c>
      <c r="L114" s="693">
        <v>29716000</v>
      </c>
      <c r="M114" s="678">
        <v>29716000</v>
      </c>
      <c r="N114" s="679" t="s">
        <v>346</v>
      </c>
      <c r="O114" s="679" t="s">
        <v>50</v>
      </c>
      <c r="P114" s="680" t="s">
        <v>799</v>
      </c>
      <c r="Q114" s="681"/>
      <c r="R114" s="695" t="s">
        <v>630</v>
      </c>
      <c r="S114" s="696" t="s">
        <v>631</v>
      </c>
      <c r="T114" s="727">
        <v>42388</v>
      </c>
      <c r="U114" s="728" t="s">
        <v>615</v>
      </c>
      <c r="V114" s="729" t="s">
        <v>507</v>
      </c>
      <c r="W114" s="699">
        <v>29113080</v>
      </c>
      <c r="X114" s="670"/>
      <c r="Y114" s="699">
        <v>29113080</v>
      </c>
      <c r="Z114" s="699">
        <v>29113080</v>
      </c>
      <c r="AA114" s="728" t="s">
        <v>632</v>
      </c>
      <c r="AB114" s="844"/>
      <c r="AC114" s="844"/>
      <c r="AD114" s="844"/>
      <c r="AE114" s="844"/>
      <c r="AF114" s="844"/>
      <c r="AG114" s="844"/>
      <c r="AH114" s="728" t="s">
        <v>570</v>
      </c>
      <c r="AI114" s="727">
        <v>42754</v>
      </c>
      <c r="AJ114" s="727">
        <v>43091</v>
      </c>
      <c r="AK114" s="729" t="s">
        <v>605</v>
      </c>
      <c r="AL114" s="731" t="s">
        <v>606</v>
      </c>
      <c r="AM114" s="688"/>
      <c r="AN114" s="688"/>
      <c r="AO114" s="688"/>
      <c r="AP114" s="688"/>
      <c r="AQ114" s="688"/>
      <c r="AR114" s="689"/>
      <c r="AS114" s="689"/>
      <c r="AT114" s="690"/>
      <c r="AU114" s="690"/>
      <c r="AV114" s="690"/>
      <c r="AW114" s="690"/>
      <c r="AX114" s="690"/>
      <c r="AY114" s="690"/>
      <c r="AZ114" s="690"/>
      <c r="BA114" s="690"/>
      <c r="BB114" s="691"/>
      <c r="BC114" s="691"/>
      <c r="BD114" s="691"/>
      <c r="BE114" s="691"/>
      <c r="BF114" s="691"/>
      <c r="BG114" s="691"/>
      <c r="BH114" s="691"/>
      <c r="BI114" s="691"/>
      <c r="BJ114" s="691"/>
      <c r="BK114" s="691"/>
      <c r="BL114" s="691"/>
      <c r="BM114" s="691"/>
      <c r="BN114" s="691"/>
      <c r="BO114" s="691"/>
      <c r="BP114" s="691"/>
      <c r="BQ114" s="691"/>
      <c r="BR114" s="691"/>
      <c r="BS114" s="691"/>
      <c r="BT114" s="691"/>
      <c r="BU114" s="691"/>
      <c r="BV114" s="691"/>
      <c r="BW114" s="691"/>
      <c r="BX114" s="691"/>
      <c r="BY114" s="691"/>
      <c r="BZ114" s="691"/>
      <c r="CA114" s="691"/>
      <c r="CB114" s="691"/>
      <c r="CC114" s="691"/>
      <c r="CD114" s="691"/>
      <c r="CE114" s="691"/>
      <c r="CF114" s="691"/>
      <c r="CG114" s="691"/>
      <c r="CH114" s="691"/>
      <c r="CI114" s="691"/>
      <c r="CJ114" s="691"/>
      <c r="CK114" s="691"/>
      <c r="CL114" s="691"/>
      <c r="CM114" s="691"/>
      <c r="CN114" s="691"/>
      <c r="CO114" s="691"/>
      <c r="CP114" s="691"/>
      <c r="CQ114" s="691"/>
      <c r="CR114" s="691"/>
      <c r="CS114" s="691"/>
      <c r="CT114" s="691"/>
      <c r="CU114" s="691"/>
      <c r="CV114" s="691"/>
      <c r="CW114" s="691"/>
      <c r="CX114" s="691"/>
      <c r="CY114" s="691"/>
      <c r="CZ114" s="691"/>
      <c r="DA114" s="691"/>
      <c r="DB114" s="691"/>
      <c r="DC114" s="691"/>
      <c r="DD114" s="691"/>
      <c r="DE114" s="691"/>
      <c r="DF114" s="691"/>
      <c r="DG114" s="691"/>
      <c r="DH114" s="691"/>
      <c r="DI114" s="691"/>
      <c r="DJ114" s="691"/>
      <c r="DK114" s="691"/>
      <c r="DL114" s="691"/>
      <c r="DM114" s="691"/>
      <c r="DN114" s="691"/>
      <c r="DO114" s="691"/>
      <c r="DP114" s="691"/>
      <c r="DQ114" s="691"/>
      <c r="DR114" s="691"/>
      <c r="DS114" s="691"/>
      <c r="DT114" s="691"/>
      <c r="DU114" s="691"/>
      <c r="DV114" s="691"/>
      <c r="DW114" s="691"/>
      <c r="DX114" s="691"/>
      <c r="DY114" s="691"/>
      <c r="DZ114" s="691"/>
      <c r="EA114" s="691"/>
      <c r="EB114" s="691"/>
      <c r="EC114" s="691"/>
      <c r="ED114" s="691"/>
      <c r="EE114" s="691"/>
      <c r="EF114" s="691"/>
      <c r="EG114" s="691"/>
      <c r="EH114" s="691"/>
      <c r="EI114" s="691"/>
      <c r="EJ114" s="691"/>
      <c r="EK114" s="691"/>
      <c r="EL114" s="691"/>
      <c r="EM114" s="691"/>
      <c r="EN114" s="691"/>
      <c r="EO114" s="691"/>
      <c r="EP114" s="691"/>
      <c r="EQ114" s="691"/>
      <c r="ER114" s="691"/>
      <c r="ES114" s="691"/>
      <c r="ET114" s="691"/>
      <c r="EU114" s="691"/>
      <c r="EV114" s="691"/>
      <c r="EW114" s="691"/>
      <c r="EX114" s="691"/>
      <c r="EY114" s="691"/>
      <c r="EZ114" s="691"/>
      <c r="FA114" s="691"/>
      <c r="FB114" s="691"/>
      <c r="FC114" s="691"/>
      <c r="FD114" s="691"/>
      <c r="FE114" s="691"/>
      <c r="FF114" s="691"/>
      <c r="FG114" s="691"/>
      <c r="FH114" s="691"/>
      <c r="FI114" s="691"/>
      <c r="FJ114" s="691"/>
      <c r="FK114" s="691"/>
      <c r="FL114" s="691"/>
      <c r="FM114" s="691"/>
      <c r="FN114" s="691"/>
      <c r="FO114" s="691"/>
      <c r="FP114" s="691"/>
      <c r="FQ114" s="691"/>
      <c r="FR114" s="691"/>
      <c r="FS114" s="691"/>
      <c r="FT114" s="691"/>
      <c r="FU114" s="691"/>
      <c r="FV114" s="691"/>
      <c r="FW114" s="691"/>
      <c r="FX114" s="691"/>
      <c r="FY114" s="691"/>
      <c r="FZ114" s="691"/>
      <c r="GA114" s="691"/>
      <c r="GB114" s="691"/>
      <c r="GC114" s="691"/>
      <c r="GD114" s="691"/>
      <c r="GE114" s="691"/>
      <c r="GF114" s="691"/>
      <c r="GG114" s="691"/>
      <c r="GH114" s="691"/>
      <c r="GI114" s="691"/>
      <c r="GJ114" s="691"/>
      <c r="GK114" s="691"/>
      <c r="GL114" s="691"/>
      <c r="GM114" s="691"/>
      <c r="GN114" s="691"/>
      <c r="GO114" s="691"/>
      <c r="GP114" s="691"/>
      <c r="GQ114" s="691"/>
      <c r="GR114" s="691"/>
      <c r="GS114" s="691"/>
      <c r="GT114" s="691"/>
      <c r="GU114" s="691"/>
      <c r="GV114" s="691"/>
      <c r="GW114" s="691"/>
      <c r="GX114" s="691"/>
      <c r="GY114" s="691"/>
      <c r="GZ114" s="691"/>
      <c r="HA114" s="691"/>
      <c r="HB114" s="691"/>
      <c r="HC114" s="691"/>
      <c r="HD114" s="691"/>
      <c r="HE114" s="691"/>
      <c r="HF114" s="691"/>
      <c r="HG114" s="691"/>
      <c r="HH114" s="691"/>
      <c r="HI114" s="691"/>
      <c r="HJ114" s="691"/>
      <c r="HK114" s="691"/>
      <c r="HL114" s="691"/>
      <c r="HM114" s="691"/>
      <c r="HN114" s="691"/>
      <c r="HO114" s="691"/>
      <c r="HP114" s="691"/>
      <c r="HQ114" s="691"/>
      <c r="HR114" s="691"/>
      <c r="HS114" s="691"/>
      <c r="HT114" s="691"/>
      <c r="HU114" s="691"/>
      <c r="HV114" s="691"/>
      <c r="HW114" s="691"/>
      <c r="HX114" s="691"/>
      <c r="HY114" s="691"/>
      <c r="HZ114" s="691"/>
      <c r="IA114" s="691"/>
      <c r="IB114" s="691"/>
      <c r="IC114" s="691"/>
      <c r="ID114" s="691"/>
      <c r="IE114" s="691"/>
      <c r="IF114" s="691"/>
      <c r="IG114" s="691"/>
      <c r="IH114" s="691"/>
      <c r="II114" s="691"/>
      <c r="IJ114" s="691"/>
      <c r="IK114" s="691"/>
      <c r="IL114" s="691"/>
      <c r="IM114" s="691"/>
      <c r="IN114" s="691"/>
      <c r="IO114" s="691"/>
      <c r="IP114" s="691"/>
      <c r="IQ114" s="691"/>
      <c r="IR114" s="691"/>
      <c r="IS114" s="691"/>
      <c r="IT114" s="691"/>
      <c r="IU114" s="691"/>
      <c r="IV114" s="691"/>
      <c r="IW114" s="691"/>
      <c r="IX114" s="691"/>
      <c r="IY114" s="691"/>
      <c r="IZ114" s="691"/>
      <c r="JA114" s="691"/>
      <c r="JB114" s="691"/>
      <c r="JC114" s="691"/>
      <c r="JD114" s="691"/>
      <c r="JE114" s="691"/>
      <c r="JF114" s="691"/>
      <c r="JG114" s="691"/>
      <c r="JH114" s="691"/>
      <c r="JI114" s="691"/>
      <c r="JJ114" s="691"/>
      <c r="JK114" s="691"/>
      <c r="JL114" s="691"/>
      <c r="JM114" s="691"/>
      <c r="JN114" s="691"/>
      <c r="JO114" s="691"/>
    </row>
    <row r="115" spans="1:275" s="692" customFormat="1" ht="150" customHeight="1" x14ac:dyDescent="0.25">
      <c r="A115" s="673">
        <v>88</v>
      </c>
      <c r="B115" s="674" t="s">
        <v>277</v>
      </c>
      <c r="C115" s="674">
        <v>80101706</v>
      </c>
      <c r="D115" s="675" t="s">
        <v>421</v>
      </c>
      <c r="E115" s="674" t="s">
        <v>89</v>
      </c>
      <c r="F115" s="674">
        <v>1</v>
      </c>
      <c r="G115" s="676" t="s">
        <v>97</v>
      </c>
      <c r="H115" s="815" t="s">
        <v>498</v>
      </c>
      <c r="I115" s="674" t="s">
        <v>79</v>
      </c>
      <c r="J115" s="674" t="s">
        <v>86</v>
      </c>
      <c r="K115" s="674" t="s">
        <v>719</v>
      </c>
      <c r="L115" s="693">
        <v>19377500</v>
      </c>
      <c r="M115" s="678">
        <v>19377500</v>
      </c>
      <c r="N115" s="679" t="s">
        <v>346</v>
      </c>
      <c r="O115" s="679" t="s">
        <v>50</v>
      </c>
      <c r="P115" s="680" t="s">
        <v>799</v>
      </c>
      <c r="Q115" s="681"/>
      <c r="R115" s="695" t="s">
        <v>633</v>
      </c>
      <c r="S115" s="696" t="s">
        <v>634</v>
      </c>
      <c r="T115" s="727">
        <v>42388</v>
      </c>
      <c r="U115" s="728" t="s">
        <v>603</v>
      </c>
      <c r="V115" s="729" t="s">
        <v>575</v>
      </c>
      <c r="W115" s="699">
        <v>18984350</v>
      </c>
      <c r="X115" s="670"/>
      <c r="Y115" s="699">
        <v>18984350</v>
      </c>
      <c r="Z115" s="699">
        <v>18984350</v>
      </c>
      <c r="AA115" s="728" t="s">
        <v>604</v>
      </c>
      <c r="AB115" s="844"/>
      <c r="AC115" s="844"/>
      <c r="AD115" s="844"/>
      <c r="AE115" s="844"/>
      <c r="AF115" s="844"/>
      <c r="AG115" s="844"/>
      <c r="AH115" s="728" t="s">
        <v>570</v>
      </c>
      <c r="AI115" s="727">
        <v>42754</v>
      </c>
      <c r="AJ115" s="727">
        <v>43091</v>
      </c>
      <c r="AK115" s="729" t="s">
        <v>605</v>
      </c>
      <c r="AL115" s="731" t="s">
        <v>606</v>
      </c>
      <c r="AM115" s="688"/>
      <c r="AN115" s="688"/>
      <c r="AO115" s="688"/>
      <c r="AP115" s="688"/>
      <c r="AQ115" s="688"/>
      <c r="AR115" s="689"/>
      <c r="AS115" s="689"/>
      <c r="AT115" s="690"/>
      <c r="AU115" s="690"/>
      <c r="AV115" s="690"/>
      <c r="AW115" s="690"/>
      <c r="AX115" s="690"/>
      <c r="AY115" s="690"/>
      <c r="AZ115" s="690"/>
      <c r="BA115" s="690"/>
      <c r="BB115" s="691"/>
      <c r="BC115" s="691"/>
      <c r="BD115" s="691"/>
      <c r="BE115" s="691"/>
      <c r="BF115" s="691"/>
      <c r="BG115" s="691"/>
      <c r="BH115" s="691"/>
      <c r="BI115" s="691"/>
      <c r="BJ115" s="691"/>
      <c r="BK115" s="691"/>
      <c r="BL115" s="691"/>
      <c r="BM115" s="691"/>
      <c r="BN115" s="691"/>
      <c r="BO115" s="691"/>
      <c r="BP115" s="691"/>
      <c r="BQ115" s="691"/>
      <c r="BR115" s="691"/>
      <c r="BS115" s="691"/>
      <c r="BT115" s="691"/>
      <c r="BU115" s="691"/>
      <c r="BV115" s="691"/>
      <c r="BW115" s="691"/>
      <c r="BX115" s="691"/>
      <c r="BY115" s="691"/>
      <c r="BZ115" s="691"/>
      <c r="CA115" s="691"/>
      <c r="CB115" s="691"/>
      <c r="CC115" s="691"/>
      <c r="CD115" s="691"/>
      <c r="CE115" s="691"/>
      <c r="CF115" s="691"/>
      <c r="CG115" s="691"/>
      <c r="CH115" s="691"/>
      <c r="CI115" s="691"/>
      <c r="CJ115" s="691"/>
      <c r="CK115" s="691"/>
      <c r="CL115" s="691"/>
      <c r="CM115" s="691"/>
      <c r="CN115" s="691"/>
      <c r="CO115" s="691"/>
      <c r="CP115" s="691"/>
      <c r="CQ115" s="691"/>
      <c r="CR115" s="691"/>
      <c r="CS115" s="691"/>
      <c r="CT115" s="691"/>
      <c r="CU115" s="691"/>
      <c r="CV115" s="691"/>
      <c r="CW115" s="691"/>
      <c r="CX115" s="691"/>
      <c r="CY115" s="691"/>
      <c r="CZ115" s="691"/>
      <c r="DA115" s="691"/>
      <c r="DB115" s="691"/>
      <c r="DC115" s="691"/>
      <c r="DD115" s="691"/>
      <c r="DE115" s="691"/>
      <c r="DF115" s="691"/>
      <c r="DG115" s="691"/>
      <c r="DH115" s="691"/>
      <c r="DI115" s="691"/>
      <c r="DJ115" s="691"/>
      <c r="DK115" s="691"/>
      <c r="DL115" s="691"/>
      <c r="DM115" s="691"/>
      <c r="DN115" s="691"/>
      <c r="DO115" s="691"/>
      <c r="DP115" s="691"/>
      <c r="DQ115" s="691"/>
      <c r="DR115" s="691"/>
      <c r="DS115" s="691"/>
      <c r="DT115" s="691"/>
      <c r="DU115" s="691"/>
      <c r="DV115" s="691"/>
      <c r="DW115" s="691"/>
      <c r="DX115" s="691"/>
      <c r="DY115" s="691"/>
      <c r="DZ115" s="691"/>
      <c r="EA115" s="691"/>
      <c r="EB115" s="691"/>
      <c r="EC115" s="691"/>
      <c r="ED115" s="691"/>
      <c r="EE115" s="691"/>
      <c r="EF115" s="691"/>
      <c r="EG115" s="691"/>
      <c r="EH115" s="691"/>
      <c r="EI115" s="691"/>
      <c r="EJ115" s="691"/>
      <c r="EK115" s="691"/>
      <c r="EL115" s="691"/>
      <c r="EM115" s="691"/>
      <c r="EN115" s="691"/>
      <c r="EO115" s="691"/>
      <c r="EP115" s="691"/>
      <c r="EQ115" s="691"/>
      <c r="ER115" s="691"/>
      <c r="ES115" s="691"/>
      <c r="ET115" s="691"/>
      <c r="EU115" s="691"/>
      <c r="EV115" s="691"/>
      <c r="EW115" s="691"/>
      <c r="EX115" s="691"/>
      <c r="EY115" s="691"/>
      <c r="EZ115" s="691"/>
      <c r="FA115" s="691"/>
      <c r="FB115" s="691"/>
      <c r="FC115" s="691"/>
      <c r="FD115" s="691"/>
      <c r="FE115" s="691"/>
      <c r="FF115" s="691"/>
      <c r="FG115" s="691"/>
      <c r="FH115" s="691"/>
      <c r="FI115" s="691"/>
      <c r="FJ115" s="691"/>
      <c r="FK115" s="691"/>
      <c r="FL115" s="691"/>
      <c r="FM115" s="691"/>
      <c r="FN115" s="691"/>
      <c r="FO115" s="691"/>
      <c r="FP115" s="691"/>
      <c r="FQ115" s="691"/>
      <c r="FR115" s="691"/>
      <c r="FS115" s="691"/>
      <c r="FT115" s="691"/>
      <c r="FU115" s="691"/>
      <c r="FV115" s="691"/>
      <c r="FW115" s="691"/>
      <c r="FX115" s="691"/>
      <c r="FY115" s="691"/>
      <c r="FZ115" s="691"/>
      <c r="GA115" s="691"/>
      <c r="GB115" s="691"/>
      <c r="GC115" s="691"/>
      <c r="GD115" s="691"/>
      <c r="GE115" s="691"/>
      <c r="GF115" s="691"/>
      <c r="GG115" s="691"/>
      <c r="GH115" s="691"/>
      <c r="GI115" s="691"/>
      <c r="GJ115" s="691"/>
      <c r="GK115" s="691"/>
      <c r="GL115" s="691"/>
      <c r="GM115" s="691"/>
      <c r="GN115" s="691"/>
      <c r="GO115" s="691"/>
      <c r="GP115" s="691"/>
      <c r="GQ115" s="691"/>
      <c r="GR115" s="691"/>
      <c r="GS115" s="691"/>
      <c r="GT115" s="691"/>
      <c r="GU115" s="691"/>
      <c r="GV115" s="691"/>
      <c r="GW115" s="691"/>
      <c r="GX115" s="691"/>
      <c r="GY115" s="691"/>
      <c r="GZ115" s="691"/>
      <c r="HA115" s="691"/>
      <c r="HB115" s="691"/>
      <c r="HC115" s="691"/>
      <c r="HD115" s="691"/>
      <c r="HE115" s="691"/>
      <c r="HF115" s="691"/>
      <c r="HG115" s="691"/>
      <c r="HH115" s="691"/>
      <c r="HI115" s="691"/>
      <c r="HJ115" s="691"/>
      <c r="HK115" s="691"/>
      <c r="HL115" s="691"/>
      <c r="HM115" s="691"/>
      <c r="HN115" s="691"/>
      <c r="HO115" s="691"/>
      <c r="HP115" s="691"/>
      <c r="HQ115" s="691"/>
      <c r="HR115" s="691"/>
      <c r="HS115" s="691"/>
      <c r="HT115" s="691"/>
      <c r="HU115" s="691"/>
      <c r="HV115" s="691"/>
      <c r="HW115" s="691"/>
      <c r="HX115" s="691"/>
      <c r="HY115" s="691"/>
      <c r="HZ115" s="691"/>
      <c r="IA115" s="691"/>
      <c r="IB115" s="691"/>
      <c r="IC115" s="691"/>
      <c r="ID115" s="691"/>
      <c r="IE115" s="691"/>
      <c r="IF115" s="691"/>
      <c r="IG115" s="691"/>
      <c r="IH115" s="691"/>
      <c r="II115" s="691"/>
      <c r="IJ115" s="691"/>
      <c r="IK115" s="691"/>
      <c r="IL115" s="691"/>
      <c r="IM115" s="691"/>
      <c r="IN115" s="691"/>
      <c r="IO115" s="691"/>
      <c r="IP115" s="691"/>
      <c r="IQ115" s="691"/>
      <c r="IR115" s="691"/>
      <c r="IS115" s="691"/>
      <c r="IT115" s="691"/>
      <c r="IU115" s="691"/>
      <c r="IV115" s="691"/>
      <c r="IW115" s="691"/>
      <c r="IX115" s="691"/>
      <c r="IY115" s="691"/>
      <c r="IZ115" s="691"/>
      <c r="JA115" s="691"/>
      <c r="JB115" s="691"/>
      <c r="JC115" s="691"/>
      <c r="JD115" s="691"/>
      <c r="JE115" s="691"/>
      <c r="JF115" s="691"/>
      <c r="JG115" s="691"/>
      <c r="JH115" s="691"/>
      <c r="JI115" s="691"/>
      <c r="JJ115" s="691"/>
      <c r="JK115" s="691"/>
      <c r="JL115" s="691"/>
      <c r="JM115" s="691"/>
      <c r="JN115" s="691"/>
      <c r="JO115" s="691"/>
    </row>
    <row r="116" spans="1:275" s="854" customFormat="1" ht="168.75" customHeight="1" x14ac:dyDescent="0.25">
      <c r="A116" s="673">
        <v>89</v>
      </c>
      <c r="B116" s="797" t="s">
        <v>407</v>
      </c>
      <c r="C116" s="674">
        <v>80101706</v>
      </c>
      <c r="D116" s="675" t="s">
        <v>422</v>
      </c>
      <c r="E116" s="674" t="s">
        <v>89</v>
      </c>
      <c r="F116" s="674">
        <v>1</v>
      </c>
      <c r="G116" s="676" t="s">
        <v>97</v>
      </c>
      <c r="H116" s="815" t="s">
        <v>498</v>
      </c>
      <c r="I116" s="674" t="s">
        <v>79</v>
      </c>
      <c r="J116" s="674" t="s">
        <v>86</v>
      </c>
      <c r="K116" s="674" t="s">
        <v>723</v>
      </c>
      <c r="L116" s="693">
        <v>48760000</v>
      </c>
      <c r="M116" s="678">
        <v>48760000</v>
      </c>
      <c r="N116" s="679" t="s">
        <v>346</v>
      </c>
      <c r="O116" s="679" t="s">
        <v>50</v>
      </c>
      <c r="P116" s="680" t="s">
        <v>53</v>
      </c>
      <c r="Q116" s="681"/>
      <c r="R116" s="695" t="s">
        <v>556</v>
      </c>
      <c r="S116" s="696" t="s">
        <v>557</v>
      </c>
      <c r="T116" s="727">
        <v>42380</v>
      </c>
      <c r="U116" s="728" t="s">
        <v>558</v>
      </c>
      <c r="V116" s="729" t="s">
        <v>507</v>
      </c>
      <c r="W116" s="699">
        <v>48760000</v>
      </c>
      <c r="X116" s="670"/>
      <c r="Y116" s="699">
        <v>48760000</v>
      </c>
      <c r="Z116" s="699">
        <v>48760000</v>
      </c>
      <c r="AA116" s="728" t="s">
        <v>559</v>
      </c>
      <c r="AB116" s="844"/>
      <c r="AC116" s="844"/>
      <c r="AD116" s="844"/>
      <c r="AE116" s="844"/>
      <c r="AF116" s="844"/>
      <c r="AG116" s="844"/>
      <c r="AH116" s="728" t="s">
        <v>554</v>
      </c>
      <c r="AI116" s="727">
        <v>42746</v>
      </c>
      <c r="AJ116" s="727">
        <v>43094</v>
      </c>
      <c r="AK116" s="729" t="s">
        <v>560</v>
      </c>
      <c r="AL116" s="731" t="s">
        <v>407</v>
      </c>
      <c r="AM116" s="688"/>
      <c r="AN116" s="688"/>
      <c r="AO116" s="688"/>
      <c r="AP116" s="688"/>
      <c r="AQ116" s="688"/>
      <c r="AR116" s="689"/>
      <c r="AS116" s="689"/>
      <c r="AT116" s="690"/>
      <c r="AU116" s="690"/>
      <c r="AV116" s="690"/>
      <c r="AW116" s="690"/>
      <c r="AX116" s="690"/>
      <c r="AY116" s="690"/>
      <c r="AZ116" s="690"/>
      <c r="BA116" s="690"/>
      <c r="BB116" s="852"/>
      <c r="BC116" s="853"/>
      <c r="BD116" s="853"/>
      <c r="BE116" s="853"/>
      <c r="BF116" s="853"/>
      <c r="BG116" s="853"/>
      <c r="BH116" s="853"/>
      <c r="BI116" s="853"/>
      <c r="BJ116" s="853"/>
      <c r="BK116" s="853"/>
      <c r="BL116" s="853"/>
      <c r="BM116" s="853"/>
      <c r="BN116" s="853"/>
      <c r="BO116" s="853"/>
      <c r="BP116" s="853"/>
      <c r="BQ116" s="853"/>
      <c r="BR116" s="853"/>
      <c r="BS116" s="853"/>
      <c r="BT116" s="853"/>
      <c r="BU116" s="853"/>
      <c r="BV116" s="853"/>
      <c r="BW116" s="853"/>
      <c r="BX116" s="853"/>
      <c r="BY116" s="853"/>
      <c r="BZ116" s="853"/>
      <c r="CA116" s="853"/>
      <c r="CB116" s="853"/>
      <c r="CC116" s="853"/>
      <c r="CD116" s="853"/>
      <c r="CE116" s="853"/>
      <c r="CF116" s="853"/>
      <c r="CG116" s="853"/>
      <c r="CH116" s="853"/>
      <c r="CI116" s="853"/>
      <c r="CJ116" s="853"/>
      <c r="CK116" s="853"/>
      <c r="CL116" s="853"/>
      <c r="CM116" s="853"/>
      <c r="CN116" s="853"/>
      <c r="CO116" s="853"/>
      <c r="CP116" s="853"/>
      <c r="CQ116" s="853"/>
      <c r="CR116" s="853"/>
      <c r="CS116" s="853"/>
      <c r="CT116" s="853"/>
      <c r="CU116" s="853"/>
      <c r="CV116" s="853"/>
      <c r="CW116" s="853"/>
      <c r="CX116" s="853"/>
      <c r="CY116" s="853"/>
      <c r="CZ116" s="853"/>
      <c r="DA116" s="853"/>
      <c r="DB116" s="853"/>
      <c r="DC116" s="853"/>
      <c r="DD116" s="853"/>
      <c r="DE116" s="853"/>
      <c r="DF116" s="853"/>
      <c r="DG116" s="853"/>
      <c r="DH116" s="853"/>
      <c r="DI116" s="853"/>
      <c r="DJ116" s="853"/>
      <c r="DK116" s="853"/>
      <c r="DL116" s="853"/>
      <c r="DM116" s="853"/>
      <c r="DN116" s="853"/>
      <c r="DO116" s="853"/>
      <c r="DP116" s="853"/>
      <c r="DQ116" s="853"/>
      <c r="DR116" s="853"/>
      <c r="DS116" s="853"/>
      <c r="DT116" s="853"/>
      <c r="DU116" s="853"/>
      <c r="DV116" s="853"/>
      <c r="DW116" s="853"/>
      <c r="DX116" s="853"/>
      <c r="DY116" s="853"/>
      <c r="DZ116" s="853"/>
      <c r="EA116" s="853"/>
      <c r="EB116" s="853"/>
      <c r="EC116" s="853"/>
      <c r="ED116" s="853"/>
      <c r="EE116" s="853"/>
      <c r="EF116" s="853"/>
      <c r="EG116" s="853"/>
      <c r="EH116" s="853"/>
      <c r="EI116" s="853"/>
      <c r="EJ116" s="853"/>
      <c r="EK116" s="853"/>
      <c r="EL116" s="853"/>
      <c r="EM116" s="853"/>
      <c r="EN116" s="853"/>
      <c r="EO116" s="853"/>
      <c r="EP116" s="853"/>
      <c r="EQ116" s="853"/>
      <c r="ER116" s="853"/>
      <c r="ES116" s="853"/>
      <c r="ET116" s="853"/>
      <c r="EU116" s="853"/>
      <c r="EV116" s="853"/>
      <c r="EW116" s="853"/>
      <c r="EX116" s="853"/>
      <c r="EY116" s="853"/>
      <c r="EZ116" s="853"/>
      <c r="FA116" s="853"/>
      <c r="FB116" s="853"/>
      <c r="FC116" s="853"/>
      <c r="FD116" s="853"/>
      <c r="FE116" s="853"/>
      <c r="FF116" s="853"/>
      <c r="FG116" s="853"/>
      <c r="FH116" s="853"/>
      <c r="FI116" s="853"/>
      <c r="FJ116" s="853"/>
      <c r="FK116" s="853"/>
      <c r="FL116" s="853"/>
      <c r="FM116" s="853"/>
      <c r="FN116" s="853"/>
      <c r="FO116" s="853"/>
      <c r="FP116" s="853"/>
      <c r="FQ116" s="853"/>
      <c r="FR116" s="853"/>
      <c r="FS116" s="853"/>
      <c r="FT116" s="853"/>
      <c r="FU116" s="853"/>
      <c r="FV116" s="853"/>
      <c r="FW116" s="853"/>
      <c r="FX116" s="853"/>
      <c r="FY116" s="853"/>
      <c r="FZ116" s="853"/>
      <c r="GA116" s="853"/>
      <c r="GB116" s="853"/>
      <c r="GC116" s="853"/>
      <c r="GD116" s="853"/>
      <c r="GE116" s="853"/>
      <c r="GF116" s="853"/>
      <c r="GG116" s="853"/>
      <c r="GH116" s="853"/>
      <c r="GI116" s="853"/>
      <c r="GJ116" s="853"/>
      <c r="GK116" s="853"/>
      <c r="GL116" s="853"/>
      <c r="GM116" s="853"/>
      <c r="GN116" s="853"/>
      <c r="GO116" s="853"/>
      <c r="GP116" s="853"/>
      <c r="GQ116" s="853"/>
      <c r="GR116" s="853"/>
      <c r="GS116" s="853"/>
      <c r="GT116" s="853"/>
      <c r="GU116" s="853"/>
      <c r="GV116" s="853"/>
      <c r="GW116" s="853"/>
      <c r="GX116" s="853"/>
      <c r="GY116" s="853"/>
      <c r="GZ116" s="853"/>
      <c r="HA116" s="853"/>
      <c r="HB116" s="853"/>
      <c r="HC116" s="853"/>
      <c r="HD116" s="853"/>
      <c r="HE116" s="853"/>
      <c r="HF116" s="853"/>
      <c r="HG116" s="853"/>
      <c r="HH116" s="853"/>
      <c r="HI116" s="853"/>
      <c r="HJ116" s="853"/>
      <c r="HK116" s="853"/>
      <c r="HL116" s="853"/>
      <c r="HM116" s="853"/>
      <c r="HN116" s="853"/>
      <c r="HO116" s="853"/>
      <c r="HP116" s="853"/>
      <c r="HQ116" s="853"/>
      <c r="HR116" s="853"/>
      <c r="HS116" s="853"/>
      <c r="HT116" s="853"/>
      <c r="HU116" s="853"/>
      <c r="HV116" s="853"/>
      <c r="HW116" s="853"/>
      <c r="HX116" s="853"/>
      <c r="HY116" s="853"/>
      <c r="HZ116" s="853"/>
      <c r="IA116" s="853"/>
      <c r="IB116" s="853"/>
      <c r="IC116" s="853"/>
      <c r="ID116" s="853"/>
      <c r="IE116" s="853"/>
      <c r="IF116" s="853"/>
      <c r="IG116" s="853"/>
      <c r="IH116" s="853"/>
      <c r="II116" s="853"/>
      <c r="IJ116" s="853"/>
      <c r="IK116" s="853"/>
      <c r="IL116" s="853"/>
      <c r="IM116" s="853"/>
      <c r="IN116" s="853"/>
      <c r="IO116" s="853"/>
      <c r="IP116" s="853"/>
      <c r="IQ116" s="853"/>
      <c r="IR116" s="853"/>
      <c r="IS116" s="853"/>
      <c r="IT116" s="853"/>
      <c r="IU116" s="853"/>
      <c r="IV116" s="853"/>
      <c r="IW116" s="853"/>
      <c r="IX116" s="853"/>
      <c r="IY116" s="853"/>
      <c r="IZ116" s="853"/>
      <c r="JA116" s="853"/>
      <c r="JB116" s="853"/>
      <c r="JC116" s="853"/>
      <c r="JD116" s="853"/>
      <c r="JE116" s="853"/>
      <c r="JF116" s="853"/>
      <c r="JG116" s="853"/>
      <c r="JH116" s="853"/>
      <c r="JI116" s="853"/>
      <c r="JJ116" s="853"/>
      <c r="JK116" s="853"/>
      <c r="JL116" s="853"/>
      <c r="JM116" s="853"/>
      <c r="JN116" s="853"/>
      <c r="JO116" s="853"/>
    </row>
    <row r="117" spans="1:275" s="692" customFormat="1" ht="90" customHeight="1" x14ac:dyDescent="0.25">
      <c r="A117" s="673">
        <v>90</v>
      </c>
      <c r="B117" s="797" t="s">
        <v>407</v>
      </c>
      <c r="C117" s="674">
        <v>80101706</v>
      </c>
      <c r="D117" s="675" t="s">
        <v>423</v>
      </c>
      <c r="E117" s="674" t="s">
        <v>89</v>
      </c>
      <c r="F117" s="674">
        <v>1</v>
      </c>
      <c r="G117" s="676" t="s">
        <v>97</v>
      </c>
      <c r="H117" s="815" t="s">
        <v>498</v>
      </c>
      <c r="I117" s="674" t="s">
        <v>79</v>
      </c>
      <c r="J117" s="674" t="s">
        <v>86</v>
      </c>
      <c r="K117" s="674" t="s">
        <v>721</v>
      </c>
      <c r="L117" s="693">
        <v>103500000</v>
      </c>
      <c r="M117" s="678">
        <v>103500000</v>
      </c>
      <c r="N117" s="679" t="s">
        <v>346</v>
      </c>
      <c r="O117" s="679" t="s">
        <v>50</v>
      </c>
      <c r="P117" s="680" t="s">
        <v>53</v>
      </c>
      <c r="Q117" s="681"/>
      <c r="R117" s="695" t="s">
        <v>815</v>
      </c>
      <c r="S117" s="695" t="s">
        <v>816</v>
      </c>
      <c r="T117" s="749">
        <v>42761</v>
      </c>
      <c r="U117" s="750" t="s">
        <v>817</v>
      </c>
      <c r="V117" s="751" t="s">
        <v>507</v>
      </c>
      <c r="W117" s="745">
        <v>99000000</v>
      </c>
      <c r="X117" s="858"/>
      <c r="Y117" s="746">
        <f>W117</f>
        <v>99000000</v>
      </c>
      <c r="Z117" s="746">
        <f>W117</f>
        <v>99000000</v>
      </c>
      <c r="AA117" s="728" t="s">
        <v>818</v>
      </c>
      <c r="AB117" s="844"/>
      <c r="AC117" s="844"/>
      <c r="AD117" s="844"/>
      <c r="AE117" s="844"/>
      <c r="AF117" s="844"/>
      <c r="AG117" s="844"/>
      <c r="AH117" s="728" t="s">
        <v>819</v>
      </c>
      <c r="AI117" s="727">
        <v>42761</v>
      </c>
      <c r="AJ117" s="727">
        <v>43091</v>
      </c>
      <c r="AK117" s="729" t="s">
        <v>820</v>
      </c>
      <c r="AL117" s="752" t="s">
        <v>407</v>
      </c>
      <c r="AM117" s="688"/>
      <c r="AN117" s="688"/>
      <c r="AO117" s="688"/>
      <c r="AP117" s="688"/>
      <c r="AQ117" s="688"/>
      <c r="AR117" s="689"/>
      <c r="AS117" s="689"/>
      <c r="AT117" s="690"/>
      <c r="AU117" s="690"/>
      <c r="AV117" s="690"/>
      <c r="AW117" s="690"/>
      <c r="AX117" s="690"/>
      <c r="AY117" s="690"/>
      <c r="AZ117" s="690"/>
      <c r="BA117" s="690"/>
      <c r="BB117" s="691"/>
      <c r="BC117" s="691"/>
      <c r="BD117" s="691"/>
      <c r="BE117" s="691"/>
      <c r="BF117" s="691"/>
      <c r="BG117" s="691"/>
      <c r="BH117" s="691"/>
      <c r="BI117" s="691"/>
      <c r="BJ117" s="691"/>
      <c r="BK117" s="691"/>
      <c r="BL117" s="691"/>
      <c r="BM117" s="691"/>
      <c r="BN117" s="691"/>
      <c r="BO117" s="691"/>
      <c r="BP117" s="691"/>
      <c r="BQ117" s="691"/>
      <c r="BR117" s="691"/>
      <c r="BS117" s="691"/>
      <c r="BT117" s="691"/>
      <c r="BU117" s="691"/>
      <c r="BV117" s="691"/>
      <c r="BW117" s="691"/>
      <c r="BX117" s="691"/>
      <c r="BY117" s="691"/>
      <c r="BZ117" s="691"/>
      <c r="CA117" s="691"/>
      <c r="CB117" s="691"/>
      <c r="CC117" s="691"/>
      <c r="CD117" s="691"/>
      <c r="CE117" s="691"/>
      <c r="CF117" s="691"/>
      <c r="CG117" s="691"/>
      <c r="CH117" s="691"/>
      <c r="CI117" s="691"/>
      <c r="CJ117" s="691"/>
      <c r="CK117" s="691"/>
      <c r="CL117" s="691"/>
      <c r="CM117" s="691"/>
      <c r="CN117" s="691"/>
      <c r="CO117" s="691"/>
      <c r="CP117" s="691"/>
      <c r="CQ117" s="691"/>
      <c r="CR117" s="691"/>
      <c r="CS117" s="691"/>
      <c r="CT117" s="691"/>
      <c r="CU117" s="691"/>
      <c r="CV117" s="691"/>
      <c r="CW117" s="691"/>
      <c r="CX117" s="691"/>
      <c r="CY117" s="691"/>
      <c r="CZ117" s="691"/>
      <c r="DA117" s="691"/>
      <c r="DB117" s="691"/>
      <c r="DC117" s="691"/>
      <c r="DD117" s="691"/>
      <c r="DE117" s="691"/>
      <c r="DF117" s="691"/>
      <c r="DG117" s="691"/>
      <c r="DH117" s="691"/>
      <c r="DI117" s="691"/>
      <c r="DJ117" s="691"/>
      <c r="DK117" s="691"/>
      <c r="DL117" s="691"/>
      <c r="DM117" s="691"/>
      <c r="DN117" s="691"/>
      <c r="DO117" s="691"/>
      <c r="DP117" s="691"/>
      <c r="DQ117" s="691"/>
      <c r="DR117" s="691"/>
      <c r="DS117" s="691"/>
      <c r="DT117" s="691"/>
      <c r="DU117" s="691"/>
      <c r="DV117" s="691"/>
      <c r="DW117" s="691"/>
      <c r="DX117" s="691"/>
      <c r="DY117" s="691"/>
      <c r="DZ117" s="691"/>
      <c r="EA117" s="691"/>
      <c r="EB117" s="691"/>
      <c r="EC117" s="691"/>
      <c r="ED117" s="691"/>
      <c r="EE117" s="691"/>
      <c r="EF117" s="691"/>
      <c r="EG117" s="691"/>
      <c r="EH117" s="691"/>
      <c r="EI117" s="691"/>
      <c r="EJ117" s="691"/>
      <c r="EK117" s="691"/>
      <c r="EL117" s="691"/>
      <c r="EM117" s="691"/>
      <c r="EN117" s="691"/>
      <c r="EO117" s="691"/>
      <c r="EP117" s="691"/>
      <c r="EQ117" s="691"/>
      <c r="ER117" s="691"/>
      <c r="ES117" s="691"/>
      <c r="ET117" s="691"/>
      <c r="EU117" s="691"/>
      <c r="EV117" s="691"/>
      <c r="EW117" s="691"/>
      <c r="EX117" s="691"/>
      <c r="EY117" s="691"/>
      <c r="EZ117" s="691"/>
      <c r="FA117" s="691"/>
      <c r="FB117" s="691"/>
      <c r="FC117" s="691"/>
      <c r="FD117" s="691"/>
      <c r="FE117" s="691"/>
      <c r="FF117" s="691"/>
      <c r="FG117" s="691"/>
      <c r="FH117" s="691"/>
      <c r="FI117" s="691"/>
      <c r="FJ117" s="691"/>
      <c r="FK117" s="691"/>
      <c r="FL117" s="691"/>
      <c r="FM117" s="691"/>
      <c r="FN117" s="691"/>
      <c r="FO117" s="691"/>
      <c r="FP117" s="691"/>
      <c r="FQ117" s="691"/>
      <c r="FR117" s="691"/>
      <c r="FS117" s="691"/>
      <c r="FT117" s="691"/>
      <c r="FU117" s="691"/>
      <c r="FV117" s="691"/>
      <c r="FW117" s="691"/>
      <c r="FX117" s="691"/>
      <c r="FY117" s="691"/>
      <c r="FZ117" s="691"/>
      <c r="GA117" s="691"/>
      <c r="GB117" s="691"/>
      <c r="GC117" s="691"/>
      <c r="GD117" s="691"/>
      <c r="GE117" s="691"/>
      <c r="GF117" s="691"/>
      <c r="GG117" s="691"/>
      <c r="GH117" s="691"/>
      <c r="GI117" s="691"/>
      <c r="GJ117" s="691"/>
      <c r="GK117" s="691"/>
      <c r="GL117" s="691"/>
      <c r="GM117" s="691"/>
      <c r="GN117" s="691"/>
      <c r="GO117" s="691"/>
      <c r="GP117" s="691"/>
      <c r="GQ117" s="691"/>
      <c r="GR117" s="691"/>
      <c r="GS117" s="691"/>
      <c r="GT117" s="691"/>
      <c r="GU117" s="691"/>
      <c r="GV117" s="691"/>
      <c r="GW117" s="691"/>
      <c r="GX117" s="691"/>
      <c r="GY117" s="691"/>
      <c r="GZ117" s="691"/>
      <c r="HA117" s="691"/>
      <c r="HB117" s="691"/>
      <c r="HC117" s="691"/>
      <c r="HD117" s="691"/>
      <c r="HE117" s="691"/>
      <c r="HF117" s="691"/>
      <c r="HG117" s="691"/>
      <c r="HH117" s="691"/>
      <c r="HI117" s="691"/>
      <c r="HJ117" s="691"/>
      <c r="HK117" s="691"/>
      <c r="HL117" s="691"/>
      <c r="HM117" s="691"/>
      <c r="HN117" s="691"/>
      <c r="HO117" s="691"/>
      <c r="HP117" s="691"/>
      <c r="HQ117" s="691"/>
      <c r="HR117" s="691"/>
      <c r="HS117" s="691"/>
      <c r="HT117" s="691"/>
      <c r="HU117" s="691"/>
      <c r="HV117" s="691"/>
      <c r="HW117" s="691"/>
      <c r="HX117" s="691"/>
      <c r="HY117" s="691"/>
      <c r="HZ117" s="691"/>
      <c r="IA117" s="691"/>
      <c r="IB117" s="691"/>
      <c r="IC117" s="691"/>
      <c r="ID117" s="691"/>
      <c r="IE117" s="691"/>
      <c r="IF117" s="691"/>
      <c r="IG117" s="691"/>
      <c r="IH117" s="691"/>
      <c r="II117" s="691"/>
      <c r="IJ117" s="691"/>
      <c r="IK117" s="691"/>
      <c r="IL117" s="691"/>
      <c r="IM117" s="691"/>
      <c r="IN117" s="691"/>
      <c r="IO117" s="691"/>
      <c r="IP117" s="691"/>
      <c r="IQ117" s="691"/>
      <c r="IR117" s="691"/>
      <c r="IS117" s="691"/>
      <c r="IT117" s="691"/>
      <c r="IU117" s="691"/>
      <c r="IV117" s="691"/>
      <c r="IW117" s="691"/>
      <c r="IX117" s="691"/>
      <c r="IY117" s="691"/>
      <c r="IZ117" s="691"/>
      <c r="JA117" s="691"/>
      <c r="JB117" s="691"/>
      <c r="JC117" s="691"/>
      <c r="JD117" s="691"/>
      <c r="JE117" s="691"/>
      <c r="JF117" s="691"/>
      <c r="JG117" s="691"/>
      <c r="JH117" s="691"/>
      <c r="JI117" s="691"/>
      <c r="JJ117" s="691"/>
      <c r="JK117" s="691"/>
      <c r="JL117" s="691"/>
      <c r="JM117" s="691"/>
      <c r="JN117" s="691"/>
      <c r="JO117" s="691"/>
    </row>
    <row r="118" spans="1:275" s="692" customFormat="1" ht="243.75" customHeight="1" x14ac:dyDescent="0.25">
      <c r="A118" s="673">
        <v>91</v>
      </c>
      <c r="B118" s="797" t="s">
        <v>407</v>
      </c>
      <c r="C118" s="674">
        <v>80101706</v>
      </c>
      <c r="D118" s="675" t="s">
        <v>422</v>
      </c>
      <c r="E118" s="674" t="s">
        <v>89</v>
      </c>
      <c r="F118" s="674">
        <v>1</v>
      </c>
      <c r="G118" s="676" t="s">
        <v>97</v>
      </c>
      <c r="H118" s="815" t="s">
        <v>498</v>
      </c>
      <c r="I118" s="674" t="s">
        <v>79</v>
      </c>
      <c r="J118" s="674" t="s">
        <v>86</v>
      </c>
      <c r="K118" s="674" t="s">
        <v>723</v>
      </c>
      <c r="L118" s="693">
        <v>74865000</v>
      </c>
      <c r="M118" s="678">
        <v>74865000</v>
      </c>
      <c r="N118" s="679" t="s">
        <v>346</v>
      </c>
      <c r="O118" s="679" t="s">
        <v>50</v>
      </c>
      <c r="P118" s="680" t="s">
        <v>53</v>
      </c>
      <c r="Q118" s="681"/>
      <c r="R118" s="695" t="s">
        <v>660</v>
      </c>
      <c r="S118" s="696" t="s">
        <v>661</v>
      </c>
      <c r="T118" s="727">
        <v>42393</v>
      </c>
      <c r="U118" s="728" t="s">
        <v>657</v>
      </c>
      <c r="V118" s="729" t="s">
        <v>507</v>
      </c>
      <c r="W118" s="699">
        <v>71610000</v>
      </c>
      <c r="X118" s="670"/>
      <c r="Y118" s="699">
        <v>71610000</v>
      </c>
      <c r="Z118" s="699">
        <v>71610000</v>
      </c>
      <c r="AA118" s="728" t="s">
        <v>658</v>
      </c>
      <c r="AB118" s="844"/>
      <c r="AC118" s="844"/>
      <c r="AD118" s="844"/>
      <c r="AE118" s="844"/>
      <c r="AF118" s="844"/>
      <c r="AG118" s="844"/>
      <c r="AH118" s="728" t="s">
        <v>570</v>
      </c>
      <c r="AI118" s="727">
        <v>42759</v>
      </c>
      <c r="AJ118" s="727">
        <v>43091</v>
      </c>
      <c r="AK118" s="729" t="s">
        <v>659</v>
      </c>
      <c r="AL118" s="731" t="s">
        <v>407</v>
      </c>
      <c r="AM118" s="688"/>
      <c r="AN118" s="688"/>
      <c r="AO118" s="688"/>
      <c r="AP118" s="688"/>
      <c r="AQ118" s="688"/>
      <c r="AR118" s="689"/>
      <c r="AS118" s="689"/>
      <c r="AT118" s="690"/>
      <c r="AU118" s="690"/>
      <c r="AV118" s="690"/>
      <c r="AW118" s="690"/>
      <c r="AX118" s="690"/>
      <c r="AY118" s="690"/>
      <c r="AZ118" s="690"/>
      <c r="BA118" s="690"/>
      <c r="BB118" s="691"/>
      <c r="BC118" s="691"/>
      <c r="BD118" s="691"/>
      <c r="BE118" s="691"/>
      <c r="BF118" s="691"/>
      <c r="BG118" s="691"/>
      <c r="BH118" s="691"/>
      <c r="BI118" s="691"/>
      <c r="BJ118" s="691"/>
      <c r="BK118" s="691"/>
      <c r="BL118" s="691"/>
      <c r="BM118" s="691"/>
      <c r="BN118" s="691"/>
      <c r="BO118" s="691"/>
      <c r="BP118" s="691"/>
      <c r="BQ118" s="691"/>
      <c r="BR118" s="691"/>
      <c r="BS118" s="691"/>
      <c r="BT118" s="691"/>
      <c r="BU118" s="691"/>
      <c r="BV118" s="691"/>
      <c r="BW118" s="691"/>
      <c r="BX118" s="691"/>
      <c r="BY118" s="691"/>
      <c r="BZ118" s="691"/>
      <c r="CA118" s="691"/>
      <c r="CB118" s="691"/>
      <c r="CC118" s="691"/>
      <c r="CD118" s="691"/>
      <c r="CE118" s="691"/>
      <c r="CF118" s="691"/>
      <c r="CG118" s="691"/>
      <c r="CH118" s="691"/>
      <c r="CI118" s="691"/>
      <c r="CJ118" s="691"/>
      <c r="CK118" s="691"/>
      <c r="CL118" s="691"/>
      <c r="CM118" s="691"/>
      <c r="CN118" s="691"/>
      <c r="CO118" s="691"/>
      <c r="CP118" s="691"/>
      <c r="CQ118" s="691"/>
      <c r="CR118" s="691"/>
      <c r="CS118" s="691"/>
      <c r="CT118" s="691"/>
      <c r="CU118" s="691"/>
      <c r="CV118" s="691"/>
      <c r="CW118" s="691"/>
      <c r="CX118" s="691"/>
      <c r="CY118" s="691"/>
      <c r="CZ118" s="691"/>
      <c r="DA118" s="691"/>
      <c r="DB118" s="691"/>
      <c r="DC118" s="691"/>
      <c r="DD118" s="691"/>
      <c r="DE118" s="691"/>
      <c r="DF118" s="691"/>
      <c r="DG118" s="691"/>
      <c r="DH118" s="691"/>
      <c r="DI118" s="691"/>
      <c r="DJ118" s="691"/>
      <c r="DK118" s="691"/>
      <c r="DL118" s="691"/>
      <c r="DM118" s="691"/>
      <c r="DN118" s="691"/>
      <c r="DO118" s="691"/>
      <c r="DP118" s="691"/>
      <c r="DQ118" s="691"/>
      <c r="DR118" s="691"/>
      <c r="DS118" s="691"/>
      <c r="DT118" s="691"/>
      <c r="DU118" s="691"/>
      <c r="DV118" s="691"/>
      <c r="DW118" s="691"/>
      <c r="DX118" s="691"/>
      <c r="DY118" s="691"/>
      <c r="DZ118" s="691"/>
      <c r="EA118" s="691"/>
      <c r="EB118" s="691"/>
      <c r="EC118" s="691"/>
      <c r="ED118" s="691"/>
      <c r="EE118" s="691"/>
      <c r="EF118" s="691"/>
      <c r="EG118" s="691"/>
      <c r="EH118" s="691"/>
      <c r="EI118" s="691"/>
      <c r="EJ118" s="691"/>
      <c r="EK118" s="691"/>
      <c r="EL118" s="691"/>
      <c r="EM118" s="691"/>
      <c r="EN118" s="691"/>
      <c r="EO118" s="691"/>
      <c r="EP118" s="691"/>
      <c r="EQ118" s="691"/>
      <c r="ER118" s="691"/>
      <c r="ES118" s="691"/>
      <c r="ET118" s="691"/>
      <c r="EU118" s="691"/>
      <c r="EV118" s="691"/>
      <c r="EW118" s="691"/>
      <c r="EX118" s="691"/>
      <c r="EY118" s="691"/>
      <c r="EZ118" s="691"/>
      <c r="FA118" s="691"/>
      <c r="FB118" s="691"/>
      <c r="FC118" s="691"/>
      <c r="FD118" s="691"/>
      <c r="FE118" s="691"/>
      <c r="FF118" s="691"/>
      <c r="FG118" s="691"/>
      <c r="FH118" s="691"/>
      <c r="FI118" s="691"/>
      <c r="FJ118" s="691"/>
      <c r="FK118" s="691"/>
      <c r="FL118" s="691"/>
      <c r="FM118" s="691"/>
      <c r="FN118" s="691"/>
      <c r="FO118" s="691"/>
      <c r="FP118" s="691"/>
      <c r="FQ118" s="691"/>
      <c r="FR118" s="691"/>
      <c r="FS118" s="691"/>
      <c r="FT118" s="691"/>
      <c r="FU118" s="691"/>
      <c r="FV118" s="691"/>
      <c r="FW118" s="691"/>
      <c r="FX118" s="691"/>
      <c r="FY118" s="691"/>
      <c r="FZ118" s="691"/>
      <c r="GA118" s="691"/>
      <c r="GB118" s="691"/>
      <c r="GC118" s="691"/>
      <c r="GD118" s="691"/>
      <c r="GE118" s="691"/>
      <c r="GF118" s="691"/>
      <c r="GG118" s="691"/>
      <c r="GH118" s="691"/>
      <c r="GI118" s="691"/>
      <c r="GJ118" s="691"/>
      <c r="GK118" s="691"/>
      <c r="GL118" s="691"/>
      <c r="GM118" s="691"/>
      <c r="GN118" s="691"/>
      <c r="GO118" s="691"/>
      <c r="GP118" s="691"/>
      <c r="GQ118" s="691"/>
      <c r="GR118" s="691"/>
      <c r="GS118" s="691"/>
      <c r="GT118" s="691"/>
      <c r="GU118" s="691"/>
      <c r="GV118" s="691"/>
      <c r="GW118" s="691"/>
      <c r="GX118" s="691"/>
      <c r="GY118" s="691"/>
      <c r="GZ118" s="691"/>
      <c r="HA118" s="691"/>
      <c r="HB118" s="691"/>
      <c r="HC118" s="691"/>
      <c r="HD118" s="691"/>
      <c r="HE118" s="691"/>
      <c r="HF118" s="691"/>
      <c r="HG118" s="691"/>
      <c r="HH118" s="691"/>
      <c r="HI118" s="691"/>
      <c r="HJ118" s="691"/>
      <c r="HK118" s="691"/>
      <c r="HL118" s="691"/>
      <c r="HM118" s="691"/>
      <c r="HN118" s="691"/>
      <c r="HO118" s="691"/>
      <c r="HP118" s="691"/>
      <c r="HQ118" s="691"/>
      <c r="HR118" s="691"/>
      <c r="HS118" s="691"/>
      <c r="HT118" s="691"/>
      <c r="HU118" s="691"/>
      <c r="HV118" s="691"/>
      <c r="HW118" s="691"/>
      <c r="HX118" s="691"/>
      <c r="HY118" s="691"/>
      <c r="HZ118" s="691"/>
      <c r="IA118" s="691"/>
      <c r="IB118" s="691"/>
      <c r="IC118" s="691"/>
      <c r="ID118" s="691"/>
      <c r="IE118" s="691"/>
      <c r="IF118" s="691"/>
      <c r="IG118" s="691"/>
      <c r="IH118" s="691"/>
      <c r="II118" s="691"/>
      <c r="IJ118" s="691"/>
      <c r="IK118" s="691"/>
      <c r="IL118" s="691"/>
      <c r="IM118" s="691"/>
      <c r="IN118" s="691"/>
      <c r="IO118" s="691"/>
      <c r="IP118" s="691"/>
      <c r="IQ118" s="691"/>
      <c r="IR118" s="691"/>
      <c r="IS118" s="691"/>
      <c r="IT118" s="691"/>
      <c r="IU118" s="691"/>
      <c r="IV118" s="691"/>
      <c r="IW118" s="691"/>
      <c r="IX118" s="691"/>
      <c r="IY118" s="691"/>
      <c r="IZ118" s="691"/>
      <c r="JA118" s="691"/>
      <c r="JB118" s="691"/>
      <c r="JC118" s="691"/>
      <c r="JD118" s="691"/>
      <c r="JE118" s="691"/>
      <c r="JF118" s="691"/>
      <c r="JG118" s="691"/>
      <c r="JH118" s="691"/>
      <c r="JI118" s="691"/>
      <c r="JJ118" s="691"/>
      <c r="JK118" s="691"/>
      <c r="JL118" s="691"/>
      <c r="JM118" s="691"/>
      <c r="JN118" s="691"/>
      <c r="JO118" s="691"/>
    </row>
    <row r="119" spans="1:275" s="692" customFormat="1" ht="90" customHeight="1" x14ac:dyDescent="0.25">
      <c r="A119" s="673">
        <v>92</v>
      </c>
      <c r="B119" s="797" t="s">
        <v>407</v>
      </c>
      <c r="C119" s="674">
        <v>80101706</v>
      </c>
      <c r="D119" s="675" t="s">
        <v>422</v>
      </c>
      <c r="E119" s="674" t="s">
        <v>89</v>
      </c>
      <c r="F119" s="674">
        <v>1</v>
      </c>
      <c r="G119" s="676" t="s">
        <v>97</v>
      </c>
      <c r="H119" s="815" t="s">
        <v>494</v>
      </c>
      <c r="I119" s="674" t="s">
        <v>79</v>
      </c>
      <c r="J119" s="674" t="s">
        <v>86</v>
      </c>
      <c r="K119" s="674" t="s">
        <v>723</v>
      </c>
      <c r="L119" s="693">
        <v>22785000</v>
      </c>
      <c r="M119" s="678">
        <v>22785000</v>
      </c>
      <c r="N119" s="679" t="s">
        <v>346</v>
      </c>
      <c r="O119" s="679" t="s">
        <v>50</v>
      </c>
      <c r="P119" s="680" t="s">
        <v>53</v>
      </c>
      <c r="Q119" s="681"/>
      <c r="R119" s="695" t="s">
        <v>829</v>
      </c>
      <c r="S119" s="695" t="s">
        <v>830</v>
      </c>
      <c r="T119" s="749">
        <v>42768</v>
      </c>
      <c r="U119" s="750" t="s">
        <v>831</v>
      </c>
      <c r="V119" s="751" t="s">
        <v>507</v>
      </c>
      <c r="W119" s="745">
        <v>19530000</v>
      </c>
      <c r="X119" s="670"/>
      <c r="Y119" s="746">
        <f>W119</f>
        <v>19530000</v>
      </c>
      <c r="Z119" s="746">
        <f>W119</f>
        <v>19530000</v>
      </c>
      <c r="AA119" s="728" t="s">
        <v>832</v>
      </c>
      <c r="AB119" s="844"/>
      <c r="AC119" s="844"/>
      <c r="AD119" s="844"/>
      <c r="AE119" s="844"/>
      <c r="AF119" s="844"/>
      <c r="AG119" s="844"/>
      <c r="AH119" s="728" t="s">
        <v>756</v>
      </c>
      <c r="AI119" s="727">
        <v>42768</v>
      </c>
      <c r="AJ119" s="727">
        <v>42856</v>
      </c>
      <c r="AK119" s="729" t="s">
        <v>828</v>
      </c>
      <c r="AL119" s="752" t="s">
        <v>407</v>
      </c>
      <c r="AM119" s="688"/>
      <c r="AN119" s="688"/>
      <c r="AO119" s="688"/>
      <c r="AP119" s="688"/>
      <c r="AQ119" s="688"/>
      <c r="AR119" s="689"/>
      <c r="AS119" s="689"/>
      <c r="AT119" s="690"/>
      <c r="AU119" s="690"/>
      <c r="AV119" s="690"/>
      <c r="AW119" s="690"/>
      <c r="AX119" s="690"/>
      <c r="AY119" s="690"/>
      <c r="AZ119" s="690"/>
      <c r="BA119" s="690"/>
      <c r="BB119" s="691"/>
      <c r="BC119" s="691"/>
      <c r="BD119" s="691"/>
      <c r="BE119" s="691"/>
      <c r="BF119" s="691"/>
      <c r="BG119" s="691"/>
      <c r="BH119" s="691"/>
      <c r="BI119" s="691"/>
      <c r="BJ119" s="691"/>
      <c r="BK119" s="691"/>
      <c r="BL119" s="691"/>
      <c r="BM119" s="691"/>
      <c r="BN119" s="691"/>
      <c r="BO119" s="691"/>
      <c r="BP119" s="691"/>
      <c r="BQ119" s="691"/>
      <c r="BR119" s="691"/>
      <c r="BS119" s="691"/>
      <c r="BT119" s="691"/>
      <c r="BU119" s="691"/>
      <c r="BV119" s="691"/>
      <c r="BW119" s="691"/>
      <c r="BX119" s="691"/>
      <c r="BY119" s="691"/>
      <c r="BZ119" s="691"/>
      <c r="CA119" s="691"/>
      <c r="CB119" s="691"/>
      <c r="CC119" s="691"/>
      <c r="CD119" s="691"/>
      <c r="CE119" s="691"/>
      <c r="CF119" s="691"/>
      <c r="CG119" s="691"/>
      <c r="CH119" s="691"/>
      <c r="CI119" s="691"/>
      <c r="CJ119" s="691"/>
      <c r="CK119" s="691"/>
      <c r="CL119" s="691"/>
      <c r="CM119" s="691"/>
      <c r="CN119" s="691"/>
      <c r="CO119" s="691"/>
      <c r="CP119" s="691"/>
      <c r="CQ119" s="691"/>
      <c r="CR119" s="691"/>
      <c r="CS119" s="691"/>
      <c r="CT119" s="691"/>
      <c r="CU119" s="691"/>
      <c r="CV119" s="691"/>
      <c r="CW119" s="691"/>
      <c r="CX119" s="691"/>
      <c r="CY119" s="691"/>
      <c r="CZ119" s="691"/>
      <c r="DA119" s="691"/>
      <c r="DB119" s="691"/>
      <c r="DC119" s="691"/>
      <c r="DD119" s="691"/>
      <c r="DE119" s="691"/>
      <c r="DF119" s="691"/>
      <c r="DG119" s="691"/>
      <c r="DH119" s="691"/>
      <c r="DI119" s="691"/>
      <c r="DJ119" s="691"/>
      <c r="DK119" s="691"/>
      <c r="DL119" s="691"/>
      <c r="DM119" s="691"/>
      <c r="DN119" s="691"/>
      <c r="DO119" s="691"/>
      <c r="DP119" s="691"/>
      <c r="DQ119" s="691"/>
      <c r="DR119" s="691"/>
      <c r="DS119" s="691"/>
      <c r="DT119" s="691"/>
      <c r="DU119" s="691"/>
      <c r="DV119" s="691"/>
      <c r="DW119" s="691"/>
      <c r="DX119" s="691"/>
      <c r="DY119" s="691"/>
      <c r="DZ119" s="691"/>
      <c r="EA119" s="691"/>
      <c r="EB119" s="691"/>
      <c r="EC119" s="691"/>
      <c r="ED119" s="691"/>
      <c r="EE119" s="691"/>
      <c r="EF119" s="691"/>
      <c r="EG119" s="691"/>
      <c r="EH119" s="691"/>
      <c r="EI119" s="691"/>
      <c r="EJ119" s="691"/>
      <c r="EK119" s="691"/>
      <c r="EL119" s="691"/>
      <c r="EM119" s="691"/>
      <c r="EN119" s="691"/>
      <c r="EO119" s="691"/>
      <c r="EP119" s="691"/>
      <c r="EQ119" s="691"/>
      <c r="ER119" s="691"/>
      <c r="ES119" s="691"/>
      <c r="ET119" s="691"/>
      <c r="EU119" s="691"/>
      <c r="EV119" s="691"/>
      <c r="EW119" s="691"/>
      <c r="EX119" s="691"/>
      <c r="EY119" s="691"/>
      <c r="EZ119" s="691"/>
      <c r="FA119" s="691"/>
      <c r="FB119" s="691"/>
      <c r="FC119" s="691"/>
      <c r="FD119" s="691"/>
      <c r="FE119" s="691"/>
      <c r="FF119" s="691"/>
      <c r="FG119" s="691"/>
      <c r="FH119" s="691"/>
      <c r="FI119" s="691"/>
      <c r="FJ119" s="691"/>
      <c r="FK119" s="691"/>
      <c r="FL119" s="691"/>
      <c r="FM119" s="691"/>
      <c r="FN119" s="691"/>
      <c r="FO119" s="691"/>
      <c r="FP119" s="691"/>
      <c r="FQ119" s="691"/>
      <c r="FR119" s="691"/>
      <c r="FS119" s="691"/>
      <c r="FT119" s="691"/>
      <c r="FU119" s="691"/>
      <c r="FV119" s="691"/>
      <c r="FW119" s="691"/>
      <c r="FX119" s="691"/>
      <c r="FY119" s="691"/>
      <c r="FZ119" s="691"/>
      <c r="GA119" s="691"/>
      <c r="GB119" s="691"/>
      <c r="GC119" s="691"/>
      <c r="GD119" s="691"/>
      <c r="GE119" s="691"/>
      <c r="GF119" s="691"/>
      <c r="GG119" s="691"/>
      <c r="GH119" s="691"/>
      <c r="GI119" s="691"/>
      <c r="GJ119" s="691"/>
      <c r="GK119" s="691"/>
      <c r="GL119" s="691"/>
      <c r="GM119" s="691"/>
      <c r="GN119" s="691"/>
      <c r="GO119" s="691"/>
      <c r="GP119" s="691"/>
      <c r="GQ119" s="691"/>
      <c r="GR119" s="691"/>
      <c r="GS119" s="691"/>
      <c r="GT119" s="691"/>
      <c r="GU119" s="691"/>
      <c r="GV119" s="691"/>
      <c r="GW119" s="691"/>
      <c r="GX119" s="691"/>
      <c r="GY119" s="691"/>
      <c r="GZ119" s="691"/>
      <c r="HA119" s="691"/>
      <c r="HB119" s="691"/>
      <c r="HC119" s="691"/>
      <c r="HD119" s="691"/>
      <c r="HE119" s="691"/>
      <c r="HF119" s="691"/>
      <c r="HG119" s="691"/>
      <c r="HH119" s="691"/>
      <c r="HI119" s="691"/>
      <c r="HJ119" s="691"/>
      <c r="HK119" s="691"/>
      <c r="HL119" s="691"/>
      <c r="HM119" s="691"/>
      <c r="HN119" s="691"/>
      <c r="HO119" s="691"/>
      <c r="HP119" s="691"/>
      <c r="HQ119" s="691"/>
      <c r="HR119" s="691"/>
      <c r="HS119" s="691"/>
      <c r="HT119" s="691"/>
      <c r="HU119" s="691"/>
      <c r="HV119" s="691"/>
      <c r="HW119" s="691"/>
      <c r="HX119" s="691"/>
      <c r="HY119" s="691"/>
      <c r="HZ119" s="691"/>
      <c r="IA119" s="691"/>
      <c r="IB119" s="691"/>
      <c r="IC119" s="691"/>
      <c r="ID119" s="691"/>
      <c r="IE119" s="691"/>
      <c r="IF119" s="691"/>
      <c r="IG119" s="691"/>
      <c r="IH119" s="691"/>
      <c r="II119" s="691"/>
      <c r="IJ119" s="691"/>
      <c r="IK119" s="691"/>
      <c r="IL119" s="691"/>
      <c r="IM119" s="691"/>
      <c r="IN119" s="691"/>
      <c r="IO119" s="691"/>
      <c r="IP119" s="691"/>
      <c r="IQ119" s="691"/>
      <c r="IR119" s="691"/>
      <c r="IS119" s="691"/>
      <c r="IT119" s="691"/>
      <c r="IU119" s="691"/>
      <c r="IV119" s="691"/>
      <c r="IW119" s="691"/>
      <c r="IX119" s="691"/>
      <c r="IY119" s="691"/>
      <c r="IZ119" s="691"/>
      <c r="JA119" s="691"/>
      <c r="JB119" s="691"/>
      <c r="JC119" s="691"/>
      <c r="JD119" s="691"/>
      <c r="JE119" s="691"/>
      <c r="JF119" s="691"/>
      <c r="JG119" s="691"/>
      <c r="JH119" s="691"/>
      <c r="JI119" s="691"/>
      <c r="JJ119" s="691"/>
      <c r="JK119" s="691"/>
      <c r="JL119" s="691"/>
      <c r="JM119" s="691"/>
      <c r="JN119" s="691"/>
      <c r="JO119" s="691"/>
    </row>
    <row r="120" spans="1:275" s="692" customFormat="1" ht="150" customHeight="1" x14ac:dyDescent="0.25">
      <c r="A120" s="673">
        <v>93</v>
      </c>
      <c r="B120" s="674" t="s">
        <v>278</v>
      </c>
      <c r="C120" s="674">
        <v>80101706</v>
      </c>
      <c r="D120" s="675" t="s">
        <v>408</v>
      </c>
      <c r="E120" s="674" t="s">
        <v>89</v>
      </c>
      <c r="F120" s="674">
        <v>1</v>
      </c>
      <c r="G120" s="676" t="s">
        <v>97</v>
      </c>
      <c r="H120" s="815" t="s">
        <v>498</v>
      </c>
      <c r="I120" s="674" t="s">
        <v>79</v>
      </c>
      <c r="J120" s="674" t="s">
        <v>86</v>
      </c>
      <c r="K120" s="674" t="s">
        <v>719</v>
      </c>
      <c r="L120" s="693">
        <v>41446000</v>
      </c>
      <c r="M120" s="678">
        <v>41446000</v>
      </c>
      <c r="N120" s="679" t="s">
        <v>346</v>
      </c>
      <c r="O120" s="679" t="s">
        <v>50</v>
      </c>
      <c r="P120" s="680" t="s">
        <v>347</v>
      </c>
      <c r="Q120" s="681"/>
      <c r="R120" s="695" t="s">
        <v>545</v>
      </c>
      <c r="S120" s="696" t="s">
        <v>546</v>
      </c>
      <c r="T120" s="727">
        <v>42379</v>
      </c>
      <c r="U120" s="728" t="s">
        <v>547</v>
      </c>
      <c r="V120" s="729" t="s">
        <v>507</v>
      </c>
      <c r="W120" s="699">
        <v>41446000</v>
      </c>
      <c r="X120" s="670"/>
      <c r="Y120" s="699">
        <v>41446000</v>
      </c>
      <c r="Z120" s="699">
        <v>41446000</v>
      </c>
      <c r="AA120" s="728" t="s">
        <v>548</v>
      </c>
      <c r="AB120" s="844"/>
      <c r="AC120" s="844"/>
      <c r="AD120" s="844"/>
      <c r="AE120" s="844"/>
      <c r="AF120" s="844"/>
      <c r="AG120" s="844"/>
      <c r="AH120" s="728" t="s">
        <v>549</v>
      </c>
      <c r="AI120" s="727">
        <v>42745</v>
      </c>
      <c r="AJ120" s="727">
        <v>43093</v>
      </c>
      <c r="AK120" s="729" t="s">
        <v>538</v>
      </c>
      <c r="AL120" s="731" t="s">
        <v>539</v>
      </c>
      <c r="AM120" s="688"/>
      <c r="AN120" s="688"/>
      <c r="AO120" s="688"/>
      <c r="AP120" s="688"/>
      <c r="AQ120" s="688"/>
      <c r="AR120" s="689"/>
      <c r="AS120" s="689"/>
      <c r="AT120" s="690"/>
      <c r="AU120" s="690"/>
      <c r="AV120" s="690"/>
      <c r="AW120" s="690"/>
      <c r="AX120" s="690"/>
      <c r="AY120" s="690"/>
      <c r="AZ120" s="690"/>
      <c r="BA120" s="690"/>
      <c r="BB120" s="691"/>
      <c r="BC120" s="691"/>
      <c r="BD120" s="691"/>
      <c r="BE120" s="691"/>
      <c r="BF120" s="691"/>
      <c r="BG120" s="691"/>
      <c r="BH120" s="691"/>
      <c r="BI120" s="691"/>
      <c r="BJ120" s="691"/>
      <c r="BK120" s="691"/>
      <c r="BL120" s="691"/>
      <c r="BM120" s="691"/>
      <c r="BN120" s="691"/>
      <c r="BO120" s="691"/>
      <c r="BP120" s="691"/>
      <c r="BQ120" s="691"/>
      <c r="BR120" s="691"/>
      <c r="BS120" s="691"/>
      <c r="BT120" s="691"/>
      <c r="BU120" s="691"/>
      <c r="BV120" s="691"/>
      <c r="BW120" s="691"/>
      <c r="BX120" s="691"/>
      <c r="BY120" s="691"/>
      <c r="BZ120" s="691"/>
      <c r="CA120" s="691"/>
      <c r="CB120" s="691"/>
      <c r="CC120" s="691"/>
      <c r="CD120" s="691"/>
      <c r="CE120" s="691"/>
      <c r="CF120" s="691"/>
      <c r="CG120" s="691"/>
      <c r="CH120" s="691"/>
      <c r="CI120" s="691"/>
      <c r="CJ120" s="691"/>
      <c r="CK120" s="691"/>
      <c r="CL120" s="691"/>
      <c r="CM120" s="691"/>
      <c r="CN120" s="691"/>
      <c r="CO120" s="691"/>
      <c r="CP120" s="691"/>
      <c r="CQ120" s="691"/>
      <c r="CR120" s="691"/>
      <c r="CS120" s="691"/>
      <c r="CT120" s="691"/>
      <c r="CU120" s="691"/>
      <c r="CV120" s="691"/>
      <c r="CW120" s="691"/>
      <c r="CX120" s="691"/>
      <c r="CY120" s="691"/>
      <c r="CZ120" s="691"/>
      <c r="DA120" s="691"/>
      <c r="DB120" s="691"/>
      <c r="DC120" s="691"/>
      <c r="DD120" s="691"/>
      <c r="DE120" s="691"/>
      <c r="DF120" s="691"/>
      <c r="DG120" s="691"/>
      <c r="DH120" s="691"/>
      <c r="DI120" s="691"/>
      <c r="DJ120" s="691"/>
      <c r="DK120" s="691"/>
      <c r="DL120" s="691"/>
      <c r="DM120" s="691"/>
      <c r="DN120" s="691"/>
      <c r="DO120" s="691"/>
      <c r="DP120" s="691"/>
      <c r="DQ120" s="691"/>
      <c r="DR120" s="691"/>
      <c r="DS120" s="691"/>
      <c r="DT120" s="691"/>
      <c r="DU120" s="691"/>
      <c r="DV120" s="691"/>
      <c r="DW120" s="691"/>
      <c r="DX120" s="691"/>
      <c r="DY120" s="691"/>
      <c r="DZ120" s="691"/>
      <c r="EA120" s="691"/>
      <c r="EB120" s="691"/>
      <c r="EC120" s="691"/>
      <c r="ED120" s="691"/>
      <c r="EE120" s="691"/>
      <c r="EF120" s="691"/>
      <c r="EG120" s="691"/>
      <c r="EH120" s="691"/>
      <c r="EI120" s="691"/>
      <c r="EJ120" s="691"/>
      <c r="EK120" s="691"/>
      <c r="EL120" s="691"/>
      <c r="EM120" s="691"/>
      <c r="EN120" s="691"/>
      <c r="EO120" s="691"/>
      <c r="EP120" s="691"/>
      <c r="EQ120" s="691"/>
      <c r="ER120" s="691"/>
      <c r="ES120" s="691"/>
      <c r="ET120" s="691"/>
      <c r="EU120" s="691"/>
      <c r="EV120" s="691"/>
      <c r="EW120" s="691"/>
      <c r="EX120" s="691"/>
      <c r="EY120" s="691"/>
      <c r="EZ120" s="691"/>
      <c r="FA120" s="691"/>
      <c r="FB120" s="691"/>
      <c r="FC120" s="691"/>
      <c r="FD120" s="691"/>
      <c r="FE120" s="691"/>
      <c r="FF120" s="691"/>
      <c r="FG120" s="691"/>
      <c r="FH120" s="691"/>
      <c r="FI120" s="691"/>
      <c r="FJ120" s="691"/>
      <c r="FK120" s="691"/>
      <c r="FL120" s="691"/>
      <c r="FM120" s="691"/>
      <c r="FN120" s="691"/>
      <c r="FO120" s="691"/>
      <c r="FP120" s="691"/>
      <c r="FQ120" s="691"/>
      <c r="FR120" s="691"/>
      <c r="FS120" s="691"/>
      <c r="FT120" s="691"/>
      <c r="FU120" s="691"/>
      <c r="FV120" s="691"/>
      <c r="FW120" s="691"/>
      <c r="FX120" s="691"/>
      <c r="FY120" s="691"/>
      <c r="FZ120" s="691"/>
      <c r="GA120" s="691"/>
      <c r="GB120" s="691"/>
      <c r="GC120" s="691"/>
      <c r="GD120" s="691"/>
      <c r="GE120" s="691"/>
      <c r="GF120" s="691"/>
      <c r="GG120" s="691"/>
      <c r="GH120" s="691"/>
      <c r="GI120" s="691"/>
      <c r="GJ120" s="691"/>
      <c r="GK120" s="691"/>
      <c r="GL120" s="691"/>
      <c r="GM120" s="691"/>
      <c r="GN120" s="691"/>
      <c r="GO120" s="691"/>
      <c r="GP120" s="691"/>
      <c r="GQ120" s="691"/>
      <c r="GR120" s="691"/>
      <c r="GS120" s="691"/>
      <c r="GT120" s="691"/>
      <c r="GU120" s="691"/>
      <c r="GV120" s="691"/>
      <c r="GW120" s="691"/>
      <c r="GX120" s="691"/>
      <c r="GY120" s="691"/>
      <c r="GZ120" s="691"/>
      <c r="HA120" s="691"/>
      <c r="HB120" s="691"/>
      <c r="HC120" s="691"/>
      <c r="HD120" s="691"/>
      <c r="HE120" s="691"/>
      <c r="HF120" s="691"/>
      <c r="HG120" s="691"/>
      <c r="HH120" s="691"/>
      <c r="HI120" s="691"/>
      <c r="HJ120" s="691"/>
      <c r="HK120" s="691"/>
      <c r="HL120" s="691"/>
      <c r="HM120" s="691"/>
      <c r="HN120" s="691"/>
      <c r="HO120" s="691"/>
      <c r="HP120" s="691"/>
      <c r="HQ120" s="691"/>
      <c r="HR120" s="691"/>
      <c r="HS120" s="691"/>
      <c r="HT120" s="691"/>
      <c r="HU120" s="691"/>
      <c r="HV120" s="691"/>
      <c r="HW120" s="691"/>
      <c r="HX120" s="691"/>
      <c r="HY120" s="691"/>
      <c r="HZ120" s="691"/>
      <c r="IA120" s="691"/>
      <c r="IB120" s="691"/>
      <c r="IC120" s="691"/>
      <c r="ID120" s="691"/>
      <c r="IE120" s="691"/>
      <c r="IF120" s="691"/>
      <c r="IG120" s="691"/>
      <c r="IH120" s="691"/>
      <c r="II120" s="691"/>
      <c r="IJ120" s="691"/>
      <c r="IK120" s="691"/>
      <c r="IL120" s="691"/>
      <c r="IM120" s="691"/>
      <c r="IN120" s="691"/>
      <c r="IO120" s="691"/>
      <c r="IP120" s="691"/>
      <c r="IQ120" s="691"/>
      <c r="IR120" s="691"/>
      <c r="IS120" s="691"/>
      <c r="IT120" s="691"/>
      <c r="IU120" s="691"/>
      <c r="IV120" s="691"/>
      <c r="IW120" s="691"/>
      <c r="IX120" s="691"/>
      <c r="IY120" s="691"/>
      <c r="IZ120" s="691"/>
      <c r="JA120" s="691"/>
      <c r="JB120" s="691"/>
      <c r="JC120" s="691"/>
      <c r="JD120" s="691"/>
      <c r="JE120" s="691"/>
      <c r="JF120" s="691"/>
      <c r="JG120" s="691"/>
      <c r="JH120" s="691"/>
      <c r="JI120" s="691"/>
      <c r="JJ120" s="691"/>
      <c r="JK120" s="691"/>
      <c r="JL120" s="691"/>
      <c r="JM120" s="691"/>
      <c r="JN120" s="691"/>
      <c r="JO120" s="691"/>
    </row>
    <row r="121" spans="1:275" s="692" customFormat="1" ht="243.75" customHeight="1" x14ac:dyDescent="0.25">
      <c r="A121" s="673">
        <v>94</v>
      </c>
      <c r="B121" s="797" t="s">
        <v>407</v>
      </c>
      <c r="C121" s="674">
        <v>80101706</v>
      </c>
      <c r="D121" s="675" t="s">
        <v>422</v>
      </c>
      <c r="E121" s="674" t="s">
        <v>89</v>
      </c>
      <c r="F121" s="674">
        <v>1</v>
      </c>
      <c r="G121" s="676" t="s">
        <v>97</v>
      </c>
      <c r="H121" s="815" t="s">
        <v>498</v>
      </c>
      <c r="I121" s="674" t="s">
        <v>79</v>
      </c>
      <c r="J121" s="674" t="s">
        <v>86</v>
      </c>
      <c r="K121" s="674" t="s">
        <v>723</v>
      </c>
      <c r="L121" s="693">
        <v>74865000</v>
      </c>
      <c r="M121" s="678">
        <v>74865000</v>
      </c>
      <c r="N121" s="679" t="s">
        <v>346</v>
      </c>
      <c r="O121" s="679" t="s">
        <v>50</v>
      </c>
      <c r="P121" s="680" t="s">
        <v>53</v>
      </c>
      <c r="Q121" s="681"/>
      <c r="R121" s="695" t="s">
        <v>655</v>
      </c>
      <c r="S121" s="696" t="s">
        <v>656</v>
      </c>
      <c r="T121" s="727">
        <v>42393</v>
      </c>
      <c r="U121" s="728" t="s">
        <v>657</v>
      </c>
      <c r="V121" s="729" t="s">
        <v>507</v>
      </c>
      <c r="W121" s="699">
        <v>71610000</v>
      </c>
      <c r="X121" s="670"/>
      <c r="Y121" s="699">
        <v>71610000</v>
      </c>
      <c r="Z121" s="699">
        <v>71610000</v>
      </c>
      <c r="AA121" s="728" t="s">
        <v>658</v>
      </c>
      <c r="AB121" s="844"/>
      <c r="AC121" s="844"/>
      <c r="AD121" s="844"/>
      <c r="AE121" s="844"/>
      <c r="AF121" s="844"/>
      <c r="AG121" s="844"/>
      <c r="AH121" s="728" t="s">
        <v>570</v>
      </c>
      <c r="AI121" s="727">
        <v>42759</v>
      </c>
      <c r="AJ121" s="727">
        <v>43091</v>
      </c>
      <c r="AK121" s="729" t="s">
        <v>659</v>
      </c>
      <c r="AL121" s="731" t="s">
        <v>407</v>
      </c>
      <c r="AM121" s="688"/>
      <c r="AN121" s="688"/>
      <c r="AO121" s="688"/>
      <c r="AP121" s="688"/>
      <c r="AQ121" s="688"/>
      <c r="AR121" s="689"/>
      <c r="AS121" s="689"/>
      <c r="AT121" s="690"/>
      <c r="AU121" s="690"/>
      <c r="AV121" s="690"/>
      <c r="AW121" s="690"/>
      <c r="AX121" s="690"/>
      <c r="AY121" s="690"/>
      <c r="AZ121" s="690"/>
      <c r="BA121" s="690"/>
      <c r="BB121" s="691"/>
      <c r="BC121" s="691"/>
      <c r="BD121" s="691"/>
      <c r="BE121" s="691"/>
      <c r="BF121" s="691"/>
      <c r="BG121" s="691"/>
      <c r="BH121" s="691"/>
      <c r="BI121" s="691"/>
      <c r="BJ121" s="691"/>
      <c r="BK121" s="691"/>
      <c r="BL121" s="691"/>
      <c r="BM121" s="691"/>
      <c r="BN121" s="691"/>
      <c r="BO121" s="691"/>
      <c r="BP121" s="691"/>
      <c r="BQ121" s="691"/>
      <c r="BR121" s="691"/>
      <c r="BS121" s="691"/>
      <c r="BT121" s="691"/>
      <c r="BU121" s="691"/>
      <c r="BV121" s="691"/>
      <c r="BW121" s="691"/>
      <c r="BX121" s="691"/>
      <c r="BY121" s="691"/>
      <c r="BZ121" s="691"/>
      <c r="CA121" s="691"/>
      <c r="CB121" s="691"/>
      <c r="CC121" s="691"/>
      <c r="CD121" s="691"/>
      <c r="CE121" s="691"/>
      <c r="CF121" s="691"/>
      <c r="CG121" s="691"/>
      <c r="CH121" s="691"/>
      <c r="CI121" s="691"/>
      <c r="CJ121" s="691"/>
      <c r="CK121" s="691"/>
      <c r="CL121" s="691"/>
      <c r="CM121" s="691"/>
      <c r="CN121" s="691"/>
      <c r="CO121" s="691"/>
      <c r="CP121" s="691"/>
      <c r="CQ121" s="691"/>
      <c r="CR121" s="691"/>
      <c r="CS121" s="691"/>
      <c r="CT121" s="691"/>
      <c r="CU121" s="691"/>
      <c r="CV121" s="691"/>
      <c r="CW121" s="691"/>
      <c r="CX121" s="691"/>
      <c r="CY121" s="691"/>
      <c r="CZ121" s="691"/>
      <c r="DA121" s="691"/>
      <c r="DB121" s="691"/>
      <c r="DC121" s="691"/>
      <c r="DD121" s="691"/>
      <c r="DE121" s="691"/>
      <c r="DF121" s="691"/>
      <c r="DG121" s="691"/>
      <c r="DH121" s="691"/>
      <c r="DI121" s="691"/>
      <c r="DJ121" s="691"/>
      <c r="DK121" s="691"/>
      <c r="DL121" s="691"/>
      <c r="DM121" s="691"/>
      <c r="DN121" s="691"/>
      <c r="DO121" s="691"/>
      <c r="DP121" s="691"/>
      <c r="DQ121" s="691"/>
      <c r="DR121" s="691"/>
      <c r="DS121" s="691"/>
      <c r="DT121" s="691"/>
      <c r="DU121" s="691"/>
      <c r="DV121" s="691"/>
      <c r="DW121" s="691"/>
      <c r="DX121" s="691"/>
      <c r="DY121" s="691"/>
      <c r="DZ121" s="691"/>
      <c r="EA121" s="691"/>
      <c r="EB121" s="691"/>
      <c r="EC121" s="691"/>
      <c r="ED121" s="691"/>
      <c r="EE121" s="691"/>
      <c r="EF121" s="691"/>
      <c r="EG121" s="691"/>
      <c r="EH121" s="691"/>
      <c r="EI121" s="691"/>
      <c r="EJ121" s="691"/>
      <c r="EK121" s="691"/>
      <c r="EL121" s="691"/>
      <c r="EM121" s="691"/>
      <c r="EN121" s="691"/>
      <c r="EO121" s="691"/>
      <c r="EP121" s="691"/>
      <c r="EQ121" s="691"/>
      <c r="ER121" s="691"/>
      <c r="ES121" s="691"/>
      <c r="ET121" s="691"/>
      <c r="EU121" s="691"/>
      <c r="EV121" s="691"/>
      <c r="EW121" s="691"/>
      <c r="EX121" s="691"/>
      <c r="EY121" s="691"/>
      <c r="EZ121" s="691"/>
      <c r="FA121" s="691"/>
      <c r="FB121" s="691"/>
      <c r="FC121" s="691"/>
      <c r="FD121" s="691"/>
      <c r="FE121" s="691"/>
      <c r="FF121" s="691"/>
      <c r="FG121" s="691"/>
      <c r="FH121" s="691"/>
      <c r="FI121" s="691"/>
      <c r="FJ121" s="691"/>
      <c r="FK121" s="691"/>
      <c r="FL121" s="691"/>
      <c r="FM121" s="691"/>
      <c r="FN121" s="691"/>
      <c r="FO121" s="691"/>
      <c r="FP121" s="691"/>
      <c r="FQ121" s="691"/>
      <c r="FR121" s="691"/>
      <c r="FS121" s="691"/>
      <c r="FT121" s="691"/>
      <c r="FU121" s="691"/>
      <c r="FV121" s="691"/>
      <c r="FW121" s="691"/>
      <c r="FX121" s="691"/>
      <c r="FY121" s="691"/>
      <c r="FZ121" s="691"/>
      <c r="GA121" s="691"/>
      <c r="GB121" s="691"/>
      <c r="GC121" s="691"/>
      <c r="GD121" s="691"/>
      <c r="GE121" s="691"/>
      <c r="GF121" s="691"/>
      <c r="GG121" s="691"/>
      <c r="GH121" s="691"/>
      <c r="GI121" s="691"/>
      <c r="GJ121" s="691"/>
      <c r="GK121" s="691"/>
      <c r="GL121" s="691"/>
      <c r="GM121" s="691"/>
      <c r="GN121" s="691"/>
      <c r="GO121" s="691"/>
      <c r="GP121" s="691"/>
      <c r="GQ121" s="691"/>
      <c r="GR121" s="691"/>
      <c r="GS121" s="691"/>
      <c r="GT121" s="691"/>
      <c r="GU121" s="691"/>
      <c r="GV121" s="691"/>
      <c r="GW121" s="691"/>
      <c r="GX121" s="691"/>
      <c r="GY121" s="691"/>
      <c r="GZ121" s="691"/>
      <c r="HA121" s="691"/>
      <c r="HB121" s="691"/>
      <c r="HC121" s="691"/>
      <c r="HD121" s="691"/>
      <c r="HE121" s="691"/>
      <c r="HF121" s="691"/>
      <c r="HG121" s="691"/>
      <c r="HH121" s="691"/>
      <c r="HI121" s="691"/>
      <c r="HJ121" s="691"/>
      <c r="HK121" s="691"/>
      <c r="HL121" s="691"/>
      <c r="HM121" s="691"/>
      <c r="HN121" s="691"/>
      <c r="HO121" s="691"/>
      <c r="HP121" s="691"/>
      <c r="HQ121" s="691"/>
      <c r="HR121" s="691"/>
      <c r="HS121" s="691"/>
      <c r="HT121" s="691"/>
      <c r="HU121" s="691"/>
      <c r="HV121" s="691"/>
      <c r="HW121" s="691"/>
      <c r="HX121" s="691"/>
      <c r="HY121" s="691"/>
      <c r="HZ121" s="691"/>
      <c r="IA121" s="691"/>
      <c r="IB121" s="691"/>
      <c r="IC121" s="691"/>
      <c r="ID121" s="691"/>
      <c r="IE121" s="691"/>
      <c r="IF121" s="691"/>
      <c r="IG121" s="691"/>
      <c r="IH121" s="691"/>
      <c r="II121" s="691"/>
      <c r="IJ121" s="691"/>
      <c r="IK121" s="691"/>
      <c r="IL121" s="691"/>
      <c r="IM121" s="691"/>
      <c r="IN121" s="691"/>
      <c r="IO121" s="691"/>
      <c r="IP121" s="691"/>
      <c r="IQ121" s="691"/>
      <c r="IR121" s="691"/>
      <c r="IS121" s="691"/>
      <c r="IT121" s="691"/>
      <c r="IU121" s="691"/>
      <c r="IV121" s="691"/>
      <c r="IW121" s="691"/>
      <c r="IX121" s="691"/>
      <c r="IY121" s="691"/>
      <c r="IZ121" s="691"/>
      <c r="JA121" s="691"/>
      <c r="JB121" s="691"/>
      <c r="JC121" s="691"/>
      <c r="JD121" s="691"/>
      <c r="JE121" s="691"/>
      <c r="JF121" s="691"/>
      <c r="JG121" s="691"/>
      <c r="JH121" s="691"/>
      <c r="JI121" s="691"/>
      <c r="JJ121" s="691"/>
      <c r="JK121" s="691"/>
      <c r="JL121" s="691"/>
      <c r="JM121" s="691"/>
      <c r="JN121" s="691"/>
      <c r="JO121" s="691"/>
    </row>
    <row r="122" spans="1:275" s="854" customFormat="1" ht="187.5" customHeight="1" x14ac:dyDescent="0.25">
      <c r="A122" s="673">
        <v>95</v>
      </c>
      <c r="B122" s="674" t="s">
        <v>278</v>
      </c>
      <c r="C122" s="674">
        <v>80101706</v>
      </c>
      <c r="D122" s="675" t="s">
        <v>408</v>
      </c>
      <c r="E122" s="674" t="s">
        <v>89</v>
      </c>
      <c r="F122" s="674">
        <v>1</v>
      </c>
      <c r="G122" s="676" t="s">
        <v>97</v>
      </c>
      <c r="H122" s="815" t="s">
        <v>498</v>
      </c>
      <c r="I122" s="674" t="s">
        <v>79</v>
      </c>
      <c r="J122" s="674" t="s">
        <v>86</v>
      </c>
      <c r="K122" s="674" t="s">
        <v>719</v>
      </c>
      <c r="L122" s="693">
        <v>63388000</v>
      </c>
      <c r="M122" s="678">
        <v>63388000</v>
      </c>
      <c r="N122" s="679" t="s">
        <v>346</v>
      </c>
      <c r="O122" s="679" t="s">
        <v>50</v>
      </c>
      <c r="P122" s="680" t="s">
        <v>347</v>
      </c>
      <c r="Q122" s="681"/>
      <c r="R122" s="695" t="s">
        <v>533</v>
      </c>
      <c r="S122" s="696" t="s">
        <v>534</v>
      </c>
      <c r="T122" s="727">
        <v>42379</v>
      </c>
      <c r="U122" s="728" t="s">
        <v>535</v>
      </c>
      <c r="V122" s="729" t="s">
        <v>507</v>
      </c>
      <c r="W122" s="699">
        <v>63388000</v>
      </c>
      <c r="X122" s="670"/>
      <c r="Y122" s="699">
        <v>63388000</v>
      </c>
      <c r="Z122" s="699">
        <v>63388000</v>
      </c>
      <c r="AA122" s="729" t="s">
        <v>536</v>
      </c>
      <c r="AB122" s="844"/>
      <c r="AC122" s="844"/>
      <c r="AD122" s="844"/>
      <c r="AE122" s="844"/>
      <c r="AF122" s="844"/>
      <c r="AG122" s="844"/>
      <c r="AH122" s="728" t="s">
        <v>537</v>
      </c>
      <c r="AI122" s="727">
        <v>42745</v>
      </c>
      <c r="AJ122" s="727">
        <v>43093</v>
      </c>
      <c r="AK122" s="729" t="s">
        <v>538</v>
      </c>
      <c r="AL122" s="731" t="s">
        <v>539</v>
      </c>
      <c r="AM122" s="688"/>
      <c r="AN122" s="688"/>
      <c r="AO122" s="688"/>
      <c r="AP122" s="688"/>
      <c r="AQ122" s="688"/>
      <c r="AR122" s="689"/>
      <c r="AS122" s="689"/>
      <c r="AT122" s="690"/>
      <c r="AU122" s="690"/>
      <c r="AV122" s="690"/>
      <c r="AW122" s="690"/>
      <c r="AX122" s="690"/>
      <c r="AY122" s="690"/>
      <c r="AZ122" s="690"/>
      <c r="BA122" s="690"/>
      <c r="BB122" s="852"/>
      <c r="BC122" s="853"/>
      <c r="BD122" s="853"/>
      <c r="BE122" s="853"/>
      <c r="BF122" s="853"/>
      <c r="BG122" s="853"/>
      <c r="BH122" s="853"/>
      <c r="BI122" s="853"/>
      <c r="BJ122" s="853"/>
      <c r="BK122" s="853"/>
      <c r="BL122" s="853"/>
      <c r="BM122" s="853"/>
      <c r="BN122" s="853"/>
      <c r="BO122" s="853"/>
      <c r="BP122" s="853"/>
      <c r="BQ122" s="853"/>
      <c r="BR122" s="853"/>
      <c r="BS122" s="853"/>
      <c r="BT122" s="853"/>
      <c r="BU122" s="853"/>
      <c r="BV122" s="853"/>
      <c r="BW122" s="853"/>
      <c r="BX122" s="853"/>
      <c r="BY122" s="853"/>
      <c r="BZ122" s="853"/>
      <c r="CA122" s="853"/>
      <c r="CB122" s="853"/>
      <c r="CC122" s="853"/>
      <c r="CD122" s="853"/>
      <c r="CE122" s="853"/>
      <c r="CF122" s="853"/>
      <c r="CG122" s="853"/>
      <c r="CH122" s="853"/>
      <c r="CI122" s="853"/>
      <c r="CJ122" s="853"/>
      <c r="CK122" s="853"/>
      <c r="CL122" s="853"/>
      <c r="CM122" s="853"/>
      <c r="CN122" s="853"/>
      <c r="CO122" s="853"/>
      <c r="CP122" s="853"/>
      <c r="CQ122" s="853"/>
      <c r="CR122" s="853"/>
      <c r="CS122" s="853"/>
      <c r="CT122" s="853"/>
      <c r="CU122" s="853"/>
      <c r="CV122" s="853"/>
      <c r="CW122" s="853"/>
      <c r="CX122" s="853"/>
      <c r="CY122" s="853"/>
      <c r="CZ122" s="853"/>
      <c r="DA122" s="853"/>
      <c r="DB122" s="853"/>
      <c r="DC122" s="853"/>
      <c r="DD122" s="853"/>
      <c r="DE122" s="853"/>
      <c r="DF122" s="853"/>
      <c r="DG122" s="853"/>
      <c r="DH122" s="853"/>
      <c r="DI122" s="853"/>
      <c r="DJ122" s="853"/>
      <c r="DK122" s="853"/>
      <c r="DL122" s="853"/>
      <c r="DM122" s="853"/>
      <c r="DN122" s="853"/>
      <c r="DO122" s="853"/>
      <c r="DP122" s="853"/>
      <c r="DQ122" s="853"/>
      <c r="DR122" s="853"/>
      <c r="DS122" s="853"/>
      <c r="DT122" s="853"/>
      <c r="DU122" s="853"/>
      <c r="DV122" s="853"/>
      <c r="DW122" s="853"/>
      <c r="DX122" s="853"/>
      <c r="DY122" s="853"/>
      <c r="DZ122" s="853"/>
      <c r="EA122" s="853"/>
      <c r="EB122" s="853"/>
      <c r="EC122" s="853"/>
      <c r="ED122" s="853"/>
      <c r="EE122" s="853"/>
      <c r="EF122" s="853"/>
      <c r="EG122" s="853"/>
      <c r="EH122" s="853"/>
      <c r="EI122" s="853"/>
      <c r="EJ122" s="853"/>
      <c r="EK122" s="853"/>
      <c r="EL122" s="853"/>
      <c r="EM122" s="853"/>
      <c r="EN122" s="853"/>
      <c r="EO122" s="853"/>
      <c r="EP122" s="853"/>
      <c r="EQ122" s="853"/>
      <c r="ER122" s="853"/>
      <c r="ES122" s="853"/>
      <c r="ET122" s="853"/>
      <c r="EU122" s="853"/>
      <c r="EV122" s="853"/>
      <c r="EW122" s="853"/>
      <c r="EX122" s="853"/>
      <c r="EY122" s="853"/>
      <c r="EZ122" s="853"/>
      <c r="FA122" s="853"/>
      <c r="FB122" s="853"/>
      <c r="FC122" s="853"/>
      <c r="FD122" s="853"/>
      <c r="FE122" s="853"/>
      <c r="FF122" s="853"/>
      <c r="FG122" s="853"/>
      <c r="FH122" s="853"/>
      <c r="FI122" s="853"/>
      <c r="FJ122" s="853"/>
      <c r="FK122" s="853"/>
      <c r="FL122" s="853"/>
      <c r="FM122" s="853"/>
      <c r="FN122" s="853"/>
      <c r="FO122" s="853"/>
      <c r="FP122" s="853"/>
      <c r="FQ122" s="853"/>
      <c r="FR122" s="853"/>
      <c r="FS122" s="853"/>
      <c r="FT122" s="853"/>
      <c r="FU122" s="853"/>
      <c r="FV122" s="853"/>
      <c r="FW122" s="853"/>
      <c r="FX122" s="853"/>
      <c r="FY122" s="853"/>
      <c r="FZ122" s="853"/>
      <c r="GA122" s="853"/>
      <c r="GB122" s="853"/>
      <c r="GC122" s="853"/>
      <c r="GD122" s="853"/>
      <c r="GE122" s="853"/>
      <c r="GF122" s="853"/>
      <c r="GG122" s="853"/>
      <c r="GH122" s="853"/>
      <c r="GI122" s="853"/>
      <c r="GJ122" s="853"/>
      <c r="GK122" s="853"/>
      <c r="GL122" s="853"/>
      <c r="GM122" s="853"/>
      <c r="GN122" s="853"/>
      <c r="GO122" s="853"/>
      <c r="GP122" s="853"/>
      <c r="GQ122" s="853"/>
      <c r="GR122" s="853"/>
      <c r="GS122" s="853"/>
      <c r="GT122" s="853"/>
      <c r="GU122" s="853"/>
      <c r="GV122" s="853"/>
      <c r="GW122" s="853"/>
      <c r="GX122" s="853"/>
      <c r="GY122" s="853"/>
      <c r="GZ122" s="853"/>
      <c r="HA122" s="853"/>
      <c r="HB122" s="853"/>
      <c r="HC122" s="853"/>
      <c r="HD122" s="853"/>
      <c r="HE122" s="853"/>
      <c r="HF122" s="853"/>
      <c r="HG122" s="853"/>
      <c r="HH122" s="853"/>
      <c r="HI122" s="853"/>
      <c r="HJ122" s="853"/>
      <c r="HK122" s="853"/>
      <c r="HL122" s="853"/>
      <c r="HM122" s="853"/>
      <c r="HN122" s="853"/>
      <c r="HO122" s="853"/>
      <c r="HP122" s="853"/>
      <c r="HQ122" s="853"/>
      <c r="HR122" s="853"/>
      <c r="HS122" s="853"/>
      <c r="HT122" s="853"/>
      <c r="HU122" s="853"/>
      <c r="HV122" s="853"/>
      <c r="HW122" s="853"/>
      <c r="HX122" s="853"/>
      <c r="HY122" s="853"/>
      <c r="HZ122" s="853"/>
      <c r="IA122" s="853"/>
      <c r="IB122" s="853"/>
      <c r="IC122" s="853"/>
      <c r="ID122" s="853"/>
      <c r="IE122" s="853"/>
      <c r="IF122" s="853"/>
      <c r="IG122" s="853"/>
      <c r="IH122" s="853"/>
      <c r="II122" s="853"/>
      <c r="IJ122" s="853"/>
      <c r="IK122" s="853"/>
      <c r="IL122" s="853"/>
      <c r="IM122" s="853"/>
      <c r="IN122" s="853"/>
      <c r="IO122" s="853"/>
      <c r="IP122" s="853"/>
      <c r="IQ122" s="853"/>
      <c r="IR122" s="853"/>
      <c r="IS122" s="853"/>
      <c r="IT122" s="853"/>
      <c r="IU122" s="853"/>
      <c r="IV122" s="853"/>
      <c r="IW122" s="853"/>
      <c r="IX122" s="853"/>
      <c r="IY122" s="853"/>
      <c r="IZ122" s="853"/>
      <c r="JA122" s="853"/>
      <c r="JB122" s="853"/>
      <c r="JC122" s="853"/>
      <c r="JD122" s="853"/>
      <c r="JE122" s="853"/>
      <c r="JF122" s="853"/>
      <c r="JG122" s="853"/>
      <c r="JH122" s="853"/>
      <c r="JI122" s="853"/>
      <c r="JJ122" s="853"/>
      <c r="JK122" s="853"/>
      <c r="JL122" s="853"/>
      <c r="JM122" s="853"/>
      <c r="JN122" s="853"/>
      <c r="JO122" s="853"/>
    </row>
    <row r="123" spans="1:275" s="692" customFormat="1" ht="168.75" customHeight="1" x14ac:dyDescent="0.25">
      <c r="A123" s="673">
        <v>96</v>
      </c>
      <c r="B123" s="674" t="s">
        <v>278</v>
      </c>
      <c r="C123" s="674">
        <v>80101706</v>
      </c>
      <c r="D123" s="675" t="s">
        <v>408</v>
      </c>
      <c r="E123" s="674" t="s">
        <v>89</v>
      </c>
      <c r="F123" s="674">
        <v>1</v>
      </c>
      <c r="G123" s="676" t="s">
        <v>97</v>
      </c>
      <c r="H123" s="815" t="s">
        <v>494</v>
      </c>
      <c r="I123" s="674" t="s">
        <v>79</v>
      </c>
      <c r="J123" s="674" t="s">
        <v>86</v>
      </c>
      <c r="K123" s="674" t="s">
        <v>719</v>
      </c>
      <c r="L123" s="693">
        <v>19950000</v>
      </c>
      <c r="M123" s="678">
        <v>19950000</v>
      </c>
      <c r="N123" s="679" t="s">
        <v>346</v>
      </c>
      <c r="O123" s="679" t="s">
        <v>50</v>
      </c>
      <c r="P123" s="680" t="s">
        <v>347</v>
      </c>
      <c r="Q123" s="681"/>
      <c r="R123" s="695" t="s">
        <v>679</v>
      </c>
      <c r="S123" s="696" t="s">
        <v>680</v>
      </c>
      <c r="T123" s="727">
        <v>42394</v>
      </c>
      <c r="U123" s="728" t="s">
        <v>681</v>
      </c>
      <c r="V123" s="729" t="s">
        <v>507</v>
      </c>
      <c r="W123" s="699">
        <v>19950000</v>
      </c>
      <c r="X123" s="670"/>
      <c r="Y123" s="699">
        <v>19950000</v>
      </c>
      <c r="Z123" s="699">
        <v>19950000</v>
      </c>
      <c r="AA123" s="728" t="s">
        <v>682</v>
      </c>
      <c r="AB123" s="844"/>
      <c r="AC123" s="844"/>
      <c r="AD123" s="844"/>
      <c r="AE123" s="844"/>
      <c r="AF123" s="844"/>
      <c r="AG123" s="844"/>
      <c r="AH123" s="728" t="s">
        <v>577</v>
      </c>
      <c r="AI123" s="727">
        <v>42761</v>
      </c>
      <c r="AJ123" s="727">
        <v>42865</v>
      </c>
      <c r="AK123" s="729" t="s">
        <v>678</v>
      </c>
      <c r="AL123" s="731" t="s">
        <v>539</v>
      </c>
      <c r="AM123" s="688"/>
      <c r="AN123" s="688"/>
      <c r="AO123" s="688"/>
      <c r="AP123" s="688"/>
      <c r="AQ123" s="688"/>
      <c r="AR123" s="689"/>
      <c r="AS123" s="689"/>
      <c r="AT123" s="690"/>
      <c r="AU123" s="690"/>
      <c r="AV123" s="690"/>
      <c r="AW123" s="690"/>
      <c r="AX123" s="690"/>
      <c r="AY123" s="690"/>
      <c r="AZ123" s="690"/>
      <c r="BA123" s="690"/>
      <c r="BB123" s="691"/>
      <c r="BC123" s="691"/>
      <c r="BD123" s="691"/>
      <c r="BE123" s="691"/>
      <c r="BF123" s="691"/>
      <c r="BG123" s="691"/>
      <c r="BH123" s="691"/>
      <c r="BI123" s="691"/>
      <c r="BJ123" s="691"/>
      <c r="BK123" s="691"/>
      <c r="BL123" s="691"/>
      <c r="BM123" s="691"/>
      <c r="BN123" s="691"/>
      <c r="BO123" s="691"/>
      <c r="BP123" s="691"/>
      <c r="BQ123" s="691"/>
      <c r="BR123" s="691"/>
      <c r="BS123" s="691"/>
      <c r="BT123" s="691"/>
      <c r="BU123" s="691"/>
      <c r="BV123" s="691"/>
      <c r="BW123" s="691"/>
      <c r="BX123" s="691"/>
      <c r="BY123" s="691"/>
      <c r="BZ123" s="691"/>
      <c r="CA123" s="691"/>
      <c r="CB123" s="691"/>
      <c r="CC123" s="691"/>
      <c r="CD123" s="691"/>
      <c r="CE123" s="691"/>
      <c r="CF123" s="691"/>
      <c r="CG123" s="691"/>
      <c r="CH123" s="691"/>
      <c r="CI123" s="691"/>
      <c r="CJ123" s="691"/>
      <c r="CK123" s="691"/>
      <c r="CL123" s="691"/>
      <c r="CM123" s="691"/>
      <c r="CN123" s="691"/>
      <c r="CO123" s="691"/>
      <c r="CP123" s="691"/>
      <c r="CQ123" s="691"/>
      <c r="CR123" s="691"/>
      <c r="CS123" s="691"/>
      <c r="CT123" s="691"/>
      <c r="CU123" s="691"/>
      <c r="CV123" s="691"/>
      <c r="CW123" s="691"/>
      <c r="CX123" s="691"/>
      <c r="CY123" s="691"/>
      <c r="CZ123" s="691"/>
      <c r="DA123" s="691"/>
      <c r="DB123" s="691"/>
      <c r="DC123" s="691"/>
      <c r="DD123" s="691"/>
      <c r="DE123" s="691"/>
      <c r="DF123" s="691"/>
      <c r="DG123" s="691"/>
      <c r="DH123" s="691"/>
      <c r="DI123" s="691"/>
      <c r="DJ123" s="691"/>
      <c r="DK123" s="691"/>
      <c r="DL123" s="691"/>
      <c r="DM123" s="691"/>
      <c r="DN123" s="691"/>
      <c r="DO123" s="691"/>
      <c r="DP123" s="691"/>
      <c r="DQ123" s="691"/>
      <c r="DR123" s="691"/>
      <c r="DS123" s="691"/>
      <c r="DT123" s="691"/>
      <c r="DU123" s="691"/>
      <c r="DV123" s="691"/>
      <c r="DW123" s="691"/>
      <c r="DX123" s="691"/>
      <c r="DY123" s="691"/>
      <c r="DZ123" s="691"/>
      <c r="EA123" s="691"/>
      <c r="EB123" s="691"/>
      <c r="EC123" s="691"/>
      <c r="ED123" s="691"/>
      <c r="EE123" s="691"/>
      <c r="EF123" s="691"/>
      <c r="EG123" s="691"/>
      <c r="EH123" s="691"/>
      <c r="EI123" s="691"/>
      <c r="EJ123" s="691"/>
      <c r="EK123" s="691"/>
      <c r="EL123" s="691"/>
      <c r="EM123" s="691"/>
      <c r="EN123" s="691"/>
      <c r="EO123" s="691"/>
      <c r="EP123" s="691"/>
      <c r="EQ123" s="691"/>
      <c r="ER123" s="691"/>
      <c r="ES123" s="691"/>
      <c r="ET123" s="691"/>
      <c r="EU123" s="691"/>
      <c r="EV123" s="691"/>
      <c r="EW123" s="691"/>
      <c r="EX123" s="691"/>
      <c r="EY123" s="691"/>
      <c r="EZ123" s="691"/>
      <c r="FA123" s="691"/>
      <c r="FB123" s="691"/>
      <c r="FC123" s="691"/>
      <c r="FD123" s="691"/>
      <c r="FE123" s="691"/>
      <c r="FF123" s="691"/>
      <c r="FG123" s="691"/>
      <c r="FH123" s="691"/>
      <c r="FI123" s="691"/>
      <c r="FJ123" s="691"/>
      <c r="FK123" s="691"/>
      <c r="FL123" s="691"/>
      <c r="FM123" s="691"/>
      <c r="FN123" s="691"/>
      <c r="FO123" s="691"/>
      <c r="FP123" s="691"/>
      <c r="FQ123" s="691"/>
      <c r="FR123" s="691"/>
      <c r="FS123" s="691"/>
      <c r="FT123" s="691"/>
      <c r="FU123" s="691"/>
      <c r="FV123" s="691"/>
      <c r="FW123" s="691"/>
      <c r="FX123" s="691"/>
      <c r="FY123" s="691"/>
      <c r="FZ123" s="691"/>
      <c r="GA123" s="691"/>
      <c r="GB123" s="691"/>
      <c r="GC123" s="691"/>
      <c r="GD123" s="691"/>
      <c r="GE123" s="691"/>
      <c r="GF123" s="691"/>
      <c r="GG123" s="691"/>
      <c r="GH123" s="691"/>
      <c r="GI123" s="691"/>
      <c r="GJ123" s="691"/>
      <c r="GK123" s="691"/>
      <c r="GL123" s="691"/>
      <c r="GM123" s="691"/>
      <c r="GN123" s="691"/>
      <c r="GO123" s="691"/>
      <c r="GP123" s="691"/>
      <c r="GQ123" s="691"/>
      <c r="GR123" s="691"/>
      <c r="GS123" s="691"/>
      <c r="GT123" s="691"/>
      <c r="GU123" s="691"/>
      <c r="GV123" s="691"/>
      <c r="GW123" s="691"/>
      <c r="GX123" s="691"/>
      <c r="GY123" s="691"/>
      <c r="GZ123" s="691"/>
      <c r="HA123" s="691"/>
      <c r="HB123" s="691"/>
      <c r="HC123" s="691"/>
      <c r="HD123" s="691"/>
      <c r="HE123" s="691"/>
      <c r="HF123" s="691"/>
      <c r="HG123" s="691"/>
      <c r="HH123" s="691"/>
      <c r="HI123" s="691"/>
      <c r="HJ123" s="691"/>
      <c r="HK123" s="691"/>
      <c r="HL123" s="691"/>
      <c r="HM123" s="691"/>
      <c r="HN123" s="691"/>
      <c r="HO123" s="691"/>
      <c r="HP123" s="691"/>
      <c r="HQ123" s="691"/>
      <c r="HR123" s="691"/>
      <c r="HS123" s="691"/>
      <c r="HT123" s="691"/>
      <c r="HU123" s="691"/>
      <c r="HV123" s="691"/>
      <c r="HW123" s="691"/>
      <c r="HX123" s="691"/>
      <c r="HY123" s="691"/>
      <c r="HZ123" s="691"/>
      <c r="IA123" s="691"/>
      <c r="IB123" s="691"/>
      <c r="IC123" s="691"/>
      <c r="ID123" s="691"/>
      <c r="IE123" s="691"/>
      <c r="IF123" s="691"/>
      <c r="IG123" s="691"/>
      <c r="IH123" s="691"/>
      <c r="II123" s="691"/>
      <c r="IJ123" s="691"/>
      <c r="IK123" s="691"/>
      <c r="IL123" s="691"/>
      <c r="IM123" s="691"/>
      <c r="IN123" s="691"/>
      <c r="IO123" s="691"/>
      <c r="IP123" s="691"/>
      <c r="IQ123" s="691"/>
      <c r="IR123" s="691"/>
      <c r="IS123" s="691"/>
      <c r="IT123" s="691"/>
      <c r="IU123" s="691"/>
      <c r="IV123" s="691"/>
      <c r="IW123" s="691"/>
      <c r="IX123" s="691"/>
      <c r="IY123" s="691"/>
      <c r="IZ123" s="691"/>
      <c r="JA123" s="691"/>
      <c r="JB123" s="691"/>
      <c r="JC123" s="691"/>
      <c r="JD123" s="691"/>
      <c r="JE123" s="691"/>
      <c r="JF123" s="691"/>
      <c r="JG123" s="691"/>
      <c r="JH123" s="691"/>
      <c r="JI123" s="691"/>
      <c r="JJ123" s="691"/>
      <c r="JK123" s="691"/>
      <c r="JL123" s="691"/>
      <c r="JM123" s="691"/>
      <c r="JN123" s="691"/>
      <c r="JO123" s="691"/>
    </row>
    <row r="124" spans="1:275" s="692" customFormat="1" ht="90" customHeight="1" x14ac:dyDescent="0.25">
      <c r="A124" s="673">
        <v>97</v>
      </c>
      <c r="B124" s="797" t="s">
        <v>407</v>
      </c>
      <c r="C124" s="674">
        <v>80101706</v>
      </c>
      <c r="D124" s="675" t="s">
        <v>422</v>
      </c>
      <c r="E124" s="674" t="s">
        <v>89</v>
      </c>
      <c r="F124" s="674">
        <v>1</v>
      </c>
      <c r="G124" s="676" t="s">
        <v>97</v>
      </c>
      <c r="H124" s="815" t="s">
        <v>494</v>
      </c>
      <c r="I124" s="674" t="s">
        <v>79</v>
      </c>
      <c r="J124" s="674" t="s">
        <v>86</v>
      </c>
      <c r="K124" s="674" t="s">
        <v>723</v>
      </c>
      <c r="L124" s="693">
        <v>22785000</v>
      </c>
      <c r="M124" s="678">
        <v>22785000</v>
      </c>
      <c r="N124" s="679" t="s">
        <v>346</v>
      </c>
      <c r="O124" s="679" t="s">
        <v>50</v>
      </c>
      <c r="P124" s="680" t="s">
        <v>53</v>
      </c>
      <c r="Q124" s="681"/>
      <c r="R124" s="695" t="s">
        <v>766</v>
      </c>
      <c r="S124" s="696" t="s">
        <v>864</v>
      </c>
      <c r="T124" s="683"/>
      <c r="U124" s="670"/>
      <c r="V124" s="684"/>
      <c r="W124" s="699">
        <v>19530000</v>
      </c>
      <c r="X124" s="670"/>
      <c r="Y124" s="699">
        <v>19530000</v>
      </c>
      <c r="Z124" s="699">
        <v>19530000</v>
      </c>
      <c r="AA124" s="684"/>
      <c r="AB124" s="844"/>
      <c r="AC124" s="844"/>
      <c r="AD124" s="844"/>
      <c r="AE124" s="844"/>
      <c r="AF124" s="844"/>
      <c r="AG124" s="844"/>
      <c r="AH124" s="686"/>
      <c r="AI124" s="687"/>
      <c r="AJ124" s="687"/>
      <c r="AK124" s="684"/>
      <c r="AL124" s="684"/>
      <c r="AM124" s="688"/>
      <c r="AN124" s="688"/>
      <c r="AO124" s="688"/>
      <c r="AP124" s="688"/>
      <c r="AQ124" s="688"/>
      <c r="AR124" s="689"/>
      <c r="AS124" s="689"/>
      <c r="AT124" s="690"/>
      <c r="AU124" s="690"/>
      <c r="AV124" s="690"/>
      <c r="AW124" s="690"/>
      <c r="AX124" s="690"/>
      <c r="AY124" s="690"/>
      <c r="AZ124" s="690"/>
      <c r="BA124" s="690"/>
      <c r="BB124" s="691"/>
      <c r="BC124" s="691"/>
      <c r="BD124" s="691"/>
      <c r="BE124" s="691"/>
      <c r="BF124" s="691"/>
      <c r="BG124" s="691"/>
      <c r="BH124" s="691"/>
      <c r="BI124" s="691"/>
      <c r="BJ124" s="691"/>
      <c r="BK124" s="691"/>
      <c r="BL124" s="691"/>
      <c r="BM124" s="691"/>
      <c r="BN124" s="691"/>
      <c r="BO124" s="691"/>
      <c r="BP124" s="691"/>
      <c r="BQ124" s="691"/>
      <c r="BR124" s="691"/>
      <c r="BS124" s="691"/>
      <c r="BT124" s="691"/>
      <c r="BU124" s="691"/>
      <c r="BV124" s="691"/>
      <c r="BW124" s="691"/>
      <c r="BX124" s="691"/>
      <c r="BY124" s="691"/>
      <c r="BZ124" s="691"/>
      <c r="CA124" s="691"/>
      <c r="CB124" s="691"/>
      <c r="CC124" s="691"/>
      <c r="CD124" s="691"/>
      <c r="CE124" s="691"/>
      <c r="CF124" s="691"/>
      <c r="CG124" s="691"/>
      <c r="CH124" s="691"/>
      <c r="CI124" s="691"/>
      <c r="CJ124" s="691"/>
      <c r="CK124" s="691"/>
      <c r="CL124" s="691"/>
      <c r="CM124" s="691"/>
      <c r="CN124" s="691"/>
      <c r="CO124" s="691"/>
      <c r="CP124" s="691"/>
      <c r="CQ124" s="691"/>
      <c r="CR124" s="691"/>
      <c r="CS124" s="691"/>
      <c r="CT124" s="691"/>
      <c r="CU124" s="691"/>
      <c r="CV124" s="691"/>
      <c r="CW124" s="691"/>
      <c r="CX124" s="691"/>
      <c r="CY124" s="691"/>
      <c r="CZ124" s="691"/>
      <c r="DA124" s="691"/>
      <c r="DB124" s="691"/>
      <c r="DC124" s="691"/>
      <c r="DD124" s="691"/>
      <c r="DE124" s="691"/>
      <c r="DF124" s="691"/>
      <c r="DG124" s="691"/>
      <c r="DH124" s="691"/>
      <c r="DI124" s="691"/>
      <c r="DJ124" s="691"/>
      <c r="DK124" s="691"/>
      <c r="DL124" s="691"/>
      <c r="DM124" s="691"/>
      <c r="DN124" s="691"/>
      <c r="DO124" s="691"/>
      <c r="DP124" s="691"/>
      <c r="DQ124" s="691"/>
      <c r="DR124" s="691"/>
      <c r="DS124" s="691"/>
      <c r="DT124" s="691"/>
      <c r="DU124" s="691"/>
      <c r="DV124" s="691"/>
      <c r="DW124" s="691"/>
      <c r="DX124" s="691"/>
      <c r="DY124" s="691"/>
      <c r="DZ124" s="691"/>
      <c r="EA124" s="691"/>
      <c r="EB124" s="691"/>
      <c r="EC124" s="691"/>
      <c r="ED124" s="691"/>
      <c r="EE124" s="691"/>
      <c r="EF124" s="691"/>
      <c r="EG124" s="691"/>
      <c r="EH124" s="691"/>
      <c r="EI124" s="691"/>
      <c r="EJ124" s="691"/>
      <c r="EK124" s="691"/>
      <c r="EL124" s="691"/>
      <c r="EM124" s="691"/>
      <c r="EN124" s="691"/>
      <c r="EO124" s="691"/>
      <c r="EP124" s="691"/>
      <c r="EQ124" s="691"/>
      <c r="ER124" s="691"/>
      <c r="ES124" s="691"/>
      <c r="ET124" s="691"/>
      <c r="EU124" s="691"/>
      <c r="EV124" s="691"/>
      <c r="EW124" s="691"/>
      <c r="EX124" s="691"/>
      <c r="EY124" s="691"/>
      <c r="EZ124" s="691"/>
      <c r="FA124" s="691"/>
      <c r="FB124" s="691"/>
      <c r="FC124" s="691"/>
      <c r="FD124" s="691"/>
      <c r="FE124" s="691"/>
      <c r="FF124" s="691"/>
      <c r="FG124" s="691"/>
      <c r="FH124" s="691"/>
      <c r="FI124" s="691"/>
      <c r="FJ124" s="691"/>
      <c r="FK124" s="691"/>
      <c r="FL124" s="691"/>
      <c r="FM124" s="691"/>
      <c r="FN124" s="691"/>
      <c r="FO124" s="691"/>
      <c r="FP124" s="691"/>
      <c r="FQ124" s="691"/>
      <c r="FR124" s="691"/>
      <c r="FS124" s="691"/>
      <c r="FT124" s="691"/>
      <c r="FU124" s="691"/>
      <c r="FV124" s="691"/>
      <c r="FW124" s="691"/>
      <c r="FX124" s="691"/>
      <c r="FY124" s="691"/>
      <c r="FZ124" s="691"/>
      <c r="GA124" s="691"/>
      <c r="GB124" s="691"/>
      <c r="GC124" s="691"/>
      <c r="GD124" s="691"/>
      <c r="GE124" s="691"/>
      <c r="GF124" s="691"/>
      <c r="GG124" s="691"/>
      <c r="GH124" s="691"/>
      <c r="GI124" s="691"/>
      <c r="GJ124" s="691"/>
      <c r="GK124" s="691"/>
      <c r="GL124" s="691"/>
      <c r="GM124" s="691"/>
      <c r="GN124" s="691"/>
      <c r="GO124" s="691"/>
      <c r="GP124" s="691"/>
      <c r="GQ124" s="691"/>
      <c r="GR124" s="691"/>
      <c r="GS124" s="691"/>
      <c r="GT124" s="691"/>
      <c r="GU124" s="691"/>
      <c r="GV124" s="691"/>
      <c r="GW124" s="691"/>
      <c r="GX124" s="691"/>
      <c r="GY124" s="691"/>
      <c r="GZ124" s="691"/>
      <c r="HA124" s="691"/>
      <c r="HB124" s="691"/>
      <c r="HC124" s="691"/>
      <c r="HD124" s="691"/>
      <c r="HE124" s="691"/>
      <c r="HF124" s="691"/>
      <c r="HG124" s="691"/>
      <c r="HH124" s="691"/>
      <c r="HI124" s="691"/>
      <c r="HJ124" s="691"/>
      <c r="HK124" s="691"/>
      <c r="HL124" s="691"/>
      <c r="HM124" s="691"/>
      <c r="HN124" s="691"/>
      <c r="HO124" s="691"/>
      <c r="HP124" s="691"/>
      <c r="HQ124" s="691"/>
      <c r="HR124" s="691"/>
      <c r="HS124" s="691"/>
      <c r="HT124" s="691"/>
      <c r="HU124" s="691"/>
      <c r="HV124" s="691"/>
      <c r="HW124" s="691"/>
      <c r="HX124" s="691"/>
      <c r="HY124" s="691"/>
      <c r="HZ124" s="691"/>
      <c r="IA124" s="691"/>
      <c r="IB124" s="691"/>
      <c r="IC124" s="691"/>
      <c r="ID124" s="691"/>
      <c r="IE124" s="691"/>
      <c r="IF124" s="691"/>
      <c r="IG124" s="691"/>
      <c r="IH124" s="691"/>
      <c r="II124" s="691"/>
      <c r="IJ124" s="691"/>
      <c r="IK124" s="691"/>
      <c r="IL124" s="691"/>
      <c r="IM124" s="691"/>
      <c r="IN124" s="691"/>
      <c r="IO124" s="691"/>
      <c r="IP124" s="691"/>
      <c r="IQ124" s="691"/>
      <c r="IR124" s="691"/>
      <c r="IS124" s="691"/>
      <c r="IT124" s="691"/>
      <c r="IU124" s="691"/>
      <c r="IV124" s="691"/>
      <c r="IW124" s="691"/>
      <c r="IX124" s="691"/>
      <c r="IY124" s="691"/>
      <c r="IZ124" s="691"/>
      <c r="JA124" s="691"/>
      <c r="JB124" s="691"/>
      <c r="JC124" s="691"/>
      <c r="JD124" s="691"/>
      <c r="JE124" s="691"/>
      <c r="JF124" s="691"/>
      <c r="JG124" s="691"/>
      <c r="JH124" s="691"/>
      <c r="JI124" s="691"/>
      <c r="JJ124" s="691"/>
      <c r="JK124" s="691"/>
      <c r="JL124" s="691"/>
      <c r="JM124" s="691"/>
      <c r="JN124" s="691"/>
      <c r="JO124" s="691"/>
    </row>
    <row r="125" spans="1:275" s="854" customFormat="1" ht="187.5" customHeight="1" x14ac:dyDescent="0.25">
      <c r="A125" s="673">
        <v>98</v>
      </c>
      <c r="B125" s="797" t="s">
        <v>428</v>
      </c>
      <c r="C125" s="674">
        <v>80101706</v>
      </c>
      <c r="D125" s="675" t="s">
        <v>413</v>
      </c>
      <c r="E125" s="674" t="s">
        <v>89</v>
      </c>
      <c r="F125" s="674">
        <v>1</v>
      </c>
      <c r="G125" s="676" t="s">
        <v>97</v>
      </c>
      <c r="H125" s="815" t="s">
        <v>494</v>
      </c>
      <c r="I125" s="674" t="s">
        <v>79</v>
      </c>
      <c r="J125" s="674" t="s">
        <v>86</v>
      </c>
      <c r="K125" s="674" t="s">
        <v>719</v>
      </c>
      <c r="L125" s="693">
        <v>12036500</v>
      </c>
      <c r="M125" s="678">
        <v>12036500</v>
      </c>
      <c r="N125" s="679" t="s">
        <v>346</v>
      </c>
      <c r="O125" s="679" t="s">
        <v>50</v>
      </c>
      <c r="P125" s="680" t="s">
        <v>438</v>
      </c>
      <c r="Q125" s="681"/>
      <c r="R125" s="695" t="s">
        <v>529</v>
      </c>
      <c r="S125" s="696" t="s">
        <v>530</v>
      </c>
      <c r="T125" s="727">
        <v>42379</v>
      </c>
      <c r="U125" s="728" t="s">
        <v>531</v>
      </c>
      <c r="V125" s="729" t="s">
        <v>507</v>
      </c>
      <c r="W125" s="699">
        <v>12036500</v>
      </c>
      <c r="X125" s="670"/>
      <c r="Y125" s="699">
        <v>12036500</v>
      </c>
      <c r="Z125" s="699">
        <v>12036500</v>
      </c>
      <c r="AA125" s="728" t="s">
        <v>532</v>
      </c>
      <c r="AB125" s="857" t="s">
        <v>510</v>
      </c>
      <c r="AC125" s="727">
        <v>42745</v>
      </c>
      <c r="AD125" s="727">
        <v>42849</v>
      </c>
      <c r="AE125" s="729" t="s">
        <v>528</v>
      </c>
      <c r="AF125" s="731" t="s">
        <v>406</v>
      </c>
      <c r="AG125" s="844"/>
      <c r="AH125" s="728" t="s">
        <v>510</v>
      </c>
      <c r="AI125" s="727">
        <v>42745</v>
      </c>
      <c r="AJ125" s="727">
        <v>42849</v>
      </c>
      <c r="AK125" s="729" t="s">
        <v>528</v>
      </c>
      <c r="AL125" s="731" t="s">
        <v>406</v>
      </c>
      <c r="AM125" s="688"/>
      <c r="AN125" s="688"/>
      <c r="AO125" s="688"/>
      <c r="AP125" s="688"/>
      <c r="AQ125" s="688"/>
      <c r="AR125" s="689"/>
      <c r="AS125" s="689"/>
      <c r="AT125" s="690"/>
      <c r="AU125" s="690"/>
      <c r="AV125" s="690"/>
      <c r="AW125" s="690"/>
      <c r="AX125" s="690"/>
      <c r="AY125" s="690"/>
      <c r="AZ125" s="690"/>
      <c r="BA125" s="690"/>
      <c r="BB125" s="852"/>
      <c r="BC125" s="853"/>
      <c r="BD125" s="853"/>
      <c r="BE125" s="853"/>
      <c r="BF125" s="853"/>
      <c r="BG125" s="853"/>
      <c r="BH125" s="853"/>
      <c r="BI125" s="853"/>
      <c r="BJ125" s="853"/>
      <c r="BK125" s="853"/>
      <c r="BL125" s="853"/>
      <c r="BM125" s="853"/>
      <c r="BN125" s="853"/>
      <c r="BO125" s="853"/>
      <c r="BP125" s="853"/>
      <c r="BQ125" s="853"/>
      <c r="BR125" s="853"/>
      <c r="BS125" s="853"/>
      <c r="BT125" s="853"/>
      <c r="BU125" s="853"/>
      <c r="BV125" s="853"/>
      <c r="BW125" s="853"/>
      <c r="BX125" s="853"/>
      <c r="BY125" s="853"/>
      <c r="BZ125" s="853"/>
      <c r="CA125" s="853"/>
      <c r="CB125" s="853"/>
      <c r="CC125" s="853"/>
      <c r="CD125" s="853"/>
      <c r="CE125" s="853"/>
      <c r="CF125" s="853"/>
      <c r="CG125" s="853"/>
      <c r="CH125" s="853"/>
      <c r="CI125" s="853"/>
      <c r="CJ125" s="853"/>
      <c r="CK125" s="853"/>
      <c r="CL125" s="853"/>
      <c r="CM125" s="853"/>
      <c r="CN125" s="853"/>
      <c r="CO125" s="853"/>
      <c r="CP125" s="853"/>
      <c r="CQ125" s="853"/>
      <c r="CR125" s="853"/>
      <c r="CS125" s="853"/>
      <c r="CT125" s="853"/>
      <c r="CU125" s="853"/>
      <c r="CV125" s="853"/>
      <c r="CW125" s="853"/>
      <c r="CX125" s="853"/>
      <c r="CY125" s="853"/>
      <c r="CZ125" s="853"/>
      <c r="DA125" s="853"/>
      <c r="DB125" s="853"/>
      <c r="DC125" s="853"/>
      <c r="DD125" s="853"/>
      <c r="DE125" s="853"/>
      <c r="DF125" s="853"/>
      <c r="DG125" s="853"/>
      <c r="DH125" s="853"/>
      <c r="DI125" s="853"/>
      <c r="DJ125" s="853"/>
      <c r="DK125" s="853"/>
      <c r="DL125" s="853"/>
      <c r="DM125" s="853"/>
      <c r="DN125" s="853"/>
      <c r="DO125" s="853"/>
      <c r="DP125" s="853"/>
      <c r="DQ125" s="853"/>
      <c r="DR125" s="853"/>
      <c r="DS125" s="853"/>
      <c r="DT125" s="853"/>
      <c r="DU125" s="853"/>
      <c r="DV125" s="853"/>
      <c r="DW125" s="853"/>
      <c r="DX125" s="853"/>
      <c r="DY125" s="853"/>
      <c r="DZ125" s="853"/>
      <c r="EA125" s="853"/>
      <c r="EB125" s="853"/>
      <c r="EC125" s="853"/>
      <c r="ED125" s="853"/>
      <c r="EE125" s="853"/>
      <c r="EF125" s="853"/>
      <c r="EG125" s="853"/>
      <c r="EH125" s="853"/>
      <c r="EI125" s="853"/>
      <c r="EJ125" s="853"/>
      <c r="EK125" s="853"/>
      <c r="EL125" s="853"/>
      <c r="EM125" s="853"/>
      <c r="EN125" s="853"/>
      <c r="EO125" s="853"/>
      <c r="EP125" s="853"/>
      <c r="EQ125" s="853"/>
      <c r="ER125" s="853"/>
      <c r="ES125" s="853"/>
      <c r="ET125" s="853"/>
      <c r="EU125" s="853"/>
      <c r="EV125" s="853"/>
      <c r="EW125" s="853"/>
      <c r="EX125" s="853"/>
      <c r="EY125" s="853"/>
      <c r="EZ125" s="853"/>
      <c r="FA125" s="853"/>
      <c r="FB125" s="853"/>
      <c r="FC125" s="853"/>
      <c r="FD125" s="853"/>
      <c r="FE125" s="853"/>
      <c r="FF125" s="853"/>
      <c r="FG125" s="853"/>
      <c r="FH125" s="853"/>
      <c r="FI125" s="853"/>
      <c r="FJ125" s="853"/>
      <c r="FK125" s="853"/>
      <c r="FL125" s="853"/>
      <c r="FM125" s="853"/>
      <c r="FN125" s="853"/>
      <c r="FO125" s="853"/>
      <c r="FP125" s="853"/>
      <c r="FQ125" s="853"/>
      <c r="FR125" s="853"/>
      <c r="FS125" s="853"/>
      <c r="FT125" s="853"/>
      <c r="FU125" s="853"/>
      <c r="FV125" s="853"/>
      <c r="FW125" s="853"/>
      <c r="FX125" s="853"/>
      <c r="FY125" s="853"/>
      <c r="FZ125" s="853"/>
      <c r="GA125" s="853"/>
      <c r="GB125" s="853"/>
      <c r="GC125" s="853"/>
      <c r="GD125" s="853"/>
      <c r="GE125" s="853"/>
      <c r="GF125" s="853"/>
      <c r="GG125" s="853"/>
      <c r="GH125" s="853"/>
      <c r="GI125" s="853"/>
      <c r="GJ125" s="853"/>
      <c r="GK125" s="853"/>
      <c r="GL125" s="853"/>
      <c r="GM125" s="853"/>
      <c r="GN125" s="853"/>
      <c r="GO125" s="853"/>
      <c r="GP125" s="853"/>
      <c r="GQ125" s="853"/>
      <c r="GR125" s="853"/>
      <c r="GS125" s="853"/>
      <c r="GT125" s="853"/>
      <c r="GU125" s="853"/>
      <c r="GV125" s="853"/>
      <c r="GW125" s="853"/>
      <c r="GX125" s="853"/>
      <c r="GY125" s="853"/>
      <c r="GZ125" s="853"/>
      <c r="HA125" s="853"/>
      <c r="HB125" s="853"/>
      <c r="HC125" s="853"/>
      <c r="HD125" s="853"/>
      <c r="HE125" s="853"/>
      <c r="HF125" s="853"/>
      <c r="HG125" s="853"/>
      <c r="HH125" s="853"/>
      <c r="HI125" s="853"/>
      <c r="HJ125" s="853"/>
      <c r="HK125" s="853"/>
      <c r="HL125" s="853"/>
      <c r="HM125" s="853"/>
      <c r="HN125" s="853"/>
      <c r="HO125" s="853"/>
      <c r="HP125" s="853"/>
      <c r="HQ125" s="853"/>
      <c r="HR125" s="853"/>
      <c r="HS125" s="853"/>
      <c r="HT125" s="853"/>
      <c r="HU125" s="853"/>
      <c r="HV125" s="853"/>
      <c r="HW125" s="853"/>
      <c r="HX125" s="853"/>
      <c r="HY125" s="853"/>
      <c r="HZ125" s="853"/>
      <c r="IA125" s="853"/>
      <c r="IB125" s="853"/>
      <c r="IC125" s="853"/>
      <c r="ID125" s="853"/>
      <c r="IE125" s="853"/>
      <c r="IF125" s="853"/>
      <c r="IG125" s="853"/>
      <c r="IH125" s="853"/>
      <c r="II125" s="853"/>
      <c r="IJ125" s="853"/>
      <c r="IK125" s="853"/>
      <c r="IL125" s="853"/>
      <c r="IM125" s="853"/>
      <c r="IN125" s="853"/>
      <c r="IO125" s="853"/>
      <c r="IP125" s="853"/>
      <c r="IQ125" s="853"/>
      <c r="IR125" s="853"/>
      <c r="IS125" s="853"/>
      <c r="IT125" s="853"/>
      <c r="IU125" s="853"/>
      <c r="IV125" s="853"/>
      <c r="IW125" s="853"/>
      <c r="IX125" s="853"/>
      <c r="IY125" s="853"/>
      <c r="IZ125" s="853"/>
      <c r="JA125" s="853"/>
      <c r="JB125" s="853"/>
      <c r="JC125" s="853"/>
      <c r="JD125" s="853"/>
      <c r="JE125" s="853"/>
      <c r="JF125" s="853"/>
      <c r="JG125" s="853"/>
      <c r="JH125" s="853"/>
      <c r="JI125" s="853"/>
      <c r="JJ125" s="853"/>
      <c r="JK125" s="853"/>
      <c r="JL125" s="853"/>
      <c r="JM125" s="853"/>
      <c r="JN125" s="853"/>
      <c r="JO125" s="853"/>
    </row>
    <row r="126" spans="1:275" s="692" customFormat="1" ht="75" customHeight="1" x14ac:dyDescent="0.25">
      <c r="A126" s="673">
        <v>99</v>
      </c>
      <c r="B126" s="674" t="s">
        <v>278</v>
      </c>
      <c r="C126" s="674">
        <v>80101706</v>
      </c>
      <c r="D126" s="675" t="s">
        <v>408</v>
      </c>
      <c r="E126" s="674" t="s">
        <v>89</v>
      </c>
      <c r="F126" s="674">
        <v>1</v>
      </c>
      <c r="G126" s="676" t="s">
        <v>104</v>
      </c>
      <c r="H126" s="815" t="s">
        <v>496</v>
      </c>
      <c r="I126" s="674" t="s">
        <v>79</v>
      </c>
      <c r="J126" s="674" t="s">
        <v>86</v>
      </c>
      <c r="K126" s="674" t="s">
        <v>719</v>
      </c>
      <c r="L126" s="693">
        <v>19822000</v>
      </c>
      <c r="M126" s="678">
        <v>19822000</v>
      </c>
      <c r="N126" s="679" t="s">
        <v>346</v>
      </c>
      <c r="O126" s="679" t="s">
        <v>50</v>
      </c>
      <c r="P126" s="680" t="s">
        <v>347</v>
      </c>
      <c r="Q126" s="681"/>
      <c r="R126" s="695" t="s">
        <v>767</v>
      </c>
      <c r="S126" s="695" t="s">
        <v>768</v>
      </c>
      <c r="T126" s="749">
        <v>42402</v>
      </c>
      <c r="U126" s="750" t="s">
        <v>769</v>
      </c>
      <c r="V126" s="751" t="s">
        <v>507</v>
      </c>
      <c r="W126" s="786">
        <v>19822000</v>
      </c>
      <c r="X126" s="859"/>
      <c r="Y126" s="746">
        <f>W126</f>
        <v>19822000</v>
      </c>
      <c r="Z126" s="746">
        <f>Y126</f>
        <v>19822000</v>
      </c>
      <c r="AA126" s="728" t="s">
        <v>770</v>
      </c>
      <c r="AB126" s="844"/>
      <c r="AC126" s="844"/>
      <c r="AD126" s="844"/>
      <c r="AE126" s="844"/>
      <c r="AF126" s="844"/>
      <c r="AG126" s="844"/>
      <c r="AH126" s="728" t="s">
        <v>771</v>
      </c>
      <c r="AI126" s="727">
        <v>42768</v>
      </c>
      <c r="AJ126" s="727">
        <v>42917</v>
      </c>
      <c r="AK126" s="729" t="s">
        <v>678</v>
      </c>
      <c r="AL126" s="731" t="s">
        <v>539</v>
      </c>
      <c r="AM126" s="688"/>
      <c r="AN126" s="688"/>
      <c r="AO126" s="688"/>
      <c r="AP126" s="688"/>
      <c r="AQ126" s="688"/>
      <c r="AR126" s="689"/>
      <c r="AS126" s="689"/>
      <c r="AT126" s="690"/>
      <c r="AU126" s="690"/>
      <c r="AV126" s="690"/>
      <c r="AW126" s="690"/>
      <c r="AX126" s="690"/>
      <c r="AY126" s="690"/>
      <c r="AZ126" s="690"/>
      <c r="BA126" s="690"/>
      <c r="BB126" s="691"/>
      <c r="BC126" s="691"/>
      <c r="BD126" s="691"/>
      <c r="BE126" s="691"/>
      <c r="BF126" s="691"/>
      <c r="BG126" s="691"/>
      <c r="BH126" s="691"/>
      <c r="BI126" s="691"/>
      <c r="BJ126" s="691"/>
      <c r="BK126" s="691"/>
      <c r="BL126" s="691"/>
      <c r="BM126" s="691"/>
      <c r="BN126" s="691"/>
      <c r="BO126" s="691"/>
      <c r="BP126" s="691"/>
      <c r="BQ126" s="691"/>
      <c r="BR126" s="691"/>
      <c r="BS126" s="691"/>
      <c r="BT126" s="691"/>
      <c r="BU126" s="691"/>
      <c r="BV126" s="691"/>
      <c r="BW126" s="691"/>
      <c r="BX126" s="691"/>
      <c r="BY126" s="691"/>
      <c r="BZ126" s="691"/>
      <c r="CA126" s="691"/>
      <c r="CB126" s="691"/>
      <c r="CC126" s="691"/>
      <c r="CD126" s="691"/>
      <c r="CE126" s="691"/>
      <c r="CF126" s="691"/>
      <c r="CG126" s="691"/>
      <c r="CH126" s="691"/>
      <c r="CI126" s="691"/>
      <c r="CJ126" s="691"/>
      <c r="CK126" s="691"/>
      <c r="CL126" s="691"/>
      <c r="CM126" s="691"/>
      <c r="CN126" s="691"/>
      <c r="CO126" s="691"/>
      <c r="CP126" s="691"/>
      <c r="CQ126" s="691"/>
      <c r="CR126" s="691"/>
      <c r="CS126" s="691"/>
      <c r="CT126" s="691"/>
      <c r="CU126" s="691"/>
      <c r="CV126" s="691"/>
      <c r="CW126" s="691"/>
      <c r="CX126" s="691"/>
      <c r="CY126" s="691"/>
      <c r="CZ126" s="691"/>
      <c r="DA126" s="691"/>
      <c r="DB126" s="691"/>
      <c r="DC126" s="691"/>
      <c r="DD126" s="691"/>
      <c r="DE126" s="691"/>
      <c r="DF126" s="691"/>
      <c r="DG126" s="691"/>
      <c r="DH126" s="691"/>
      <c r="DI126" s="691"/>
      <c r="DJ126" s="691"/>
      <c r="DK126" s="691"/>
      <c r="DL126" s="691"/>
      <c r="DM126" s="691"/>
      <c r="DN126" s="691"/>
      <c r="DO126" s="691"/>
      <c r="DP126" s="691"/>
      <c r="DQ126" s="691"/>
      <c r="DR126" s="691"/>
      <c r="DS126" s="691"/>
      <c r="DT126" s="691"/>
      <c r="DU126" s="691"/>
      <c r="DV126" s="691"/>
      <c r="DW126" s="691"/>
      <c r="DX126" s="691"/>
      <c r="DY126" s="691"/>
      <c r="DZ126" s="691"/>
      <c r="EA126" s="691"/>
      <c r="EB126" s="691"/>
      <c r="EC126" s="691"/>
      <c r="ED126" s="691"/>
      <c r="EE126" s="691"/>
      <c r="EF126" s="691"/>
      <c r="EG126" s="691"/>
      <c r="EH126" s="691"/>
      <c r="EI126" s="691"/>
      <c r="EJ126" s="691"/>
      <c r="EK126" s="691"/>
      <c r="EL126" s="691"/>
      <c r="EM126" s="691"/>
      <c r="EN126" s="691"/>
      <c r="EO126" s="691"/>
      <c r="EP126" s="691"/>
      <c r="EQ126" s="691"/>
      <c r="ER126" s="691"/>
      <c r="ES126" s="691"/>
      <c r="ET126" s="691"/>
      <c r="EU126" s="691"/>
      <c r="EV126" s="691"/>
      <c r="EW126" s="691"/>
      <c r="EX126" s="691"/>
      <c r="EY126" s="691"/>
      <c r="EZ126" s="691"/>
      <c r="FA126" s="691"/>
      <c r="FB126" s="691"/>
      <c r="FC126" s="691"/>
      <c r="FD126" s="691"/>
      <c r="FE126" s="691"/>
      <c r="FF126" s="691"/>
      <c r="FG126" s="691"/>
      <c r="FH126" s="691"/>
      <c r="FI126" s="691"/>
      <c r="FJ126" s="691"/>
      <c r="FK126" s="691"/>
      <c r="FL126" s="691"/>
      <c r="FM126" s="691"/>
      <c r="FN126" s="691"/>
      <c r="FO126" s="691"/>
      <c r="FP126" s="691"/>
      <c r="FQ126" s="691"/>
      <c r="FR126" s="691"/>
      <c r="FS126" s="691"/>
      <c r="FT126" s="691"/>
      <c r="FU126" s="691"/>
      <c r="FV126" s="691"/>
      <c r="FW126" s="691"/>
      <c r="FX126" s="691"/>
      <c r="FY126" s="691"/>
      <c r="FZ126" s="691"/>
      <c r="GA126" s="691"/>
      <c r="GB126" s="691"/>
      <c r="GC126" s="691"/>
      <c r="GD126" s="691"/>
      <c r="GE126" s="691"/>
      <c r="GF126" s="691"/>
      <c r="GG126" s="691"/>
      <c r="GH126" s="691"/>
      <c r="GI126" s="691"/>
      <c r="GJ126" s="691"/>
      <c r="GK126" s="691"/>
      <c r="GL126" s="691"/>
      <c r="GM126" s="691"/>
      <c r="GN126" s="691"/>
      <c r="GO126" s="691"/>
      <c r="GP126" s="691"/>
      <c r="GQ126" s="691"/>
      <c r="GR126" s="691"/>
      <c r="GS126" s="691"/>
      <c r="GT126" s="691"/>
      <c r="GU126" s="691"/>
      <c r="GV126" s="691"/>
      <c r="GW126" s="691"/>
      <c r="GX126" s="691"/>
      <c r="GY126" s="691"/>
      <c r="GZ126" s="691"/>
      <c r="HA126" s="691"/>
      <c r="HB126" s="691"/>
      <c r="HC126" s="691"/>
      <c r="HD126" s="691"/>
      <c r="HE126" s="691"/>
      <c r="HF126" s="691"/>
      <c r="HG126" s="691"/>
      <c r="HH126" s="691"/>
      <c r="HI126" s="691"/>
      <c r="HJ126" s="691"/>
      <c r="HK126" s="691"/>
      <c r="HL126" s="691"/>
      <c r="HM126" s="691"/>
      <c r="HN126" s="691"/>
      <c r="HO126" s="691"/>
      <c r="HP126" s="691"/>
      <c r="HQ126" s="691"/>
      <c r="HR126" s="691"/>
      <c r="HS126" s="691"/>
      <c r="HT126" s="691"/>
      <c r="HU126" s="691"/>
      <c r="HV126" s="691"/>
      <c r="HW126" s="691"/>
      <c r="HX126" s="691"/>
      <c r="HY126" s="691"/>
      <c r="HZ126" s="691"/>
      <c r="IA126" s="691"/>
      <c r="IB126" s="691"/>
      <c r="IC126" s="691"/>
      <c r="ID126" s="691"/>
      <c r="IE126" s="691"/>
      <c r="IF126" s="691"/>
      <c r="IG126" s="691"/>
      <c r="IH126" s="691"/>
      <c r="II126" s="691"/>
      <c r="IJ126" s="691"/>
      <c r="IK126" s="691"/>
      <c r="IL126" s="691"/>
      <c r="IM126" s="691"/>
      <c r="IN126" s="691"/>
      <c r="IO126" s="691"/>
      <c r="IP126" s="691"/>
      <c r="IQ126" s="691"/>
      <c r="IR126" s="691"/>
      <c r="IS126" s="691"/>
      <c r="IT126" s="691"/>
      <c r="IU126" s="691"/>
      <c r="IV126" s="691"/>
      <c r="IW126" s="691"/>
      <c r="IX126" s="691"/>
      <c r="IY126" s="691"/>
      <c r="IZ126" s="691"/>
      <c r="JA126" s="691"/>
      <c r="JB126" s="691"/>
      <c r="JC126" s="691"/>
      <c r="JD126" s="691"/>
      <c r="JE126" s="691"/>
      <c r="JF126" s="691"/>
      <c r="JG126" s="691"/>
      <c r="JH126" s="691"/>
      <c r="JI126" s="691"/>
      <c r="JJ126" s="691"/>
      <c r="JK126" s="691"/>
      <c r="JL126" s="691"/>
      <c r="JM126" s="691"/>
      <c r="JN126" s="691"/>
      <c r="JO126" s="691"/>
    </row>
    <row r="127" spans="1:275" s="692" customFormat="1" ht="187.5" customHeight="1" x14ac:dyDescent="0.25">
      <c r="A127" s="673">
        <v>100</v>
      </c>
      <c r="B127" s="797" t="s">
        <v>406</v>
      </c>
      <c r="C127" s="674">
        <v>80101706</v>
      </c>
      <c r="D127" s="675" t="s">
        <v>419</v>
      </c>
      <c r="E127" s="674" t="s">
        <v>89</v>
      </c>
      <c r="F127" s="674">
        <v>1</v>
      </c>
      <c r="G127" s="676" t="s">
        <v>97</v>
      </c>
      <c r="H127" s="815" t="s">
        <v>494</v>
      </c>
      <c r="I127" s="674" t="s">
        <v>79</v>
      </c>
      <c r="J127" s="674" t="s">
        <v>86</v>
      </c>
      <c r="K127" s="674" t="s">
        <v>719</v>
      </c>
      <c r="L127" s="693">
        <v>21609000</v>
      </c>
      <c r="M127" s="678">
        <v>21609000</v>
      </c>
      <c r="N127" s="679" t="s">
        <v>346</v>
      </c>
      <c r="O127" s="679" t="s">
        <v>50</v>
      </c>
      <c r="P127" s="680" t="s">
        <v>444</v>
      </c>
      <c r="Q127" s="681"/>
      <c r="R127" s="695" t="s">
        <v>643</v>
      </c>
      <c r="S127" s="696" t="s">
        <v>644</v>
      </c>
      <c r="T127" s="727">
        <v>42389</v>
      </c>
      <c r="U127" s="728" t="s">
        <v>645</v>
      </c>
      <c r="V127" s="729" t="s">
        <v>507</v>
      </c>
      <c r="W127" s="699">
        <v>21609000</v>
      </c>
      <c r="X127" s="670"/>
      <c r="Y127" s="699">
        <v>21609000</v>
      </c>
      <c r="Z127" s="699">
        <v>21609000</v>
      </c>
      <c r="AA127" s="728" t="s">
        <v>646</v>
      </c>
      <c r="AB127" s="844"/>
      <c r="AC127" s="844"/>
      <c r="AD127" s="844"/>
      <c r="AE127" s="844"/>
      <c r="AF127" s="844"/>
      <c r="AG127" s="844"/>
      <c r="AH127" s="728" t="s">
        <v>577</v>
      </c>
      <c r="AI127" s="727">
        <v>42758</v>
      </c>
      <c r="AJ127" s="727">
        <v>42862</v>
      </c>
      <c r="AK127" s="729" t="s">
        <v>525</v>
      </c>
      <c r="AL127" s="731" t="s">
        <v>406</v>
      </c>
      <c r="AM127" s="688"/>
      <c r="AN127" s="688"/>
      <c r="AO127" s="688"/>
      <c r="AP127" s="688"/>
      <c r="AQ127" s="688"/>
      <c r="AR127" s="689"/>
      <c r="AS127" s="689"/>
      <c r="AT127" s="690"/>
      <c r="AU127" s="690"/>
      <c r="AV127" s="690"/>
      <c r="AW127" s="690"/>
      <c r="AX127" s="690"/>
      <c r="AY127" s="690"/>
      <c r="AZ127" s="690"/>
      <c r="BA127" s="690"/>
      <c r="BB127" s="691"/>
      <c r="BC127" s="691"/>
      <c r="BD127" s="691"/>
      <c r="BE127" s="691"/>
      <c r="BF127" s="691"/>
      <c r="BG127" s="691"/>
      <c r="BH127" s="691"/>
      <c r="BI127" s="691"/>
      <c r="BJ127" s="691"/>
      <c r="BK127" s="691"/>
      <c r="BL127" s="691"/>
      <c r="BM127" s="691"/>
      <c r="BN127" s="691"/>
      <c r="BO127" s="691"/>
      <c r="BP127" s="691"/>
      <c r="BQ127" s="691"/>
      <c r="BR127" s="691"/>
      <c r="BS127" s="691"/>
      <c r="BT127" s="691"/>
      <c r="BU127" s="691"/>
      <c r="BV127" s="691"/>
      <c r="BW127" s="691"/>
      <c r="BX127" s="691"/>
      <c r="BY127" s="691"/>
      <c r="BZ127" s="691"/>
      <c r="CA127" s="691"/>
      <c r="CB127" s="691"/>
      <c r="CC127" s="691"/>
      <c r="CD127" s="691"/>
      <c r="CE127" s="691"/>
      <c r="CF127" s="691"/>
      <c r="CG127" s="691"/>
      <c r="CH127" s="691"/>
      <c r="CI127" s="691"/>
      <c r="CJ127" s="691"/>
      <c r="CK127" s="691"/>
      <c r="CL127" s="691"/>
      <c r="CM127" s="691"/>
      <c r="CN127" s="691"/>
      <c r="CO127" s="691"/>
      <c r="CP127" s="691"/>
      <c r="CQ127" s="691"/>
      <c r="CR127" s="691"/>
      <c r="CS127" s="691"/>
      <c r="CT127" s="691"/>
      <c r="CU127" s="691"/>
      <c r="CV127" s="691"/>
      <c r="CW127" s="691"/>
      <c r="CX127" s="691"/>
      <c r="CY127" s="691"/>
      <c r="CZ127" s="691"/>
      <c r="DA127" s="691"/>
      <c r="DB127" s="691"/>
      <c r="DC127" s="691"/>
      <c r="DD127" s="691"/>
      <c r="DE127" s="691"/>
      <c r="DF127" s="691"/>
      <c r="DG127" s="691"/>
      <c r="DH127" s="691"/>
      <c r="DI127" s="691"/>
      <c r="DJ127" s="691"/>
      <c r="DK127" s="691"/>
      <c r="DL127" s="691"/>
      <c r="DM127" s="691"/>
      <c r="DN127" s="691"/>
      <c r="DO127" s="691"/>
      <c r="DP127" s="691"/>
      <c r="DQ127" s="691"/>
      <c r="DR127" s="691"/>
      <c r="DS127" s="691"/>
      <c r="DT127" s="691"/>
      <c r="DU127" s="691"/>
      <c r="DV127" s="691"/>
      <c r="DW127" s="691"/>
      <c r="DX127" s="691"/>
      <c r="DY127" s="691"/>
      <c r="DZ127" s="691"/>
      <c r="EA127" s="691"/>
      <c r="EB127" s="691"/>
      <c r="EC127" s="691"/>
      <c r="ED127" s="691"/>
      <c r="EE127" s="691"/>
      <c r="EF127" s="691"/>
      <c r="EG127" s="691"/>
      <c r="EH127" s="691"/>
      <c r="EI127" s="691"/>
      <c r="EJ127" s="691"/>
      <c r="EK127" s="691"/>
      <c r="EL127" s="691"/>
      <c r="EM127" s="691"/>
      <c r="EN127" s="691"/>
      <c r="EO127" s="691"/>
      <c r="EP127" s="691"/>
      <c r="EQ127" s="691"/>
      <c r="ER127" s="691"/>
      <c r="ES127" s="691"/>
      <c r="ET127" s="691"/>
      <c r="EU127" s="691"/>
      <c r="EV127" s="691"/>
      <c r="EW127" s="691"/>
      <c r="EX127" s="691"/>
      <c r="EY127" s="691"/>
      <c r="EZ127" s="691"/>
      <c r="FA127" s="691"/>
      <c r="FB127" s="691"/>
      <c r="FC127" s="691"/>
      <c r="FD127" s="691"/>
      <c r="FE127" s="691"/>
      <c r="FF127" s="691"/>
      <c r="FG127" s="691"/>
      <c r="FH127" s="691"/>
      <c r="FI127" s="691"/>
      <c r="FJ127" s="691"/>
      <c r="FK127" s="691"/>
      <c r="FL127" s="691"/>
      <c r="FM127" s="691"/>
      <c r="FN127" s="691"/>
      <c r="FO127" s="691"/>
      <c r="FP127" s="691"/>
      <c r="FQ127" s="691"/>
      <c r="FR127" s="691"/>
      <c r="FS127" s="691"/>
      <c r="FT127" s="691"/>
      <c r="FU127" s="691"/>
      <c r="FV127" s="691"/>
      <c r="FW127" s="691"/>
      <c r="FX127" s="691"/>
      <c r="FY127" s="691"/>
      <c r="FZ127" s="691"/>
      <c r="GA127" s="691"/>
      <c r="GB127" s="691"/>
      <c r="GC127" s="691"/>
      <c r="GD127" s="691"/>
      <c r="GE127" s="691"/>
      <c r="GF127" s="691"/>
      <c r="GG127" s="691"/>
      <c r="GH127" s="691"/>
      <c r="GI127" s="691"/>
      <c r="GJ127" s="691"/>
      <c r="GK127" s="691"/>
      <c r="GL127" s="691"/>
      <c r="GM127" s="691"/>
      <c r="GN127" s="691"/>
      <c r="GO127" s="691"/>
      <c r="GP127" s="691"/>
      <c r="GQ127" s="691"/>
      <c r="GR127" s="691"/>
      <c r="GS127" s="691"/>
      <c r="GT127" s="691"/>
      <c r="GU127" s="691"/>
      <c r="GV127" s="691"/>
      <c r="GW127" s="691"/>
      <c r="GX127" s="691"/>
      <c r="GY127" s="691"/>
      <c r="GZ127" s="691"/>
      <c r="HA127" s="691"/>
      <c r="HB127" s="691"/>
      <c r="HC127" s="691"/>
      <c r="HD127" s="691"/>
      <c r="HE127" s="691"/>
      <c r="HF127" s="691"/>
      <c r="HG127" s="691"/>
      <c r="HH127" s="691"/>
      <c r="HI127" s="691"/>
      <c r="HJ127" s="691"/>
      <c r="HK127" s="691"/>
      <c r="HL127" s="691"/>
      <c r="HM127" s="691"/>
      <c r="HN127" s="691"/>
      <c r="HO127" s="691"/>
      <c r="HP127" s="691"/>
      <c r="HQ127" s="691"/>
      <c r="HR127" s="691"/>
      <c r="HS127" s="691"/>
      <c r="HT127" s="691"/>
      <c r="HU127" s="691"/>
      <c r="HV127" s="691"/>
      <c r="HW127" s="691"/>
      <c r="HX127" s="691"/>
      <c r="HY127" s="691"/>
      <c r="HZ127" s="691"/>
      <c r="IA127" s="691"/>
      <c r="IB127" s="691"/>
      <c r="IC127" s="691"/>
      <c r="ID127" s="691"/>
      <c r="IE127" s="691"/>
      <c r="IF127" s="691"/>
      <c r="IG127" s="691"/>
      <c r="IH127" s="691"/>
      <c r="II127" s="691"/>
      <c r="IJ127" s="691"/>
      <c r="IK127" s="691"/>
      <c r="IL127" s="691"/>
      <c r="IM127" s="691"/>
      <c r="IN127" s="691"/>
      <c r="IO127" s="691"/>
      <c r="IP127" s="691"/>
      <c r="IQ127" s="691"/>
      <c r="IR127" s="691"/>
      <c r="IS127" s="691"/>
      <c r="IT127" s="691"/>
      <c r="IU127" s="691"/>
      <c r="IV127" s="691"/>
      <c r="IW127" s="691"/>
      <c r="IX127" s="691"/>
      <c r="IY127" s="691"/>
      <c r="IZ127" s="691"/>
      <c r="JA127" s="691"/>
      <c r="JB127" s="691"/>
      <c r="JC127" s="691"/>
      <c r="JD127" s="691"/>
      <c r="JE127" s="691"/>
      <c r="JF127" s="691"/>
      <c r="JG127" s="691"/>
      <c r="JH127" s="691"/>
      <c r="JI127" s="691"/>
      <c r="JJ127" s="691"/>
      <c r="JK127" s="691"/>
      <c r="JL127" s="691"/>
      <c r="JM127" s="691"/>
      <c r="JN127" s="691"/>
      <c r="JO127" s="691"/>
    </row>
    <row r="128" spans="1:275" s="692" customFormat="1" ht="206.25" customHeight="1" x14ac:dyDescent="0.25">
      <c r="A128" s="673">
        <v>101</v>
      </c>
      <c r="B128" s="674" t="s">
        <v>277</v>
      </c>
      <c r="C128" s="674">
        <v>80101706</v>
      </c>
      <c r="D128" s="675" t="s">
        <v>418</v>
      </c>
      <c r="E128" s="674" t="s">
        <v>89</v>
      </c>
      <c r="F128" s="674">
        <v>1</v>
      </c>
      <c r="G128" s="676" t="s">
        <v>97</v>
      </c>
      <c r="H128" s="815" t="s">
        <v>498</v>
      </c>
      <c r="I128" s="674" t="s">
        <v>79</v>
      </c>
      <c r="J128" s="674" t="s">
        <v>86</v>
      </c>
      <c r="K128" s="674" t="s">
        <v>719</v>
      </c>
      <c r="L128" s="693">
        <v>29716000</v>
      </c>
      <c r="M128" s="678">
        <v>29716000</v>
      </c>
      <c r="N128" s="679" t="s">
        <v>346</v>
      </c>
      <c r="O128" s="679" t="s">
        <v>50</v>
      </c>
      <c r="P128" s="680" t="s">
        <v>799</v>
      </c>
      <c r="Q128" s="681"/>
      <c r="R128" s="695" t="s">
        <v>613</v>
      </c>
      <c r="S128" s="696" t="s">
        <v>614</v>
      </c>
      <c r="T128" s="727">
        <v>42387</v>
      </c>
      <c r="U128" s="728" t="s">
        <v>615</v>
      </c>
      <c r="V128" s="729" t="s">
        <v>507</v>
      </c>
      <c r="W128" s="699">
        <v>29113080</v>
      </c>
      <c r="X128" s="670"/>
      <c r="Y128" s="699">
        <v>29113080</v>
      </c>
      <c r="Z128" s="699">
        <v>29113080</v>
      </c>
      <c r="AA128" s="728" t="s">
        <v>616</v>
      </c>
      <c r="AB128" s="844"/>
      <c r="AC128" s="844"/>
      <c r="AD128" s="844"/>
      <c r="AE128" s="844"/>
      <c r="AF128" s="844"/>
      <c r="AG128" s="844"/>
      <c r="AH128" s="728" t="s">
        <v>570</v>
      </c>
      <c r="AI128" s="727">
        <v>42753</v>
      </c>
      <c r="AJ128" s="727">
        <v>43091</v>
      </c>
      <c r="AK128" s="729" t="s">
        <v>605</v>
      </c>
      <c r="AL128" s="731" t="s">
        <v>606</v>
      </c>
      <c r="AM128" s="688"/>
      <c r="AN128" s="688"/>
      <c r="AO128" s="688"/>
      <c r="AP128" s="688"/>
      <c r="AQ128" s="688"/>
      <c r="AR128" s="689"/>
      <c r="AS128" s="689"/>
      <c r="AT128" s="690"/>
      <c r="AU128" s="690"/>
      <c r="AV128" s="690"/>
      <c r="AW128" s="690"/>
      <c r="AX128" s="690"/>
      <c r="AY128" s="690"/>
      <c r="AZ128" s="690"/>
      <c r="BA128" s="690"/>
      <c r="BB128" s="691"/>
      <c r="BC128" s="691"/>
      <c r="BD128" s="691"/>
      <c r="BE128" s="691"/>
      <c r="BF128" s="691"/>
      <c r="BG128" s="691"/>
      <c r="BH128" s="691"/>
      <c r="BI128" s="691"/>
      <c r="BJ128" s="691"/>
      <c r="BK128" s="691"/>
      <c r="BL128" s="691"/>
      <c r="BM128" s="691"/>
      <c r="BN128" s="691"/>
      <c r="BO128" s="691"/>
      <c r="BP128" s="691"/>
      <c r="BQ128" s="691"/>
      <c r="BR128" s="691"/>
      <c r="BS128" s="691"/>
      <c r="BT128" s="691"/>
      <c r="BU128" s="691"/>
      <c r="BV128" s="691"/>
      <c r="BW128" s="691"/>
      <c r="BX128" s="691"/>
      <c r="BY128" s="691"/>
      <c r="BZ128" s="691"/>
      <c r="CA128" s="691"/>
      <c r="CB128" s="691"/>
      <c r="CC128" s="691"/>
      <c r="CD128" s="691"/>
      <c r="CE128" s="691"/>
      <c r="CF128" s="691"/>
      <c r="CG128" s="691"/>
      <c r="CH128" s="691"/>
      <c r="CI128" s="691"/>
      <c r="CJ128" s="691"/>
      <c r="CK128" s="691"/>
      <c r="CL128" s="691"/>
      <c r="CM128" s="691"/>
      <c r="CN128" s="691"/>
      <c r="CO128" s="691"/>
      <c r="CP128" s="691"/>
      <c r="CQ128" s="691"/>
      <c r="CR128" s="691"/>
      <c r="CS128" s="691"/>
      <c r="CT128" s="691"/>
      <c r="CU128" s="691"/>
      <c r="CV128" s="691"/>
      <c r="CW128" s="691"/>
      <c r="CX128" s="691"/>
      <c r="CY128" s="691"/>
      <c r="CZ128" s="691"/>
      <c r="DA128" s="691"/>
      <c r="DB128" s="691"/>
      <c r="DC128" s="691"/>
      <c r="DD128" s="691"/>
      <c r="DE128" s="691"/>
      <c r="DF128" s="691"/>
      <c r="DG128" s="691"/>
      <c r="DH128" s="691"/>
      <c r="DI128" s="691"/>
      <c r="DJ128" s="691"/>
      <c r="DK128" s="691"/>
      <c r="DL128" s="691"/>
      <c r="DM128" s="691"/>
      <c r="DN128" s="691"/>
      <c r="DO128" s="691"/>
      <c r="DP128" s="691"/>
      <c r="DQ128" s="691"/>
      <c r="DR128" s="691"/>
      <c r="DS128" s="691"/>
      <c r="DT128" s="691"/>
      <c r="DU128" s="691"/>
      <c r="DV128" s="691"/>
      <c r="DW128" s="691"/>
      <c r="DX128" s="691"/>
      <c r="DY128" s="691"/>
      <c r="DZ128" s="691"/>
      <c r="EA128" s="691"/>
      <c r="EB128" s="691"/>
      <c r="EC128" s="691"/>
      <c r="ED128" s="691"/>
      <c r="EE128" s="691"/>
      <c r="EF128" s="691"/>
      <c r="EG128" s="691"/>
      <c r="EH128" s="691"/>
      <c r="EI128" s="691"/>
      <c r="EJ128" s="691"/>
      <c r="EK128" s="691"/>
      <c r="EL128" s="691"/>
      <c r="EM128" s="691"/>
      <c r="EN128" s="691"/>
      <c r="EO128" s="691"/>
      <c r="EP128" s="691"/>
      <c r="EQ128" s="691"/>
      <c r="ER128" s="691"/>
      <c r="ES128" s="691"/>
      <c r="ET128" s="691"/>
      <c r="EU128" s="691"/>
      <c r="EV128" s="691"/>
      <c r="EW128" s="691"/>
      <c r="EX128" s="691"/>
      <c r="EY128" s="691"/>
      <c r="EZ128" s="691"/>
      <c r="FA128" s="691"/>
      <c r="FB128" s="691"/>
      <c r="FC128" s="691"/>
      <c r="FD128" s="691"/>
      <c r="FE128" s="691"/>
      <c r="FF128" s="691"/>
      <c r="FG128" s="691"/>
      <c r="FH128" s="691"/>
      <c r="FI128" s="691"/>
      <c r="FJ128" s="691"/>
      <c r="FK128" s="691"/>
      <c r="FL128" s="691"/>
      <c r="FM128" s="691"/>
      <c r="FN128" s="691"/>
      <c r="FO128" s="691"/>
      <c r="FP128" s="691"/>
      <c r="FQ128" s="691"/>
      <c r="FR128" s="691"/>
      <c r="FS128" s="691"/>
      <c r="FT128" s="691"/>
      <c r="FU128" s="691"/>
      <c r="FV128" s="691"/>
      <c r="FW128" s="691"/>
      <c r="FX128" s="691"/>
      <c r="FY128" s="691"/>
      <c r="FZ128" s="691"/>
      <c r="GA128" s="691"/>
      <c r="GB128" s="691"/>
      <c r="GC128" s="691"/>
      <c r="GD128" s="691"/>
      <c r="GE128" s="691"/>
      <c r="GF128" s="691"/>
      <c r="GG128" s="691"/>
      <c r="GH128" s="691"/>
      <c r="GI128" s="691"/>
      <c r="GJ128" s="691"/>
      <c r="GK128" s="691"/>
      <c r="GL128" s="691"/>
      <c r="GM128" s="691"/>
      <c r="GN128" s="691"/>
      <c r="GO128" s="691"/>
      <c r="GP128" s="691"/>
      <c r="GQ128" s="691"/>
      <c r="GR128" s="691"/>
      <c r="GS128" s="691"/>
      <c r="GT128" s="691"/>
      <c r="GU128" s="691"/>
      <c r="GV128" s="691"/>
      <c r="GW128" s="691"/>
      <c r="GX128" s="691"/>
      <c r="GY128" s="691"/>
      <c r="GZ128" s="691"/>
      <c r="HA128" s="691"/>
      <c r="HB128" s="691"/>
      <c r="HC128" s="691"/>
      <c r="HD128" s="691"/>
      <c r="HE128" s="691"/>
      <c r="HF128" s="691"/>
      <c r="HG128" s="691"/>
      <c r="HH128" s="691"/>
      <c r="HI128" s="691"/>
      <c r="HJ128" s="691"/>
      <c r="HK128" s="691"/>
      <c r="HL128" s="691"/>
      <c r="HM128" s="691"/>
      <c r="HN128" s="691"/>
      <c r="HO128" s="691"/>
      <c r="HP128" s="691"/>
      <c r="HQ128" s="691"/>
      <c r="HR128" s="691"/>
      <c r="HS128" s="691"/>
      <c r="HT128" s="691"/>
      <c r="HU128" s="691"/>
      <c r="HV128" s="691"/>
      <c r="HW128" s="691"/>
      <c r="HX128" s="691"/>
      <c r="HY128" s="691"/>
      <c r="HZ128" s="691"/>
      <c r="IA128" s="691"/>
      <c r="IB128" s="691"/>
      <c r="IC128" s="691"/>
      <c r="ID128" s="691"/>
      <c r="IE128" s="691"/>
      <c r="IF128" s="691"/>
      <c r="IG128" s="691"/>
      <c r="IH128" s="691"/>
      <c r="II128" s="691"/>
      <c r="IJ128" s="691"/>
      <c r="IK128" s="691"/>
      <c r="IL128" s="691"/>
      <c r="IM128" s="691"/>
      <c r="IN128" s="691"/>
      <c r="IO128" s="691"/>
      <c r="IP128" s="691"/>
      <c r="IQ128" s="691"/>
      <c r="IR128" s="691"/>
      <c r="IS128" s="691"/>
      <c r="IT128" s="691"/>
      <c r="IU128" s="691"/>
      <c r="IV128" s="691"/>
      <c r="IW128" s="691"/>
      <c r="IX128" s="691"/>
      <c r="IY128" s="691"/>
      <c r="IZ128" s="691"/>
      <c r="JA128" s="691"/>
      <c r="JB128" s="691"/>
      <c r="JC128" s="691"/>
      <c r="JD128" s="691"/>
      <c r="JE128" s="691"/>
      <c r="JF128" s="691"/>
      <c r="JG128" s="691"/>
      <c r="JH128" s="691"/>
      <c r="JI128" s="691"/>
      <c r="JJ128" s="691"/>
      <c r="JK128" s="691"/>
      <c r="JL128" s="691"/>
      <c r="JM128" s="691"/>
      <c r="JN128" s="691"/>
      <c r="JO128" s="691"/>
    </row>
    <row r="129" spans="1:16384" s="854" customFormat="1" ht="168.75" customHeight="1" x14ac:dyDescent="0.25">
      <c r="A129" s="673">
        <v>102</v>
      </c>
      <c r="B129" s="797" t="s">
        <v>431</v>
      </c>
      <c r="C129" s="674">
        <v>80101706</v>
      </c>
      <c r="D129" s="675" t="s">
        <v>424</v>
      </c>
      <c r="E129" s="674" t="s">
        <v>89</v>
      </c>
      <c r="F129" s="674">
        <v>1</v>
      </c>
      <c r="G129" s="676" t="s">
        <v>97</v>
      </c>
      <c r="H129" s="815" t="s">
        <v>494</v>
      </c>
      <c r="I129" s="674" t="s">
        <v>79</v>
      </c>
      <c r="J129" s="674" t="s">
        <v>86</v>
      </c>
      <c r="K129" s="674" t="s">
        <v>719</v>
      </c>
      <c r="L129" s="693">
        <v>31720500</v>
      </c>
      <c r="M129" s="678">
        <v>31720500</v>
      </c>
      <c r="N129" s="679" t="s">
        <v>346</v>
      </c>
      <c r="O129" s="679" t="s">
        <v>50</v>
      </c>
      <c r="P129" s="680" t="s">
        <v>433</v>
      </c>
      <c r="Q129" s="681"/>
      <c r="R129" s="695" t="s">
        <v>583</v>
      </c>
      <c r="S129" s="696" t="s">
        <v>584</v>
      </c>
      <c r="T129" s="727">
        <v>42382</v>
      </c>
      <c r="U129" s="728" t="s">
        <v>585</v>
      </c>
      <c r="V129" s="729" t="s">
        <v>507</v>
      </c>
      <c r="W129" s="699">
        <v>31720500</v>
      </c>
      <c r="X129" s="670"/>
      <c r="Y129" s="699">
        <v>31720500</v>
      </c>
      <c r="Z129" s="699">
        <v>31720500</v>
      </c>
      <c r="AA129" s="728" t="s">
        <v>586</v>
      </c>
      <c r="AB129" s="844"/>
      <c r="AC129" s="844"/>
      <c r="AD129" s="844"/>
      <c r="AE129" s="844"/>
      <c r="AF129" s="844"/>
      <c r="AG129" s="844"/>
      <c r="AH129" s="728" t="s">
        <v>577</v>
      </c>
      <c r="AI129" s="727">
        <v>42748</v>
      </c>
      <c r="AJ129" s="727">
        <v>42852</v>
      </c>
      <c r="AK129" s="729" t="s">
        <v>544</v>
      </c>
      <c r="AL129" s="731" t="s">
        <v>398</v>
      </c>
      <c r="AM129" s="688"/>
      <c r="AN129" s="688"/>
      <c r="AO129" s="688"/>
      <c r="AP129" s="688"/>
      <c r="AQ129" s="688"/>
      <c r="AR129" s="689"/>
      <c r="AS129" s="689"/>
      <c r="AT129" s="690"/>
      <c r="AU129" s="690"/>
      <c r="AV129" s="690"/>
      <c r="AW129" s="690"/>
      <c r="AX129" s="690"/>
      <c r="AY129" s="690"/>
      <c r="AZ129" s="690"/>
      <c r="BA129" s="690"/>
      <c r="BB129" s="852"/>
      <c r="BC129" s="853"/>
      <c r="BD129" s="853"/>
      <c r="BE129" s="853"/>
      <c r="BF129" s="853"/>
      <c r="BG129" s="853"/>
      <c r="BH129" s="853"/>
      <c r="BI129" s="853"/>
      <c r="BJ129" s="853"/>
      <c r="BK129" s="853"/>
      <c r="BL129" s="853"/>
      <c r="BM129" s="853"/>
      <c r="BN129" s="853"/>
      <c r="BO129" s="853"/>
      <c r="BP129" s="853"/>
      <c r="BQ129" s="853"/>
      <c r="BR129" s="853"/>
      <c r="BS129" s="853"/>
      <c r="BT129" s="853"/>
      <c r="BU129" s="853"/>
      <c r="BV129" s="853"/>
      <c r="BW129" s="853"/>
      <c r="BX129" s="853"/>
      <c r="BY129" s="853"/>
      <c r="BZ129" s="853"/>
      <c r="CA129" s="853"/>
      <c r="CB129" s="853"/>
      <c r="CC129" s="853"/>
      <c r="CD129" s="853"/>
      <c r="CE129" s="853"/>
      <c r="CF129" s="853"/>
      <c r="CG129" s="853"/>
      <c r="CH129" s="853"/>
      <c r="CI129" s="853"/>
      <c r="CJ129" s="853"/>
      <c r="CK129" s="853"/>
      <c r="CL129" s="853"/>
      <c r="CM129" s="853"/>
      <c r="CN129" s="853"/>
      <c r="CO129" s="853"/>
      <c r="CP129" s="853"/>
      <c r="CQ129" s="853"/>
      <c r="CR129" s="853"/>
      <c r="CS129" s="853"/>
      <c r="CT129" s="853"/>
      <c r="CU129" s="853"/>
      <c r="CV129" s="853"/>
      <c r="CW129" s="853"/>
      <c r="CX129" s="853"/>
      <c r="CY129" s="853"/>
      <c r="CZ129" s="853"/>
      <c r="DA129" s="853"/>
      <c r="DB129" s="853"/>
      <c r="DC129" s="853"/>
      <c r="DD129" s="853"/>
      <c r="DE129" s="853"/>
      <c r="DF129" s="853"/>
      <c r="DG129" s="853"/>
      <c r="DH129" s="853"/>
      <c r="DI129" s="853"/>
      <c r="DJ129" s="853"/>
      <c r="DK129" s="853"/>
      <c r="DL129" s="853"/>
      <c r="DM129" s="853"/>
      <c r="DN129" s="853"/>
      <c r="DO129" s="853"/>
      <c r="DP129" s="853"/>
      <c r="DQ129" s="853"/>
      <c r="DR129" s="853"/>
      <c r="DS129" s="853"/>
      <c r="DT129" s="853"/>
      <c r="DU129" s="853"/>
      <c r="DV129" s="853"/>
      <c r="DW129" s="853"/>
      <c r="DX129" s="853"/>
      <c r="DY129" s="853"/>
      <c r="DZ129" s="853"/>
      <c r="EA129" s="853"/>
      <c r="EB129" s="853"/>
      <c r="EC129" s="853"/>
      <c r="ED129" s="853"/>
      <c r="EE129" s="853"/>
      <c r="EF129" s="853"/>
      <c r="EG129" s="853"/>
      <c r="EH129" s="853"/>
      <c r="EI129" s="853"/>
      <c r="EJ129" s="853"/>
      <c r="EK129" s="853"/>
      <c r="EL129" s="853"/>
      <c r="EM129" s="853"/>
      <c r="EN129" s="853"/>
      <c r="EO129" s="853"/>
      <c r="EP129" s="853"/>
      <c r="EQ129" s="853"/>
      <c r="ER129" s="853"/>
      <c r="ES129" s="853"/>
      <c r="ET129" s="853"/>
      <c r="EU129" s="853"/>
      <c r="EV129" s="853"/>
      <c r="EW129" s="853"/>
      <c r="EX129" s="853"/>
      <c r="EY129" s="853"/>
      <c r="EZ129" s="853"/>
      <c r="FA129" s="853"/>
      <c r="FB129" s="853"/>
      <c r="FC129" s="853"/>
      <c r="FD129" s="853"/>
      <c r="FE129" s="853"/>
      <c r="FF129" s="853"/>
      <c r="FG129" s="853"/>
      <c r="FH129" s="853"/>
      <c r="FI129" s="853"/>
      <c r="FJ129" s="853"/>
      <c r="FK129" s="853"/>
      <c r="FL129" s="853"/>
      <c r="FM129" s="853"/>
      <c r="FN129" s="853"/>
      <c r="FO129" s="853"/>
      <c r="FP129" s="853"/>
      <c r="FQ129" s="853"/>
      <c r="FR129" s="853"/>
      <c r="FS129" s="853"/>
      <c r="FT129" s="853"/>
      <c r="FU129" s="853"/>
      <c r="FV129" s="853"/>
      <c r="FW129" s="853"/>
      <c r="FX129" s="853"/>
      <c r="FY129" s="853"/>
      <c r="FZ129" s="853"/>
      <c r="GA129" s="853"/>
      <c r="GB129" s="853"/>
      <c r="GC129" s="853"/>
      <c r="GD129" s="853"/>
      <c r="GE129" s="853"/>
      <c r="GF129" s="853"/>
      <c r="GG129" s="853"/>
      <c r="GH129" s="853"/>
      <c r="GI129" s="853"/>
      <c r="GJ129" s="853"/>
      <c r="GK129" s="853"/>
      <c r="GL129" s="853"/>
      <c r="GM129" s="853"/>
      <c r="GN129" s="853"/>
      <c r="GO129" s="853"/>
      <c r="GP129" s="853"/>
      <c r="GQ129" s="853"/>
      <c r="GR129" s="853"/>
      <c r="GS129" s="853"/>
      <c r="GT129" s="853"/>
      <c r="GU129" s="853"/>
      <c r="GV129" s="853"/>
      <c r="GW129" s="853"/>
      <c r="GX129" s="853"/>
      <c r="GY129" s="853"/>
      <c r="GZ129" s="853"/>
      <c r="HA129" s="853"/>
      <c r="HB129" s="853"/>
      <c r="HC129" s="853"/>
      <c r="HD129" s="853"/>
      <c r="HE129" s="853"/>
      <c r="HF129" s="853"/>
      <c r="HG129" s="853"/>
      <c r="HH129" s="853"/>
      <c r="HI129" s="853"/>
      <c r="HJ129" s="853"/>
      <c r="HK129" s="853"/>
      <c r="HL129" s="853"/>
      <c r="HM129" s="853"/>
      <c r="HN129" s="853"/>
      <c r="HO129" s="853"/>
      <c r="HP129" s="853"/>
      <c r="HQ129" s="853"/>
      <c r="HR129" s="853"/>
      <c r="HS129" s="853"/>
      <c r="HT129" s="853"/>
      <c r="HU129" s="853"/>
      <c r="HV129" s="853"/>
      <c r="HW129" s="853"/>
      <c r="HX129" s="853"/>
      <c r="HY129" s="853"/>
      <c r="HZ129" s="853"/>
      <c r="IA129" s="853"/>
      <c r="IB129" s="853"/>
      <c r="IC129" s="853"/>
      <c r="ID129" s="853"/>
      <c r="IE129" s="853"/>
      <c r="IF129" s="853"/>
      <c r="IG129" s="853"/>
      <c r="IH129" s="853"/>
      <c r="II129" s="853"/>
      <c r="IJ129" s="853"/>
      <c r="IK129" s="853"/>
      <c r="IL129" s="853"/>
      <c r="IM129" s="853"/>
      <c r="IN129" s="853"/>
      <c r="IO129" s="853"/>
      <c r="IP129" s="853"/>
      <c r="IQ129" s="853"/>
      <c r="IR129" s="853"/>
      <c r="IS129" s="853"/>
      <c r="IT129" s="853"/>
      <c r="IU129" s="853"/>
      <c r="IV129" s="853"/>
      <c r="IW129" s="853"/>
      <c r="IX129" s="853"/>
      <c r="IY129" s="853"/>
      <c r="IZ129" s="853"/>
      <c r="JA129" s="853"/>
      <c r="JB129" s="853"/>
      <c r="JC129" s="853"/>
      <c r="JD129" s="853"/>
      <c r="JE129" s="853"/>
      <c r="JF129" s="853"/>
      <c r="JG129" s="853"/>
      <c r="JH129" s="853"/>
      <c r="JI129" s="853"/>
      <c r="JJ129" s="853"/>
      <c r="JK129" s="853"/>
      <c r="JL129" s="853"/>
      <c r="JM129" s="853"/>
      <c r="JN129" s="853"/>
      <c r="JO129" s="853"/>
    </row>
    <row r="130" spans="1:16384" s="692" customFormat="1" ht="75" customHeight="1" x14ac:dyDescent="0.25">
      <c r="A130" s="673">
        <v>103</v>
      </c>
      <c r="B130" s="797" t="s">
        <v>402</v>
      </c>
      <c r="C130" s="674">
        <v>80101706</v>
      </c>
      <c r="D130" s="675" t="s">
        <v>412</v>
      </c>
      <c r="E130" s="674" t="s">
        <v>89</v>
      </c>
      <c r="F130" s="674">
        <v>1</v>
      </c>
      <c r="G130" s="676" t="s">
        <v>97</v>
      </c>
      <c r="H130" s="815" t="s">
        <v>494</v>
      </c>
      <c r="I130" s="674" t="s">
        <v>79</v>
      </c>
      <c r="J130" s="674" t="s">
        <v>86</v>
      </c>
      <c r="K130" s="674" t="s">
        <v>719</v>
      </c>
      <c r="L130" s="693">
        <v>28000000</v>
      </c>
      <c r="M130" s="678">
        <v>28000000</v>
      </c>
      <c r="N130" s="679" t="s">
        <v>346</v>
      </c>
      <c r="O130" s="679" t="s">
        <v>50</v>
      </c>
      <c r="P130" s="680" t="s">
        <v>433</v>
      </c>
      <c r="Q130" s="681"/>
      <c r="R130" s="695" t="s">
        <v>772</v>
      </c>
      <c r="S130" s="695" t="s">
        <v>773</v>
      </c>
      <c r="T130" s="749">
        <v>42402</v>
      </c>
      <c r="U130" s="750" t="s">
        <v>774</v>
      </c>
      <c r="V130" s="751" t="s">
        <v>507</v>
      </c>
      <c r="W130" s="786">
        <v>24000000</v>
      </c>
      <c r="X130" s="860"/>
      <c r="Y130" s="746">
        <f>W130</f>
        <v>24000000</v>
      </c>
      <c r="Z130" s="746">
        <f>W130</f>
        <v>24000000</v>
      </c>
      <c r="AA130" s="728" t="s">
        <v>775</v>
      </c>
      <c r="AB130" s="844"/>
      <c r="AC130" s="844"/>
      <c r="AD130" s="844"/>
      <c r="AE130" s="844"/>
      <c r="AF130" s="844"/>
      <c r="AG130" s="844"/>
      <c r="AH130" s="728" t="s">
        <v>756</v>
      </c>
      <c r="AI130" s="727">
        <v>42768</v>
      </c>
      <c r="AJ130" s="727">
        <v>42856</v>
      </c>
      <c r="AK130" s="729" t="s">
        <v>776</v>
      </c>
      <c r="AL130" s="731" t="s">
        <v>402</v>
      </c>
      <c r="AM130" s="688"/>
      <c r="AN130" s="688"/>
      <c r="AO130" s="688"/>
      <c r="AP130" s="688"/>
      <c r="AQ130" s="688"/>
      <c r="AR130" s="689"/>
      <c r="AS130" s="689"/>
      <c r="AT130" s="690"/>
      <c r="AU130" s="690"/>
      <c r="AV130" s="690"/>
      <c r="AW130" s="690"/>
      <c r="AX130" s="690"/>
      <c r="AY130" s="690"/>
      <c r="AZ130" s="690"/>
      <c r="BA130" s="690"/>
      <c r="BB130" s="691"/>
      <c r="BC130" s="691"/>
      <c r="BD130" s="691"/>
      <c r="BE130" s="691"/>
      <c r="BF130" s="691"/>
      <c r="BG130" s="691"/>
      <c r="BH130" s="691"/>
      <c r="BI130" s="691"/>
      <c r="BJ130" s="691"/>
      <c r="BK130" s="691"/>
      <c r="BL130" s="691"/>
      <c r="BM130" s="691"/>
      <c r="BN130" s="691"/>
      <c r="BO130" s="691"/>
      <c r="BP130" s="691"/>
      <c r="BQ130" s="691"/>
      <c r="BR130" s="691"/>
      <c r="BS130" s="691"/>
      <c r="BT130" s="691"/>
      <c r="BU130" s="691"/>
      <c r="BV130" s="691"/>
      <c r="BW130" s="691"/>
      <c r="BX130" s="691"/>
      <c r="BY130" s="691"/>
      <c r="BZ130" s="691"/>
      <c r="CA130" s="691"/>
      <c r="CB130" s="691"/>
      <c r="CC130" s="691"/>
      <c r="CD130" s="691"/>
      <c r="CE130" s="691"/>
      <c r="CF130" s="691"/>
      <c r="CG130" s="691"/>
      <c r="CH130" s="691"/>
      <c r="CI130" s="691"/>
      <c r="CJ130" s="691"/>
      <c r="CK130" s="691"/>
      <c r="CL130" s="691"/>
      <c r="CM130" s="691"/>
      <c r="CN130" s="691"/>
      <c r="CO130" s="691"/>
      <c r="CP130" s="691"/>
      <c r="CQ130" s="691"/>
      <c r="CR130" s="691"/>
      <c r="CS130" s="691"/>
      <c r="CT130" s="691"/>
      <c r="CU130" s="691"/>
      <c r="CV130" s="691"/>
      <c r="CW130" s="691"/>
      <c r="CX130" s="691"/>
      <c r="CY130" s="691"/>
      <c r="CZ130" s="691"/>
      <c r="DA130" s="691"/>
      <c r="DB130" s="691"/>
      <c r="DC130" s="691"/>
      <c r="DD130" s="691"/>
      <c r="DE130" s="691"/>
      <c r="DF130" s="691"/>
      <c r="DG130" s="691"/>
      <c r="DH130" s="691"/>
      <c r="DI130" s="691"/>
      <c r="DJ130" s="691"/>
      <c r="DK130" s="691"/>
      <c r="DL130" s="691"/>
      <c r="DM130" s="691"/>
      <c r="DN130" s="691"/>
      <c r="DO130" s="691"/>
      <c r="DP130" s="691"/>
      <c r="DQ130" s="691"/>
      <c r="DR130" s="691"/>
      <c r="DS130" s="691"/>
      <c r="DT130" s="691"/>
      <c r="DU130" s="691"/>
      <c r="DV130" s="691"/>
      <c r="DW130" s="691"/>
      <c r="DX130" s="691"/>
      <c r="DY130" s="691"/>
      <c r="DZ130" s="691"/>
      <c r="EA130" s="691"/>
      <c r="EB130" s="691"/>
      <c r="EC130" s="691"/>
      <c r="ED130" s="691"/>
      <c r="EE130" s="691"/>
      <c r="EF130" s="691"/>
      <c r="EG130" s="691"/>
      <c r="EH130" s="691"/>
      <c r="EI130" s="691"/>
      <c r="EJ130" s="691"/>
      <c r="EK130" s="691"/>
      <c r="EL130" s="691"/>
      <c r="EM130" s="691"/>
      <c r="EN130" s="691"/>
      <c r="EO130" s="691"/>
      <c r="EP130" s="691"/>
      <c r="EQ130" s="691"/>
      <c r="ER130" s="691"/>
      <c r="ES130" s="691"/>
      <c r="ET130" s="691"/>
      <c r="EU130" s="691"/>
      <c r="EV130" s="691"/>
      <c r="EW130" s="691"/>
      <c r="EX130" s="691"/>
      <c r="EY130" s="691"/>
      <c r="EZ130" s="691"/>
      <c r="FA130" s="691"/>
      <c r="FB130" s="691"/>
      <c r="FC130" s="691"/>
      <c r="FD130" s="691"/>
      <c r="FE130" s="691"/>
      <c r="FF130" s="691"/>
      <c r="FG130" s="691"/>
      <c r="FH130" s="691"/>
      <c r="FI130" s="691"/>
      <c r="FJ130" s="691"/>
      <c r="FK130" s="691"/>
      <c r="FL130" s="691"/>
      <c r="FM130" s="691"/>
      <c r="FN130" s="691"/>
      <c r="FO130" s="691"/>
      <c r="FP130" s="691"/>
      <c r="FQ130" s="691"/>
      <c r="FR130" s="691"/>
      <c r="FS130" s="691"/>
      <c r="FT130" s="691"/>
      <c r="FU130" s="691"/>
      <c r="FV130" s="691"/>
      <c r="FW130" s="691"/>
      <c r="FX130" s="691"/>
      <c r="FY130" s="691"/>
      <c r="FZ130" s="691"/>
      <c r="GA130" s="691"/>
      <c r="GB130" s="691"/>
      <c r="GC130" s="691"/>
      <c r="GD130" s="691"/>
      <c r="GE130" s="691"/>
      <c r="GF130" s="691"/>
      <c r="GG130" s="691"/>
      <c r="GH130" s="691"/>
      <c r="GI130" s="691"/>
      <c r="GJ130" s="691"/>
      <c r="GK130" s="691"/>
      <c r="GL130" s="691"/>
      <c r="GM130" s="691"/>
      <c r="GN130" s="691"/>
      <c r="GO130" s="691"/>
      <c r="GP130" s="691"/>
      <c r="GQ130" s="691"/>
      <c r="GR130" s="691"/>
      <c r="GS130" s="691"/>
      <c r="GT130" s="691"/>
      <c r="GU130" s="691"/>
      <c r="GV130" s="691"/>
      <c r="GW130" s="691"/>
      <c r="GX130" s="691"/>
      <c r="GY130" s="691"/>
      <c r="GZ130" s="691"/>
      <c r="HA130" s="691"/>
      <c r="HB130" s="691"/>
      <c r="HC130" s="691"/>
      <c r="HD130" s="691"/>
      <c r="HE130" s="691"/>
      <c r="HF130" s="691"/>
      <c r="HG130" s="691"/>
      <c r="HH130" s="691"/>
      <c r="HI130" s="691"/>
      <c r="HJ130" s="691"/>
      <c r="HK130" s="691"/>
      <c r="HL130" s="691"/>
      <c r="HM130" s="691"/>
      <c r="HN130" s="691"/>
      <c r="HO130" s="691"/>
      <c r="HP130" s="691"/>
      <c r="HQ130" s="691"/>
      <c r="HR130" s="691"/>
      <c r="HS130" s="691"/>
      <c r="HT130" s="691"/>
      <c r="HU130" s="691"/>
      <c r="HV130" s="691"/>
      <c r="HW130" s="691"/>
      <c r="HX130" s="691"/>
      <c r="HY130" s="691"/>
      <c r="HZ130" s="691"/>
      <c r="IA130" s="691"/>
      <c r="IB130" s="691"/>
      <c r="IC130" s="691"/>
      <c r="ID130" s="691"/>
      <c r="IE130" s="691"/>
      <c r="IF130" s="691"/>
      <c r="IG130" s="691"/>
      <c r="IH130" s="691"/>
      <c r="II130" s="691"/>
      <c r="IJ130" s="691"/>
      <c r="IK130" s="691"/>
      <c r="IL130" s="691"/>
      <c r="IM130" s="691"/>
      <c r="IN130" s="691"/>
      <c r="IO130" s="691"/>
      <c r="IP130" s="691"/>
      <c r="IQ130" s="691"/>
      <c r="IR130" s="691"/>
      <c r="IS130" s="691"/>
      <c r="IT130" s="691"/>
      <c r="IU130" s="691"/>
      <c r="IV130" s="691"/>
      <c r="IW130" s="691"/>
      <c r="IX130" s="691"/>
      <c r="IY130" s="691"/>
      <c r="IZ130" s="691"/>
      <c r="JA130" s="691"/>
      <c r="JB130" s="691"/>
      <c r="JC130" s="691"/>
      <c r="JD130" s="691"/>
      <c r="JE130" s="691"/>
      <c r="JF130" s="691"/>
      <c r="JG130" s="691"/>
      <c r="JH130" s="691"/>
      <c r="JI130" s="691"/>
      <c r="JJ130" s="691"/>
      <c r="JK130" s="691"/>
      <c r="JL130" s="691"/>
      <c r="JM130" s="691"/>
      <c r="JN130" s="691"/>
      <c r="JO130" s="691"/>
    </row>
    <row r="131" spans="1:16384" s="692" customFormat="1" ht="131.25" customHeight="1" x14ac:dyDescent="0.25">
      <c r="A131" s="673">
        <v>104</v>
      </c>
      <c r="B131" s="797" t="s">
        <v>432</v>
      </c>
      <c r="C131" s="674">
        <v>80101706</v>
      </c>
      <c r="D131" s="675" t="s">
        <v>425</v>
      </c>
      <c r="E131" s="674" t="s">
        <v>89</v>
      </c>
      <c r="F131" s="674">
        <v>1</v>
      </c>
      <c r="G131" s="676" t="s">
        <v>97</v>
      </c>
      <c r="H131" s="815" t="s">
        <v>498</v>
      </c>
      <c r="I131" s="674" t="s">
        <v>79</v>
      </c>
      <c r="J131" s="674" t="s">
        <v>86</v>
      </c>
      <c r="K131" s="674" t="s">
        <v>724</v>
      </c>
      <c r="L131" s="693">
        <v>57500000</v>
      </c>
      <c r="M131" s="678">
        <v>57500000</v>
      </c>
      <c r="N131" s="679" t="s">
        <v>346</v>
      </c>
      <c r="O131" s="679" t="s">
        <v>50</v>
      </c>
      <c r="P131" s="680" t="s">
        <v>353</v>
      </c>
      <c r="Q131" s="681"/>
      <c r="R131" s="695" t="s">
        <v>686</v>
      </c>
      <c r="S131" s="696" t="s">
        <v>687</v>
      </c>
      <c r="T131" s="727">
        <v>42395</v>
      </c>
      <c r="U131" s="728" t="s">
        <v>688</v>
      </c>
      <c r="V131" s="729" t="s">
        <v>507</v>
      </c>
      <c r="W131" s="699">
        <v>55000000</v>
      </c>
      <c r="X131" s="670"/>
      <c r="Y131" s="699">
        <v>55000000</v>
      </c>
      <c r="Z131" s="699">
        <v>55000000</v>
      </c>
      <c r="AA131" s="728" t="s">
        <v>689</v>
      </c>
      <c r="AB131" s="844"/>
      <c r="AC131" s="844"/>
      <c r="AD131" s="844"/>
      <c r="AE131" s="844"/>
      <c r="AF131" s="844"/>
      <c r="AG131" s="844"/>
      <c r="AH131" s="728" t="s">
        <v>570</v>
      </c>
      <c r="AI131" s="727">
        <v>42761</v>
      </c>
      <c r="AJ131" s="727">
        <v>43091</v>
      </c>
      <c r="AK131" s="729" t="s">
        <v>690</v>
      </c>
      <c r="AL131" s="731" t="s">
        <v>691</v>
      </c>
      <c r="AM131" s="688"/>
      <c r="AN131" s="688"/>
      <c r="AO131" s="688"/>
      <c r="AP131" s="688"/>
      <c r="AQ131" s="688"/>
      <c r="AR131" s="689"/>
      <c r="AS131" s="689"/>
      <c r="AT131" s="690"/>
      <c r="AU131" s="690"/>
      <c r="AV131" s="690"/>
      <c r="AW131" s="690"/>
      <c r="AX131" s="690"/>
      <c r="AY131" s="690"/>
      <c r="AZ131" s="690"/>
      <c r="BA131" s="690"/>
      <c r="BB131" s="691"/>
      <c r="BC131" s="691"/>
      <c r="BD131" s="691"/>
      <c r="BE131" s="691"/>
      <c r="BF131" s="691"/>
      <c r="BG131" s="691"/>
      <c r="BH131" s="691"/>
      <c r="BI131" s="691"/>
      <c r="BJ131" s="691"/>
      <c r="BK131" s="691"/>
      <c r="BL131" s="691"/>
      <c r="BM131" s="691"/>
      <c r="BN131" s="691"/>
      <c r="BO131" s="691"/>
      <c r="BP131" s="691"/>
      <c r="BQ131" s="691"/>
      <c r="BR131" s="691"/>
      <c r="BS131" s="691"/>
      <c r="BT131" s="691"/>
      <c r="BU131" s="691"/>
      <c r="BV131" s="691"/>
      <c r="BW131" s="691"/>
      <c r="BX131" s="691"/>
      <c r="BY131" s="691"/>
      <c r="BZ131" s="691"/>
      <c r="CA131" s="691"/>
      <c r="CB131" s="691"/>
      <c r="CC131" s="691"/>
      <c r="CD131" s="691"/>
      <c r="CE131" s="691"/>
      <c r="CF131" s="691"/>
      <c r="CG131" s="691"/>
      <c r="CH131" s="691"/>
      <c r="CI131" s="691"/>
      <c r="CJ131" s="691"/>
      <c r="CK131" s="691"/>
      <c r="CL131" s="691"/>
      <c r="CM131" s="691"/>
      <c r="CN131" s="691"/>
      <c r="CO131" s="691"/>
      <c r="CP131" s="691"/>
      <c r="CQ131" s="691"/>
      <c r="CR131" s="691"/>
      <c r="CS131" s="691"/>
      <c r="CT131" s="691"/>
      <c r="CU131" s="691"/>
      <c r="CV131" s="691"/>
      <c r="CW131" s="691"/>
      <c r="CX131" s="691"/>
      <c r="CY131" s="691"/>
      <c r="CZ131" s="691"/>
      <c r="DA131" s="691"/>
      <c r="DB131" s="691"/>
      <c r="DC131" s="691"/>
      <c r="DD131" s="691"/>
      <c r="DE131" s="691"/>
      <c r="DF131" s="691"/>
      <c r="DG131" s="691"/>
      <c r="DH131" s="691"/>
      <c r="DI131" s="691"/>
      <c r="DJ131" s="691"/>
      <c r="DK131" s="691"/>
      <c r="DL131" s="691"/>
      <c r="DM131" s="691"/>
      <c r="DN131" s="691"/>
      <c r="DO131" s="691"/>
      <c r="DP131" s="691"/>
      <c r="DQ131" s="691"/>
      <c r="DR131" s="691"/>
      <c r="DS131" s="691"/>
      <c r="DT131" s="691"/>
      <c r="DU131" s="691"/>
      <c r="DV131" s="691"/>
      <c r="DW131" s="691"/>
      <c r="DX131" s="691"/>
      <c r="DY131" s="691"/>
      <c r="DZ131" s="691"/>
      <c r="EA131" s="691"/>
      <c r="EB131" s="691"/>
      <c r="EC131" s="691"/>
      <c r="ED131" s="691"/>
      <c r="EE131" s="691"/>
      <c r="EF131" s="691"/>
      <c r="EG131" s="691"/>
      <c r="EH131" s="691"/>
      <c r="EI131" s="691"/>
      <c r="EJ131" s="691"/>
      <c r="EK131" s="691"/>
      <c r="EL131" s="691"/>
      <c r="EM131" s="691"/>
      <c r="EN131" s="691"/>
      <c r="EO131" s="691"/>
      <c r="EP131" s="691"/>
      <c r="EQ131" s="691"/>
      <c r="ER131" s="691"/>
      <c r="ES131" s="691"/>
      <c r="ET131" s="691"/>
      <c r="EU131" s="691"/>
      <c r="EV131" s="691"/>
      <c r="EW131" s="691"/>
      <c r="EX131" s="691"/>
      <c r="EY131" s="691"/>
      <c r="EZ131" s="691"/>
      <c r="FA131" s="691"/>
      <c r="FB131" s="691"/>
      <c r="FC131" s="691"/>
      <c r="FD131" s="691"/>
      <c r="FE131" s="691"/>
      <c r="FF131" s="691"/>
      <c r="FG131" s="691"/>
      <c r="FH131" s="691"/>
      <c r="FI131" s="691"/>
      <c r="FJ131" s="691"/>
      <c r="FK131" s="691"/>
      <c r="FL131" s="691"/>
      <c r="FM131" s="691"/>
      <c r="FN131" s="691"/>
      <c r="FO131" s="691"/>
      <c r="FP131" s="691"/>
      <c r="FQ131" s="691"/>
      <c r="FR131" s="691"/>
      <c r="FS131" s="691"/>
      <c r="FT131" s="691"/>
      <c r="FU131" s="691"/>
      <c r="FV131" s="691"/>
      <c r="FW131" s="691"/>
      <c r="FX131" s="691"/>
      <c r="FY131" s="691"/>
      <c r="FZ131" s="691"/>
      <c r="GA131" s="691"/>
      <c r="GB131" s="691"/>
      <c r="GC131" s="691"/>
      <c r="GD131" s="691"/>
      <c r="GE131" s="691"/>
      <c r="GF131" s="691"/>
      <c r="GG131" s="691"/>
      <c r="GH131" s="691"/>
      <c r="GI131" s="691"/>
      <c r="GJ131" s="691"/>
      <c r="GK131" s="691"/>
      <c r="GL131" s="691"/>
      <c r="GM131" s="691"/>
      <c r="GN131" s="691"/>
      <c r="GO131" s="691"/>
      <c r="GP131" s="691"/>
      <c r="GQ131" s="691"/>
      <c r="GR131" s="691"/>
      <c r="GS131" s="691"/>
      <c r="GT131" s="691"/>
      <c r="GU131" s="691"/>
      <c r="GV131" s="691"/>
      <c r="GW131" s="691"/>
      <c r="GX131" s="691"/>
      <c r="GY131" s="691"/>
      <c r="GZ131" s="691"/>
      <c r="HA131" s="691"/>
      <c r="HB131" s="691"/>
      <c r="HC131" s="691"/>
      <c r="HD131" s="691"/>
      <c r="HE131" s="691"/>
      <c r="HF131" s="691"/>
      <c r="HG131" s="691"/>
      <c r="HH131" s="691"/>
      <c r="HI131" s="691"/>
      <c r="HJ131" s="691"/>
      <c r="HK131" s="691"/>
      <c r="HL131" s="691"/>
      <c r="HM131" s="691"/>
      <c r="HN131" s="691"/>
      <c r="HO131" s="691"/>
      <c r="HP131" s="691"/>
      <c r="HQ131" s="691"/>
      <c r="HR131" s="691"/>
      <c r="HS131" s="691"/>
      <c r="HT131" s="691"/>
      <c r="HU131" s="691"/>
      <c r="HV131" s="691"/>
      <c r="HW131" s="691"/>
      <c r="HX131" s="691"/>
      <c r="HY131" s="691"/>
      <c r="HZ131" s="691"/>
      <c r="IA131" s="691"/>
      <c r="IB131" s="691"/>
      <c r="IC131" s="691"/>
      <c r="ID131" s="691"/>
      <c r="IE131" s="691"/>
      <c r="IF131" s="691"/>
      <c r="IG131" s="691"/>
      <c r="IH131" s="691"/>
      <c r="II131" s="691"/>
      <c r="IJ131" s="691"/>
      <c r="IK131" s="691"/>
      <c r="IL131" s="691"/>
      <c r="IM131" s="691"/>
      <c r="IN131" s="691"/>
      <c r="IO131" s="691"/>
      <c r="IP131" s="691"/>
      <c r="IQ131" s="691"/>
      <c r="IR131" s="691"/>
      <c r="IS131" s="691"/>
      <c r="IT131" s="691"/>
      <c r="IU131" s="691"/>
      <c r="IV131" s="691"/>
      <c r="IW131" s="691"/>
      <c r="IX131" s="691"/>
      <c r="IY131" s="691"/>
      <c r="IZ131" s="691"/>
      <c r="JA131" s="691"/>
      <c r="JB131" s="691"/>
      <c r="JC131" s="691"/>
      <c r="JD131" s="691"/>
      <c r="JE131" s="691"/>
      <c r="JF131" s="691"/>
      <c r="JG131" s="691"/>
      <c r="JH131" s="691"/>
      <c r="JI131" s="691"/>
      <c r="JJ131" s="691"/>
      <c r="JK131" s="691"/>
      <c r="JL131" s="691"/>
      <c r="JM131" s="691"/>
      <c r="JN131" s="691"/>
      <c r="JO131" s="691"/>
    </row>
    <row r="132" spans="1:16384" s="692" customFormat="1" ht="225" customHeight="1" x14ac:dyDescent="0.25">
      <c r="A132" s="673">
        <v>105</v>
      </c>
      <c r="B132" s="797" t="s">
        <v>405</v>
      </c>
      <c r="C132" s="674">
        <v>80101706</v>
      </c>
      <c r="D132" s="675" t="s">
        <v>417</v>
      </c>
      <c r="E132" s="674" t="s">
        <v>89</v>
      </c>
      <c r="F132" s="674">
        <v>1</v>
      </c>
      <c r="G132" s="676" t="s">
        <v>97</v>
      </c>
      <c r="H132" s="815" t="s">
        <v>483</v>
      </c>
      <c r="I132" s="674" t="s">
        <v>79</v>
      </c>
      <c r="J132" s="674" t="s">
        <v>86</v>
      </c>
      <c r="K132" s="674" t="s">
        <v>719</v>
      </c>
      <c r="L132" s="693">
        <v>44792500</v>
      </c>
      <c r="M132" s="861">
        <v>44792500</v>
      </c>
      <c r="N132" s="679" t="s">
        <v>346</v>
      </c>
      <c r="O132" s="679" t="s">
        <v>50</v>
      </c>
      <c r="P132" s="680" t="s">
        <v>798</v>
      </c>
      <c r="Q132" s="681"/>
      <c r="R132" s="695" t="s">
        <v>711</v>
      </c>
      <c r="S132" s="696" t="s">
        <v>712</v>
      </c>
      <c r="T132" s="727">
        <v>42396</v>
      </c>
      <c r="U132" s="728" t="s">
        <v>713</v>
      </c>
      <c r="V132" s="729" t="s">
        <v>507</v>
      </c>
      <c r="W132" s="699">
        <v>42845000</v>
      </c>
      <c r="X132" s="670"/>
      <c r="Y132" s="699">
        <v>42845000</v>
      </c>
      <c r="Z132" s="699">
        <v>42845000</v>
      </c>
      <c r="AA132" s="728" t="s">
        <v>714</v>
      </c>
      <c r="AB132" s="844"/>
      <c r="AC132" s="844"/>
      <c r="AD132" s="844"/>
      <c r="AE132" s="844"/>
      <c r="AF132" s="844"/>
      <c r="AG132" s="844"/>
      <c r="AH132" s="686"/>
      <c r="AI132" s="687"/>
      <c r="AJ132" s="687"/>
      <c r="AK132" s="684"/>
      <c r="AL132" s="684"/>
      <c r="AM132" s="688"/>
      <c r="AN132" s="688"/>
      <c r="AO132" s="688"/>
      <c r="AP132" s="688"/>
      <c r="AQ132" s="688"/>
      <c r="AR132" s="689"/>
      <c r="AS132" s="689"/>
      <c r="AT132" s="690"/>
      <c r="AU132" s="690"/>
      <c r="AV132" s="690"/>
      <c r="AW132" s="690"/>
      <c r="AX132" s="690"/>
      <c r="AY132" s="690"/>
      <c r="AZ132" s="690"/>
      <c r="BA132" s="690"/>
      <c r="BB132" s="691"/>
      <c r="BC132" s="691"/>
      <c r="BD132" s="691"/>
      <c r="BE132" s="691"/>
      <c r="BF132" s="691"/>
      <c r="BG132" s="691"/>
      <c r="BH132" s="691"/>
      <c r="BI132" s="691"/>
      <c r="BJ132" s="691"/>
      <c r="BK132" s="691"/>
      <c r="BL132" s="691"/>
      <c r="BM132" s="691"/>
      <c r="BN132" s="691"/>
      <c r="BO132" s="691"/>
      <c r="BP132" s="691"/>
      <c r="BQ132" s="691"/>
      <c r="BR132" s="691"/>
      <c r="BS132" s="691"/>
      <c r="BT132" s="691"/>
      <c r="BU132" s="691"/>
      <c r="BV132" s="691"/>
      <c r="BW132" s="691"/>
      <c r="BX132" s="691"/>
      <c r="BY132" s="691"/>
      <c r="BZ132" s="691"/>
      <c r="CA132" s="691"/>
      <c r="CB132" s="691"/>
      <c r="CC132" s="691"/>
      <c r="CD132" s="691"/>
      <c r="CE132" s="691"/>
      <c r="CF132" s="691"/>
      <c r="CG132" s="691"/>
      <c r="CH132" s="691"/>
      <c r="CI132" s="691"/>
      <c r="CJ132" s="691"/>
      <c r="CK132" s="691"/>
      <c r="CL132" s="691"/>
      <c r="CM132" s="691"/>
      <c r="CN132" s="691"/>
      <c r="CO132" s="691"/>
      <c r="CP132" s="691"/>
      <c r="CQ132" s="691"/>
      <c r="CR132" s="691"/>
      <c r="CS132" s="691"/>
      <c r="CT132" s="691"/>
      <c r="CU132" s="691"/>
      <c r="CV132" s="691"/>
      <c r="CW132" s="691"/>
      <c r="CX132" s="691"/>
      <c r="CY132" s="691"/>
      <c r="CZ132" s="691"/>
      <c r="DA132" s="691"/>
      <c r="DB132" s="691"/>
      <c r="DC132" s="691"/>
      <c r="DD132" s="691"/>
      <c r="DE132" s="691"/>
      <c r="DF132" s="691"/>
      <c r="DG132" s="691"/>
      <c r="DH132" s="691"/>
      <c r="DI132" s="691"/>
      <c r="DJ132" s="691"/>
      <c r="DK132" s="691"/>
      <c r="DL132" s="691"/>
      <c r="DM132" s="691"/>
      <c r="DN132" s="691"/>
      <c r="DO132" s="691"/>
      <c r="DP132" s="691"/>
      <c r="DQ132" s="691"/>
      <c r="DR132" s="691"/>
      <c r="DS132" s="691"/>
      <c r="DT132" s="691"/>
      <c r="DU132" s="691"/>
      <c r="DV132" s="691"/>
      <c r="DW132" s="691"/>
      <c r="DX132" s="691"/>
      <c r="DY132" s="691"/>
      <c r="DZ132" s="691"/>
      <c r="EA132" s="691"/>
      <c r="EB132" s="691"/>
      <c r="EC132" s="691"/>
      <c r="ED132" s="691"/>
      <c r="EE132" s="691"/>
      <c r="EF132" s="691"/>
      <c r="EG132" s="691"/>
      <c r="EH132" s="691"/>
      <c r="EI132" s="691"/>
      <c r="EJ132" s="691"/>
      <c r="EK132" s="691"/>
      <c r="EL132" s="691"/>
      <c r="EM132" s="691"/>
      <c r="EN132" s="691"/>
      <c r="EO132" s="691"/>
      <c r="EP132" s="691"/>
      <c r="EQ132" s="691"/>
      <c r="ER132" s="691"/>
      <c r="ES132" s="691"/>
      <c r="ET132" s="691"/>
      <c r="EU132" s="691"/>
      <c r="EV132" s="691"/>
      <c r="EW132" s="691"/>
      <c r="EX132" s="691"/>
      <c r="EY132" s="691"/>
      <c r="EZ132" s="691"/>
      <c r="FA132" s="691"/>
      <c r="FB132" s="691"/>
      <c r="FC132" s="691"/>
      <c r="FD132" s="691"/>
      <c r="FE132" s="691"/>
      <c r="FF132" s="691"/>
      <c r="FG132" s="691"/>
      <c r="FH132" s="691"/>
      <c r="FI132" s="691"/>
      <c r="FJ132" s="691"/>
      <c r="FK132" s="691"/>
      <c r="FL132" s="691"/>
      <c r="FM132" s="691"/>
      <c r="FN132" s="691"/>
      <c r="FO132" s="691"/>
      <c r="FP132" s="691"/>
      <c r="FQ132" s="691"/>
      <c r="FR132" s="691"/>
      <c r="FS132" s="691"/>
      <c r="FT132" s="691"/>
      <c r="FU132" s="691"/>
      <c r="FV132" s="691"/>
      <c r="FW132" s="691"/>
      <c r="FX132" s="691"/>
      <c r="FY132" s="691"/>
      <c r="FZ132" s="691"/>
      <c r="GA132" s="691"/>
      <c r="GB132" s="691"/>
      <c r="GC132" s="691"/>
      <c r="GD132" s="691"/>
      <c r="GE132" s="691"/>
      <c r="GF132" s="691"/>
      <c r="GG132" s="691"/>
      <c r="GH132" s="691"/>
      <c r="GI132" s="691"/>
      <c r="GJ132" s="691"/>
      <c r="GK132" s="691"/>
      <c r="GL132" s="691"/>
      <c r="GM132" s="691"/>
      <c r="GN132" s="691"/>
      <c r="GO132" s="691"/>
      <c r="GP132" s="691"/>
      <c r="GQ132" s="691"/>
      <c r="GR132" s="691"/>
      <c r="GS132" s="691"/>
      <c r="GT132" s="691"/>
      <c r="GU132" s="691"/>
      <c r="GV132" s="691"/>
      <c r="GW132" s="691"/>
      <c r="GX132" s="691"/>
      <c r="GY132" s="691"/>
      <c r="GZ132" s="691"/>
      <c r="HA132" s="691"/>
      <c r="HB132" s="691"/>
      <c r="HC132" s="691"/>
      <c r="HD132" s="691"/>
      <c r="HE132" s="691"/>
      <c r="HF132" s="691"/>
      <c r="HG132" s="691"/>
      <c r="HH132" s="691"/>
      <c r="HI132" s="691"/>
      <c r="HJ132" s="691"/>
      <c r="HK132" s="691"/>
      <c r="HL132" s="691"/>
      <c r="HM132" s="691"/>
      <c r="HN132" s="691"/>
      <c r="HO132" s="691"/>
      <c r="HP132" s="691"/>
      <c r="HQ132" s="691"/>
      <c r="HR132" s="691"/>
      <c r="HS132" s="691"/>
      <c r="HT132" s="691"/>
      <c r="HU132" s="691"/>
      <c r="HV132" s="691"/>
      <c r="HW132" s="691"/>
      <c r="HX132" s="691"/>
      <c r="HY132" s="691"/>
      <c r="HZ132" s="691"/>
      <c r="IA132" s="691"/>
      <c r="IB132" s="691"/>
      <c r="IC132" s="691"/>
      <c r="ID132" s="691"/>
      <c r="IE132" s="691"/>
      <c r="IF132" s="691"/>
      <c r="IG132" s="691"/>
      <c r="IH132" s="691"/>
      <c r="II132" s="691"/>
      <c r="IJ132" s="691"/>
      <c r="IK132" s="691"/>
      <c r="IL132" s="691"/>
      <c r="IM132" s="691"/>
      <c r="IN132" s="691"/>
      <c r="IO132" s="691"/>
      <c r="IP132" s="691"/>
      <c r="IQ132" s="691"/>
      <c r="IR132" s="691"/>
      <c r="IS132" s="691"/>
      <c r="IT132" s="691"/>
      <c r="IU132" s="691"/>
      <c r="IV132" s="691"/>
      <c r="IW132" s="691"/>
      <c r="IX132" s="691"/>
      <c r="IY132" s="691"/>
      <c r="IZ132" s="691"/>
      <c r="JA132" s="691"/>
      <c r="JB132" s="691"/>
      <c r="JC132" s="691"/>
      <c r="JD132" s="691"/>
      <c r="JE132" s="691"/>
      <c r="JF132" s="691"/>
      <c r="JG132" s="691"/>
      <c r="JH132" s="691"/>
      <c r="JI132" s="691"/>
      <c r="JJ132" s="691"/>
      <c r="JK132" s="691"/>
      <c r="JL132" s="691"/>
      <c r="JM132" s="691"/>
      <c r="JN132" s="691"/>
      <c r="JO132" s="691"/>
    </row>
    <row r="133" spans="1:16384" s="692" customFormat="1" ht="131.25" customHeight="1" x14ac:dyDescent="0.25">
      <c r="A133" s="673">
        <v>106</v>
      </c>
      <c r="B133" s="674" t="s">
        <v>278</v>
      </c>
      <c r="C133" s="674">
        <v>80101706</v>
      </c>
      <c r="D133" s="675" t="s">
        <v>426</v>
      </c>
      <c r="E133" s="674" t="s">
        <v>89</v>
      </c>
      <c r="F133" s="674">
        <v>1</v>
      </c>
      <c r="G133" s="676" t="s">
        <v>97</v>
      </c>
      <c r="H133" s="815" t="s">
        <v>494</v>
      </c>
      <c r="I133" s="674" t="s">
        <v>79</v>
      </c>
      <c r="J133" s="674" t="s">
        <v>86</v>
      </c>
      <c r="K133" s="674" t="s">
        <v>720</v>
      </c>
      <c r="L133" s="693">
        <v>19950000</v>
      </c>
      <c r="M133" s="678">
        <v>19950000</v>
      </c>
      <c r="N133" s="679" t="s">
        <v>346</v>
      </c>
      <c r="O133" s="679" t="s">
        <v>50</v>
      </c>
      <c r="P133" s="680" t="s">
        <v>347</v>
      </c>
      <c r="Q133" s="681"/>
      <c r="R133" s="695" t="s">
        <v>683</v>
      </c>
      <c r="S133" s="696" t="s">
        <v>684</v>
      </c>
      <c r="T133" s="727">
        <v>42394</v>
      </c>
      <c r="U133" s="728" t="s">
        <v>685</v>
      </c>
      <c r="V133" s="729" t="s">
        <v>507</v>
      </c>
      <c r="W133" s="699">
        <v>19950000</v>
      </c>
      <c r="X133" s="670"/>
      <c r="Y133" s="699">
        <v>19950000</v>
      </c>
      <c r="Z133" s="699">
        <v>19950000</v>
      </c>
      <c r="AA133" s="728" t="s">
        <v>682</v>
      </c>
      <c r="AB133" s="844"/>
      <c r="AC133" s="844"/>
      <c r="AD133" s="844"/>
      <c r="AE133" s="844"/>
      <c r="AF133" s="844"/>
      <c r="AG133" s="844"/>
      <c r="AH133" s="728" t="s">
        <v>577</v>
      </c>
      <c r="AI133" s="727">
        <v>42761</v>
      </c>
      <c r="AJ133" s="727">
        <v>42865</v>
      </c>
      <c r="AK133" s="729" t="s">
        <v>678</v>
      </c>
      <c r="AL133" s="731" t="s">
        <v>539</v>
      </c>
      <c r="AM133" s="688"/>
      <c r="AN133" s="688"/>
      <c r="AO133" s="688"/>
      <c r="AP133" s="688"/>
      <c r="AQ133" s="688"/>
      <c r="AR133" s="689"/>
      <c r="AS133" s="689"/>
      <c r="AT133" s="690"/>
      <c r="AU133" s="690"/>
      <c r="AV133" s="690"/>
      <c r="AW133" s="690"/>
      <c r="AX133" s="690"/>
      <c r="AY133" s="690"/>
      <c r="AZ133" s="690"/>
      <c r="BA133" s="690"/>
      <c r="BB133" s="691"/>
      <c r="BC133" s="691"/>
      <c r="BD133" s="691"/>
      <c r="BE133" s="691"/>
      <c r="BF133" s="691"/>
      <c r="BG133" s="691"/>
      <c r="BH133" s="691"/>
      <c r="BI133" s="691"/>
      <c r="BJ133" s="691"/>
      <c r="BK133" s="691"/>
      <c r="BL133" s="691"/>
      <c r="BM133" s="691"/>
      <c r="BN133" s="691"/>
      <c r="BO133" s="691"/>
      <c r="BP133" s="691"/>
      <c r="BQ133" s="691"/>
      <c r="BR133" s="691"/>
      <c r="BS133" s="691"/>
      <c r="BT133" s="691"/>
      <c r="BU133" s="691"/>
      <c r="BV133" s="691"/>
      <c r="BW133" s="691"/>
      <c r="BX133" s="691"/>
      <c r="BY133" s="691"/>
      <c r="BZ133" s="691"/>
      <c r="CA133" s="691"/>
      <c r="CB133" s="691"/>
      <c r="CC133" s="691"/>
      <c r="CD133" s="691"/>
      <c r="CE133" s="691"/>
      <c r="CF133" s="691"/>
      <c r="CG133" s="691"/>
      <c r="CH133" s="691"/>
      <c r="CI133" s="691"/>
      <c r="CJ133" s="691"/>
      <c r="CK133" s="691"/>
      <c r="CL133" s="691"/>
      <c r="CM133" s="691"/>
      <c r="CN133" s="691"/>
      <c r="CO133" s="691"/>
      <c r="CP133" s="691"/>
      <c r="CQ133" s="691"/>
      <c r="CR133" s="691"/>
      <c r="CS133" s="691"/>
      <c r="CT133" s="691"/>
      <c r="CU133" s="691"/>
      <c r="CV133" s="691"/>
      <c r="CW133" s="691"/>
      <c r="CX133" s="691"/>
      <c r="CY133" s="691"/>
      <c r="CZ133" s="691"/>
      <c r="DA133" s="691"/>
      <c r="DB133" s="691"/>
      <c r="DC133" s="691"/>
      <c r="DD133" s="691"/>
      <c r="DE133" s="691"/>
      <c r="DF133" s="691"/>
      <c r="DG133" s="691"/>
      <c r="DH133" s="691"/>
      <c r="DI133" s="691"/>
      <c r="DJ133" s="691"/>
      <c r="DK133" s="691"/>
      <c r="DL133" s="691"/>
      <c r="DM133" s="691"/>
      <c r="DN133" s="691"/>
      <c r="DO133" s="691"/>
      <c r="DP133" s="691"/>
      <c r="DQ133" s="691"/>
      <c r="DR133" s="691"/>
      <c r="DS133" s="691"/>
      <c r="DT133" s="691"/>
      <c r="DU133" s="691"/>
      <c r="DV133" s="691"/>
      <c r="DW133" s="691"/>
      <c r="DX133" s="691"/>
      <c r="DY133" s="691"/>
      <c r="DZ133" s="691"/>
      <c r="EA133" s="691"/>
      <c r="EB133" s="691"/>
      <c r="EC133" s="691"/>
      <c r="ED133" s="691"/>
      <c r="EE133" s="691"/>
      <c r="EF133" s="691"/>
      <c r="EG133" s="691"/>
      <c r="EH133" s="691"/>
      <c r="EI133" s="691"/>
      <c r="EJ133" s="691"/>
      <c r="EK133" s="691"/>
      <c r="EL133" s="691"/>
      <c r="EM133" s="691"/>
      <c r="EN133" s="691"/>
      <c r="EO133" s="691"/>
      <c r="EP133" s="691"/>
      <c r="EQ133" s="691"/>
      <c r="ER133" s="691"/>
      <c r="ES133" s="691"/>
      <c r="ET133" s="691"/>
      <c r="EU133" s="691"/>
      <c r="EV133" s="691"/>
      <c r="EW133" s="691"/>
      <c r="EX133" s="691"/>
      <c r="EY133" s="691"/>
      <c r="EZ133" s="691"/>
      <c r="FA133" s="691"/>
      <c r="FB133" s="691"/>
      <c r="FC133" s="691"/>
      <c r="FD133" s="691"/>
      <c r="FE133" s="691"/>
      <c r="FF133" s="691"/>
      <c r="FG133" s="691"/>
      <c r="FH133" s="691"/>
      <c r="FI133" s="691"/>
      <c r="FJ133" s="691"/>
      <c r="FK133" s="691"/>
      <c r="FL133" s="691"/>
      <c r="FM133" s="691"/>
      <c r="FN133" s="691"/>
      <c r="FO133" s="691"/>
      <c r="FP133" s="691"/>
      <c r="FQ133" s="691"/>
      <c r="FR133" s="691"/>
      <c r="FS133" s="691"/>
      <c r="FT133" s="691"/>
      <c r="FU133" s="691"/>
      <c r="FV133" s="691"/>
      <c r="FW133" s="691"/>
      <c r="FX133" s="691"/>
      <c r="FY133" s="691"/>
      <c r="FZ133" s="691"/>
      <c r="GA133" s="691"/>
      <c r="GB133" s="691"/>
      <c r="GC133" s="691"/>
      <c r="GD133" s="691"/>
      <c r="GE133" s="691"/>
      <c r="GF133" s="691"/>
      <c r="GG133" s="691"/>
      <c r="GH133" s="691"/>
      <c r="GI133" s="691"/>
      <c r="GJ133" s="691"/>
      <c r="GK133" s="691"/>
      <c r="GL133" s="691"/>
      <c r="GM133" s="691"/>
      <c r="GN133" s="691"/>
      <c r="GO133" s="691"/>
      <c r="GP133" s="691"/>
      <c r="GQ133" s="691"/>
      <c r="GR133" s="691"/>
      <c r="GS133" s="691"/>
      <c r="GT133" s="691"/>
      <c r="GU133" s="691"/>
      <c r="GV133" s="691"/>
      <c r="GW133" s="691"/>
      <c r="GX133" s="691"/>
      <c r="GY133" s="691"/>
      <c r="GZ133" s="691"/>
      <c r="HA133" s="691"/>
      <c r="HB133" s="691"/>
      <c r="HC133" s="691"/>
      <c r="HD133" s="691"/>
      <c r="HE133" s="691"/>
      <c r="HF133" s="691"/>
      <c r="HG133" s="691"/>
      <c r="HH133" s="691"/>
      <c r="HI133" s="691"/>
      <c r="HJ133" s="691"/>
      <c r="HK133" s="691"/>
      <c r="HL133" s="691"/>
      <c r="HM133" s="691"/>
      <c r="HN133" s="691"/>
      <c r="HO133" s="691"/>
      <c r="HP133" s="691"/>
      <c r="HQ133" s="691"/>
      <c r="HR133" s="691"/>
      <c r="HS133" s="691"/>
      <c r="HT133" s="691"/>
      <c r="HU133" s="691"/>
      <c r="HV133" s="691"/>
      <c r="HW133" s="691"/>
      <c r="HX133" s="691"/>
      <c r="HY133" s="691"/>
      <c r="HZ133" s="691"/>
      <c r="IA133" s="691"/>
      <c r="IB133" s="691"/>
      <c r="IC133" s="691"/>
      <c r="ID133" s="691"/>
      <c r="IE133" s="691"/>
      <c r="IF133" s="691"/>
      <c r="IG133" s="691"/>
      <c r="IH133" s="691"/>
      <c r="II133" s="691"/>
      <c r="IJ133" s="691"/>
      <c r="IK133" s="691"/>
      <c r="IL133" s="691"/>
      <c r="IM133" s="691"/>
      <c r="IN133" s="691"/>
      <c r="IO133" s="691"/>
      <c r="IP133" s="691"/>
      <c r="IQ133" s="691"/>
      <c r="IR133" s="691"/>
      <c r="IS133" s="691"/>
      <c r="IT133" s="691"/>
      <c r="IU133" s="691"/>
      <c r="IV133" s="691"/>
      <c r="IW133" s="691"/>
      <c r="IX133" s="691"/>
      <c r="IY133" s="691"/>
      <c r="IZ133" s="691"/>
      <c r="JA133" s="691"/>
      <c r="JB133" s="691"/>
      <c r="JC133" s="691"/>
      <c r="JD133" s="691"/>
      <c r="JE133" s="691"/>
      <c r="JF133" s="691"/>
      <c r="JG133" s="691"/>
      <c r="JH133" s="691"/>
      <c r="JI133" s="691"/>
      <c r="JJ133" s="691"/>
      <c r="JK133" s="691"/>
      <c r="JL133" s="691"/>
      <c r="JM133" s="691"/>
      <c r="JN133" s="691"/>
      <c r="JO133" s="691"/>
    </row>
    <row r="134" spans="1:16384" s="854" customFormat="1" ht="192.75" customHeight="1" x14ac:dyDescent="0.25">
      <c r="A134" s="673">
        <v>107</v>
      </c>
      <c r="B134" s="797" t="s">
        <v>431</v>
      </c>
      <c r="C134" s="674">
        <v>80101706</v>
      </c>
      <c r="D134" s="675" t="s">
        <v>424</v>
      </c>
      <c r="E134" s="674" t="s">
        <v>89</v>
      </c>
      <c r="F134" s="674">
        <v>1</v>
      </c>
      <c r="G134" s="676" t="s">
        <v>97</v>
      </c>
      <c r="H134" s="815" t="s">
        <v>494</v>
      </c>
      <c r="I134" s="674" t="s">
        <v>79</v>
      </c>
      <c r="J134" s="674" t="s">
        <v>86</v>
      </c>
      <c r="K134" s="674" t="s">
        <v>719</v>
      </c>
      <c r="L134" s="693">
        <v>13632500</v>
      </c>
      <c r="M134" s="678">
        <v>13632500</v>
      </c>
      <c r="N134" s="679" t="s">
        <v>346</v>
      </c>
      <c r="O134" s="679" t="s">
        <v>50</v>
      </c>
      <c r="P134" s="680" t="s">
        <v>433</v>
      </c>
      <c r="Q134" s="681"/>
      <c r="R134" s="695" t="s">
        <v>578</v>
      </c>
      <c r="S134" s="696" t="s">
        <v>579</v>
      </c>
      <c r="T134" s="727">
        <v>42382</v>
      </c>
      <c r="U134" s="728" t="s">
        <v>580</v>
      </c>
      <c r="V134" s="729" t="s">
        <v>507</v>
      </c>
      <c r="W134" s="699">
        <v>13362500</v>
      </c>
      <c r="X134" s="670"/>
      <c r="Y134" s="699">
        <v>13362500</v>
      </c>
      <c r="Z134" s="699">
        <v>13362500</v>
      </c>
      <c r="AA134" s="728" t="s">
        <v>581</v>
      </c>
      <c r="AB134" s="844"/>
      <c r="AC134" s="844"/>
      <c r="AD134" s="844"/>
      <c r="AE134" s="844"/>
      <c r="AF134" s="844"/>
      <c r="AG134" s="844"/>
      <c r="AH134" s="728" t="s">
        <v>582</v>
      </c>
      <c r="AI134" s="727">
        <v>42748</v>
      </c>
      <c r="AJ134" s="727">
        <v>42850</v>
      </c>
      <c r="AK134" s="729" t="s">
        <v>544</v>
      </c>
      <c r="AL134" s="731" t="s">
        <v>398</v>
      </c>
      <c r="AM134" s="688"/>
      <c r="AN134" s="688"/>
      <c r="AO134" s="688"/>
      <c r="AP134" s="688"/>
      <c r="AQ134" s="688"/>
      <c r="AR134" s="689"/>
      <c r="AS134" s="689"/>
      <c r="AT134" s="690"/>
      <c r="AU134" s="690"/>
      <c r="AV134" s="690"/>
      <c r="AW134" s="690"/>
      <c r="AX134" s="690"/>
      <c r="AY134" s="690"/>
      <c r="AZ134" s="690"/>
      <c r="BA134" s="690"/>
      <c r="BB134" s="852"/>
      <c r="BC134" s="853"/>
      <c r="BD134" s="853"/>
      <c r="BE134" s="853"/>
      <c r="BF134" s="853"/>
      <c r="BG134" s="853"/>
      <c r="BH134" s="853"/>
      <c r="BI134" s="853"/>
      <c r="BJ134" s="853"/>
      <c r="BK134" s="853"/>
      <c r="BL134" s="853"/>
      <c r="BM134" s="853"/>
      <c r="BN134" s="853"/>
      <c r="BO134" s="853"/>
      <c r="BP134" s="853"/>
      <c r="BQ134" s="853"/>
      <c r="BR134" s="853"/>
      <c r="BS134" s="853"/>
      <c r="BT134" s="853"/>
      <c r="BU134" s="853"/>
      <c r="BV134" s="853"/>
      <c r="BW134" s="853"/>
      <c r="BX134" s="853"/>
      <c r="BY134" s="853"/>
      <c r="BZ134" s="853"/>
      <c r="CA134" s="853"/>
      <c r="CB134" s="853"/>
      <c r="CC134" s="853"/>
      <c r="CD134" s="853"/>
      <c r="CE134" s="853"/>
      <c r="CF134" s="853"/>
      <c r="CG134" s="853"/>
      <c r="CH134" s="853"/>
      <c r="CI134" s="853"/>
      <c r="CJ134" s="853"/>
      <c r="CK134" s="853"/>
      <c r="CL134" s="853"/>
      <c r="CM134" s="853"/>
      <c r="CN134" s="853"/>
      <c r="CO134" s="853"/>
      <c r="CP134" s="853"/>
      <c r="CQ134" s="853"/>
      <c r="CR134" s="853"/>
      <c r="CS134" s="853"/>
      <c r="CT134" s="853"/>
      <c r="CU134" s="853"/>
      <c r="CV134" s="853"/>
      <c r="CW134" s="853"/>
      <c r="CX134" s="853"/>
      <c r="CY134" s="853"/>
      <c r="CZ134" s="853"/>
      <c r="DA134" s="853"/>
      <c r="DB134" s="853"/>
      <c r="DC134" s="853"/>
      <c r="DD134" s="853"/>
      <c r="DE134" s="853"/>
      <c r="DF134" s="853"/>
      <c r="DG134" s="853"/>
      <c r="DH134" s="853"/>
      <c r="DI134" s="853"/>
      <c r="DJ134" s="853"/>
      <c r="DK134" s="853"/>
      <c r="DL134" s="853"/>
      <c r="DM134" s="853"/>
      <c r="DN134" s="853"/>
      <c r="DO134" s="853"/>
      <c r="DP134" s="853"/>
      <c r="DQ134" s="853"/>
      <c r="DR134" s="853"/>
      <c r="DS134" s="853"/>
      <c r="DT134" s="853"/>
      <c r="DU134" s="853"/>
      <c r="DV134" s="853"/>
      <c r="DW134" s="853"/>
      <c r="DX134" s="853"/>
      <c r="DY134" s="853"/>
      <c r="DZ134" s="853"/>
      <c r="EA134" s="853"/>
      <c r="EB134" s="853"/>
      <c r="EC134" s="853"/>
      <c r="ED134" s="853"/>
      <c r="EE134" s="853"/>
      <c r="EF134" s="853"/>
      <c r="EG134" s="853"/>
      <c r="EH134" s="853"/>
      <c r="EI134" s="853"/>
      <c r="EJ134" s="853"/>
      <c r="EK134" s="853"/>
      <c r="EL134" s="853"/>
      <c r="EM134" s="853"/>
      <c r="EN134" s="853"/>
      <c r="EO134" s="853"/>
      <c r="EP134" s="853"/>
      <c r="EQ134" s="853"/>
      <c r="ER134" s="853"/>
      <c r="ES134" s="853"/>
      <c r="ET134" s="853"/>
      <c r="EU134" s="853"/>
      <c r="EV134" s="853"/>
      <c r="EW134" s="853"/>
      <c r="EX134" s="853"/>
      <c r="EY134" s="853"/>
      <c r="EZ134" s="853"/>
      <c r="FA134" s="853"/>
      <c r="FB134" s="853"/>
      <c r="FC134" s="853"/>
      <c r="FD134" s="853"/>
      <c r="FE134" s="853"/>
      <c r="FF134" s="853"/>
      <c r="FG134" s="853"/>
      <c r="FH134" s="853"/>
      <c r="FI134" s="853"/>
      <c r="FJ134" s="853"/>
      <c r="FK134" s="853"/>
      <c r="FL134" s="853"/>
      <c r="FM134" s="853"/>
      <c r="FN134" s="853"/>
      <c r="FO134" s="853"/>
      <c r="FP134" s="853"/>
      <c r="FQ134" s="853"/>
      <c r="FR134" s="853"/>
      <c r="FS134" s="853"/>
      <c r="FT134" s="853"/>
      <c r="FU134" s="853"/>
      <c r="FV134" s="853"/>
      <c r="FW134" s="853"/>
      <c r="FX134" s="853"/>
      <c r="FY134" s="853"/>
      <c r="FZ134" s="853"/>
      <c r="GA134" s="853"/>
      <c r="GB134" s="853"/>
      <c r="GC134" s="853"/>
      <c r="GD134" s="853"/>
      <c r="GE134" s="853"/>
      <c r="GF134" s="853"/>
      <c r="GG134" s="853"/>
      <c r="GH134" s="853"/>
      <c r="GI134" s="853"/>
      <c r="GJ134" s="853"/>
      <c r="GK134" s="853"/>
      <c r="GL134" s="853"/>
      <c r="GM134" s="853"/>
      <c r="GN134" s="853"/>
      <c r="GO134" s="853"/>
      <c r="GP134" s="853"/>
      <c r="GQ134" s="853"/>
      <c r="GR134" s="853"/>
      <c r="GS134" s="853"/>
      <c r="GT134" s="853"/>
      <c r="GU134" s="853"/>
      <c r="GV134" s="853"/>
      <c r="GW134" s="853"/>
      <c r="GX134" s="853"/>
      <c r="GY134" s="853"/>
      <c r="GZ134" s="853"/>
      <c r="HA134" s="853"/>
      <c r="HB134" s="853"/>
      <c r="HC134" s="853"/>
      <c r="HD134" s="853"/>
      <c r="HE134" s="853"/>
      <c r="HF134" s="853"/>
      <c r="HG134" s="853"/>
      <c r="HH134" s="853"/>
      <c r="HI134" s="853"/>
      <c r="HJ134" s="853"/>
      <c r="HK134" s="853"/>
      <c r="HL134" s="853"/>
      <c r="HM134" s="853"/>
      <c r="HN134" s="853"/>
      <c r="HO134" s="853"/>
      <c r="HP134" s="853"/>
      <c r="HQ134" s="853"/>
      <c r="HR134" s="853"/>
      <c r="HS134" s="853"/>
      <c r="HT134" s="853"/>
      <c r="HU134" s="853"/>
      <c r="HV134" s="853"/>
      <c r="HW134" s="853"/>
      <c r="HX134" s="853"/>
      <c r="HY134" s="853"/>
      <c r="HZ134" s="853"/>
      <c r="IA134" s="853"/>
      <c r="IB134" s="853"/>
      <c r="IC134" s="853"/>
      <c r="ID134" s="853"/>
      <c r="IE134" s="853"/>
      <c r="IF134" s="853"/>
      <c r="IG134" s="853"/>
      <c r="IH134" s="853"/>
      <c r="II134" s="853"/>
      <c r="IJ134" s="853"/>
      <c r="IK134" s="853"/>
      <c r="IL134" s="853"/>
      <c r="IM134" s="853"/>
      <c r="IN134" s="853"/>
      <c r="IO134" s="853"/>
      <c r="IP134" s="853"/>
      <c r="IQ134" s="853"/>
      <c r="IR134" s="853"/>
      <c r="IS134" s="853"/>
      <c r="IT134" s="853"/>
      <c r="IU134" s="853"/>
      <c r="IV134" s="853"/>
      <c r="IW134" s="853"/>
      <c r="IX134" s="853"/>
      <c r="IY134" s="853"/>
      <c r="IZ134" s="853"/>
      <c r="JA134" s="853"/>
      <c r="JB134" s="853"/>
      <c r="JC134" s="853"/>
      <c r="JD134" s="853"/>
      <c r="JE134" s="853"/>
      <c r="JF134" s="853"/>
      <c r="JG134" s="853"/>
      <c r="JH134" s="853"/>
      <c r="JI134" s="853"/>
      <c r="JJ134" s="853"/>
      <c r="JK134" s="853"/>
      <c r="JL134" s="853"/>
      <c r="JM134" s="853"/>
      <c r="JN134" s="853"/>
      <c r="JO134" s="853"/>
    </row>
    <row r="135" spans="1:16384" s="692" customFormat="1" ht="117.75" customHeight="1" x14ac:dyDescent="0.25">
      <c r="A135" s="673">
        <v>108</v>
      </c>
      <c r="B135" s="797" t="s">
        <v>403</v>
      </c>
      <c r="C135" s="674">
        <v>80101706</v>
      </c>
      <c r="D135" s="675" t="s">
        <v>414</v>
      </c>
      <c r="E135" s="674" t="s">
        <v>89</v>
      </c>
      <c r="F135" s="674">
        <v>1</v>
      </c>
      <c r="G135" s="676" t="s">
        <v>104</v>
      </c>
      <c r="H135" s="815" t="s">
        <v>494</v>
      </c>
      <c r="I135" s="674" t="s">
        <v>79</v>
      </c>
      <c r="J135" s="674" t="s">
        <v>86</v>
      </c>
      <c r="K135" s="674" t="s">
        <v>719</v>
      </c>
      <c r="L135" s="693">
        <v>17500000</v>
      </c>
      <c r="M135" s="861">
        <v>17500000</v>
      </c>
      <c r="N135" s="679" t="s">
        <v>346</v>
      </c>
      <c r="O135" s="679" t="s">
        <v>50</v>
      </c>
      <c r="P135" s="680" t="s">
        <v>434</v>
      </c>
      <c r="Q135" s="681"/>
      <c r="R135" s="850"/>
      <c r="S135" s="682"/>
      <c r="T135" s="683"/>
      <c r="U135" s="670"/>
      <c r="V135" s="684"/>
      <c r="W135" s="685"/>
      <c r="X135" s="670"/>
      <c r="Y135" s="685"/>
      <c r="Z135" s="685"/>
      <c r="AA135" s="684"/>
      <c r="AB135" s="844"/>
      <c r="AC135" s="844"/>
      <c r="AD135" s="844"/>
      <c r="AE135" s="844"/>
      <c r="AF135" s="844"/>
      <c r="AG135" s="844"/>
      <c r="AH135" s="686"/>
      <c r="AI135" s="687"/>
      <c r="AJ135" s="687"/>
      <c r="AK135" s="684"/>
      <c r="AL135" s="684"/>
      <c r="AM135" s="688"/>
      <c r="AN135" s="688"/>
      <c r="AO135" s="688"/>
      <c r="AP135" s="688"/>
      <c r="AQ135" s="688"/>
      <c r="AR135" s="689"/>
      <c r="AS135" s="689"/>
      <c r="AT135" s="690"/>
      <c r="AU135" s="690"/>
      <c r="AV135" s="690"/>
      <c r="AW135" s="690"/>
      <c r="AX135" s="690"/>
      <c r="AY135" s="690"/>
      <c r="AZ135" s="690"/>
      <c r="BA135" s="690"/>
      <c r="BB135" s="691"/>
      <c r="BC135" s="691"/>
      <c r="BD135" s="691"/>
      <c r="BE135" s="691"/>
      <c r="BF135" s="691"/>
      <c r="BG135" s="691"/>
      <c r="BH135" s="691"/>
      <c r="BI135" s="691"/>
      <c r="BJ135" s="691"/>
      <c r="BK135" s="691"/>
      <c r="BL135" s="691"/>
      <c r="BM135" s="691"/>
      <c r="BN135" s="691"/>
      <c r="BO135" s="691"/>
      <c r="BP135" s="691"/>
      <c r="BQ135" s="691"/>
      <c r="BR135" s="691"/>
      <c r="BS135" s="691"/>
      <c r="BT135" s="691"/>
      <c r="BU135" s="691"/>
      <c r="BV135" s="691"/>
      <c r="BW135" s="691"/>
      <c r="BX135" s="691"/>
      <c r="BY135" s="691"/>
      <c r="BZ135" s="691"/>
      <c r="CA135" s="691"/>
      <c r="CB135" s="691"/>
      <c r="CC135" s="691"/>
      <c r="CD135" s="691"/>
      <c r="CE135" s="691"/>
      <c r="CF135" s="691"/>
      <c r="CG135" s="691"/>
      <c r="CH135" s="691"/>
      <c r="CI135" s="691"/>
      <c r="CJ135" s="691"/>
      <c r="CK135" s="691"/>
      <c r="CL135" s="691"/>
      <c r="CM135" s="691"/>
      <c r="CN135" s="691"/>
      <c r="CO135" s="691"/>
      <c r="CP135" s="691"/>
      <c r="CQ135" s="691"/>
      <c r="CR135" s="691"/>
      <c r="CS135" s="691"/>
      <c r="CT135" s="691"/>
      <c r="CU135" s="691"/>
      <c r="CV135" s="691"/>
      <c r="CW135" s="691"/>
      <c r="CX135" s="691"/>
      <c r="CY135" s="691"/>
      <c r="CZ135" s="691"/>
      <c r="DA135" s="691"/>
      <c r="DB135" s="691"/>
      <c r="DC135" s="691"/>
      <c r="DD135" s="691"/>
      <c r="DE135" s="691"/>
      <c r="DF135" s="691"/>
      <c r="DG135" s="691"/>
      <c r="DH135" s="691"/>
      <c r="DI135" s="691"/>
      <c r="DJ135" s="691"/>
      <c r="DK135" s="691"/>
      <c r="DL135" s="691"/>
      <c r="DM135" s="691"/>
      <c r="DN135" s="691"/>
      <c r="DO135" s="691"/>
      <c r="DP135" s="691"/>
      <c r="DQ135" s="691"/>
      <c r="DR135" s="691"/>
      <c r="DS135" s="691"/>
      <c r="DT135" s="691"/>
      <c r="DU135" s="691"/>
      <c r="DV135" s="691"/>
      <c r="DW135" s="691"/>
      <c r="DX135" s="691"/>
      <c r="DY135" s="691"/>
      <c r="DZ135" s="691"/>
      <c r="EA135" s="691"/>
      <c r="EB135" s="691"/>
      <c r="EC135" s="691"/>
      <c r="ED135" s="691"/>
      <c r="EE135" s="691"/>
      <c r="EF135" s="691"/>
      <c r="EG135" s="691"/>
      <c r="EH135" s="691"/>
      <c r="EI135" s="691"/>
      <c r="EJ135" s="691"/>
      <c r="EK135" s="691"/>
      <c r="EL135" s="691"/>
      <c r="EM135" s="691"/>
      <c r="EN135" s="691"/>
      <c r="EO135" s="691"/>
      <c r="EP135" s="691"/>
      <c r="EQ135" s="691"/>
      <c r="ER135" s="691"/>
      <c r="ES135" s="691"/>
      <c r="ET135" s="691"/>
      <c r="EU135" s="691"/>
      <c r="EV135" s="691"/>
      <c r="EW135" s="691"/>
      <c r="EX135" s="691"/>
      <c r="EY135" s="691"/>
      <c r="EZ135" s="691"/>
      <c r="FA135" s="691"/>
      <c r="FB135" s="691"/>
      <c r="FC135" s="691"/>
      <c r="FD135" s="691"/>
      <c r="FE135" s="691"/>
      <c r="FF135" s="691"/>
      <c r="FG135" s="691"/>
      <c r="FH135" s="691"/>
      <c r="FI135" s="691"/>
      <c r="FJ135" s="691"/>
      <c r="FK135" s="691"/>
      <c r="FL135" s="691"/>
      <c r="FM135" s="691"/>
      <c r="FN135" s="691"/>
      <c r="FO135" s="691"/>
      <c r="FP135" s="691"/>
      <c r="FQ135" s="691"/>
      <c r="FR135" s="691"/>
      <c r="FS135" s="691"/>
      <c r="FT135" s="691"/>
      <c r="FU135" s="691"/>
      <c r="FV135" s="691"/>
      <c r="FW135" s="691"/>
      <c r="FX135" s="691"/>
      <c r="FY135" s="691"/>
      <c r="FZ135" s="691"/>
      <c r="GA135" s="691"/>
      <c r="GB135" s="691"/>
      <c r="GC135" s="691"/>
      <c r="GD135" s="691"/>
      <c r="GE135" s="691"/>
      <c r="GF135" s="691"/>
      <c r="GG135" s="691"/>
      <c r="GH135" s="691"/>
      <c r="GI135" s="691"/>
      <c r="GJ135" s="691"/>
      <c r="GK135" s="691"/>
      <c r="GL135" s="691"/>
      <c r="GM135" s="691"/>
      <c r="GN135" s="691"/>
      <c r="GO135" s="691"/>
      <c r="GP135" s="691"/>
      <c r="GQ135" s="691"/>
      <c r="GR135" s="691"/>
      <c r="GS135" s="691"/>
      <c r="GT135" s="691"/>
      <c r="GU135" s="691"/>
      <c r="GV135" s="691"/>
      <c r="GW135" s="691"/>
      <c r="GX135" s="691"/>
      <c r="GY135" s="691"/>
      <c r="GZ135" s="691"/>
      <c r="HA135" s="691"/>
      <c r="HB135" s="691"/>
      <c r="HC135" s="691"/>
      <c r="HD135" s="691"/>
      <c r="HE135" s="691"/>
      <c r="HF135" s="691"/>
      <c r="HG135" s="691"/>
      <c r="HH135" s="691"/>
      <c r="HI135" s="691"/>
      <c r="HJ135" s="691"/>
      <c r="HK135" s="691"/>
      <c r="HL135" s="691"/>
      <c r="HM135" s="691"/>
      <c r="HN135" s="691"/>
      <c r="HO135" s="691"/>
      <c r="HP135" s="691"/>
      <c r="HQ135" s="691"/>
      <c r="HR135" s="691"/>
      <c r="HS135" s="691"/>
      <c r="HT135" s="691"/>
      <c r="HU135" s="691"/>
      <c r="HV135" s="691"/>
      <c r="HW135" s="691"/>
      <c r="HX135" s="691"/>
      <c r="HY135" s="691"/>
      <c r="HZ135" s="691"/>
      <c r="IA135" s="691"/>
      <c r="IB135" s="691"/>
      <c r="IC135" s="691"/>
      <c r="ID135" s="691"/>
      <c r="IE135" s="691"/>
      <c r="IF135" s="691"/>
      <c r="IG135" s="691"/>
      <c r="IH135" s="691"/>
      <c r="II135" s="691"/>
      <c r="IJ135" s="691"/>
      <c r="IK135" s="691"/>
      <c r="IL135" s="691"/>
      <c r="IM135" s="691"/>
      <c r="IN135" s="691"/>
      <c r="IO135" s="691"/>
      <c r="IP135" s="691"/>
      <c r="IQ135" s="691"/>
      <c r="IR135" s="691"/>
      <c r="IS135" s="691"/>
      <c r="IT135" s="691"/>
      <c r="IU135" s="691"/>
      <c r="IV135" s="691"/>
      <c r="IW135" s="691"/>
      <c r="IX135" s="691"/>
      <c r="IY135" s="691"/>
      <c r="IZ135" s="691"/>
      <c r="JA135" s="691"/>
      <c r="JB135" s="691"/>
      <c r="JC135" s="691"/>
      <c r="JD135" s="691"/>
      <c r="JE135" s="691"/>
      <c r="JF135" s="691"/>
      <c r="JG135" s="691"/>
      <c r="JH135" s="691"/>
      <c r="JI135" s="691"/>
      <c r="JJ135" s="691"/>
      <c r="JK135" s="691"/>
      <c r="JL135" s="691"/>
      <c r="JM135" s="691"/>
      <c r="JN135" s="691"/>
      <c r="JO135" s="691"/>
    </row>
    <row r="136" spans="1:16384" s="854" customFormat="1" ht="107.25" customHeight="1" x14ac:dyDescent="0.25">
      <c r="A136" s="948">
        <v>109</v>
      </c>
      <c r="B136" s="797" t="s">
        <v>430</v>
      </c>
      <c r="C136" s="674">
        <v>80101706</v>
      </c>
      <c r="D136" s="950" t="s">
        <v>447</v>
      </c>
      <c r="E136" s="674" t="s">
        <v>89</v>
      </c>
      <c r="F136" s="674">
        <v>1</v>
      </c>
      <c r="G136" s="676" t="s">
        <v>97</v>
      </c>
      <c r="H136" s="815" t="s">
        <v>494</v>
      </c>
      <c r="I136" s="674" t="s">
        <v>79</v>
      </c>
      <c r="J136" s="674" t="s">
        <v>86</v>
      </c>
      <c r="K136" s="674" t="s">
        <v>719</v>
      </c>
      <c r="L136" s="693">
        <v>8750000</v>
      </c>
      <c r="M136" s="861">
        <v>8750000</v>
      </c>
      <c r="N136" s="952" t="s">
        <v>346</v>
      </c>
      <c r="O136" s="952" t="s">
        <v>50</v>
      </c>
      <c r="P136" s="954" t="s">
        <v>443</v>
      </c>
      <c r="Q136" s="681"/>
      <c r="R136" s="956" t="s">
        <v>504</v>
      </c>
      <c r="S136" s="958" t="s">
        <v>505</v>
      </c>
      <c r="T136" s="941">
        <v>42375</v>
      </c>
      <c r="U136" s="943" t="s">
        <v>506</v>
      </c>
      <c r="V136" s="943" t="s">
        <v>507</v>
      </c>
      <c r="W136" s="861">
        <v>8750000</v>
      </c>
      <c r="X136" s="670"/>
      <c r="Y136" s="699">
        <v>8750000</v>
      </c>
      <c r="Z136" s="699">
        <v>8750000</v>
      </c>
      <c r="AA136" s="943" t="s">
        <v>509</v>
      </c>
      <c r="AB136" s="862"/>
      <c r="AC136" s="863"/>
      <c r="AD136" s="863"/>
      <c r="AE136" s="863"/>
      <c r="AF136" s="863"/>
      <c r="AG136" s="864"/>
      <c r="AH136" s="943" t="s">
        <v>510</v>
      </c>
      <c r="AI136" s="941">
        <v>42741</v>
      </c>
      <c r="AJ136" s="941">
        <v>42845</v>
      </c>
      <c r="AK136" s="943" t="s">
        <v>511</v>
      </c>
      <c r="AL136" s="945" t="s">
        <v>512</v>
      </c>
      <c r="AM136" s="714"/>
      <c r="AN136" s="714"/>
      <c r="AO136" s="714"/>
      <c r="AP136" s="714"/>
      <c r="AQ136" s="714"/>
      <c r="AR136" s="714"/>
      <c r="AS136" s="714"/>
      <c r="AT136" s="714"/>
      <c r="AU136" s="714"/>
      <c r="AV136" s="714"/>
      <c r="AW136" s="714"/>
      <c r="AX136" s="714"/>
      <c r="AY136" s="714"/>
      <c r="AZ136" s="714"/>
      <c r="BA136" s="714"/>
      <c r="BB136" s="960"/>
      <c r="BC136" s="947"/>
      <c r="BD136" s="947"/>
      <c r="BE136" s="947"/>
      <c r="BF136" s="947"/>
      <c r="BG136" s="947"/>
      <c r="BH136" s="947"/>
      <c r="BI136" s="947"/>
      <c r="BJ136" s="947"/>
      <c r="BK136" s="947"/>
      <c r="BL136" s="947"/>
      <c r="BM136" s="947"/>
      <c r="BN136" s="947"/>
      <c r="BO136" s="947"/>
      <c r="BP136" s="947"/>
      <c r="BQ136" s="947"/>
      <c r="BR136" s="947"/>
      <c r="BS136" s="947"/>
      <c r="BT136" s="947"/>
      <c r="BU136" s="947"/>
      <c r="BV136" s="947"/>
      <c r="BW136" s="947"/>
      <c r="BX136" s="947"/>
      <c r="BY136" s="947"/>
      <c r="BZ136" s="947"/>
      <c r="CA136" s="947"/>
      <c r="CB136" s="947"/>
      <c r="CC136" s="947"/>
      <c r="CD136" s="947"/>
      <c r="CE136" s="947"/>
      <c r="CF136" s="947"/>
      <c r="CG136" s="947"/>
      <c r="CH136" s="947"/>
      <c r="CI136" s="947"/>
      <c r="CJ136" s="947"/>
      <c r="CK136" s="947"/>
      <c r="CL136" s="947"/>
      <c r="CM136" s="947"/>
      <c r="CN136" s="947"/>
      <c r="CO136" s="947"/>
      <c r="CP136" s="947"/>
      <c r="CQ136" s="947"/>
      <c r="CR136" s="947"/>
      <c r="CS136" s="947"/>
      <c r="CT136" s="947"/>
      <c r="CU136" s="947"/>
      <c r="CV136" s="947"/>
      <c r="CW136" s="947"/>
      <c r="CX136" s="947"/>
      <c r="CY136" s="947"/>
      <c r="CZ136" s="947"/>
      <c r="DA136" s="947"/>
      <c r="DB136" s="947"/>
      <c r="DC136" s="947"/>
      <c r="DD136" s="947"/>
      <c r="DE136" s="947"/>
      <c r="DF136" s="947"/>
      <c r="DG136" s="947"/>
      <c r="DH136" s="947"/>
      <c r="DI136" s="947"/>
      <c r="DJ136" s="947"/>
      <c r="DK136" s="947"/>
      <c r="DL136" s="947"/>
      <c r="DM136" s="947"/>
      <c r="DN136" s="947"/>
      <c r="DO136" s="947"/>
      <c r="DP136" s="947"/>
      <c r="DQ136" s="947"/>
      <c r="DR136" s="947"/>
      <c r="DS136" s="947"/>
      <c r="DT136" s="947"/>
      <c r="DU136" s="947"/>
      <c r="DV136" s="947"/>
      <c r="DW136" s="947"/>
      <c r="DX136" s="947"/>
      <c r="DY136" s="947"/>
      <c r="DZ136" s="947"/>
      <c r="EA136" s="947"/>
      <c r="EB136" s="947"/>
      <c r="EC136" s="947"/>
      <c r="ED136" s="947"/>
      <c r="EE136" s="947"/>
      <c r="EF136" s="947"/>
      <c r="EG136" s="947"/>
      <c r="EH136" s="947"/>
      <c r="EI136" s="947"/>
      <c r="EJ136" s="947"/>
      <c r="EK136" s="947"/>
      <c r="EL136" s="947"/>
      <c r="EM136" s="947"/>
      <c r="EN136" s="947"/>
      <c r="EO136" s="947"/>
      <c r="EP136" s="947"/>
      <c r="EQ136" s="947"/>
      <c r="ER136" s="947"/>
      <c r="ES136" s="947"/>
      <c r="ET136" s="947"/>
      <c r="EU136" s="947"/>
      <c r="EV136" s="947"/>
      <c r="EW136" s="947"/>
      <c r="EX136" s="947"/>
      <c r="EY136" s="947"/>
      <c r="EZ136" s="947"/>
      <c r="FA136" s="947"/>
      <c r="FB136" s="947"/>
      <c r="FC136" s="947"/>
      <c r="FD136" s="947"/>
      <c r="FE136" s="947"/>
      <c r="FF136" s="947"/>
      <c r="FG136" s="947"/>
      <c r="FH136" s="947"/>
      <c r="FI136" s="947"/>
      <c r="FJ136" s="947"/>
      <c r="FK136" s="947"/>
      <c r="FL136" s="947"/>
      <c r="FM136" s="947"/>
      <c r="FN136" s="947"/>
      <c r="FO136" s="947"/>
      <c r="FP136" s="947"/>
      <c r="FQ136" s="947"/>
      <c r="FR136" s="947"/>
      <c r="FS136" s="947"/>
      <c r="FT136" s="947"/>
      <c r="FU136" s="947"/>
      <c r="FV136" s="947"/>
      <c r="FW136" s="947"/>
      <c r="FX136" s="947"/>
      <c r="FY136" s="947"/>
      <c r="FZ136" s="947"/>
      <c r="GA136" s="947"/>
      <c r="GB136" s="947"/>
      <c r="GC136" s="947"/>
      <c r="GD136" s="947"/>
      <c r="GE136" s="947"/>
      <c r="GF136" s="947"/>
      <c r="GG136" s="947"/>
      <c r="GH136" s="947"/>
      <c r="GI136" s="947"/>
      <c r="GJ136" s="947"/>
      <c r="GK136" s="947"/>
      <c r="GL136" s="947"/>
      <c r="GM136" s="947"/>
      <c r="GN136" s="947"/>
      <c r="GO136" s="947"/>
      <c r="GP136" s="947"/>
      <c r="GQ136" s="947"/>
      <c r="GR136" s="947"/>
      <c r="GS136" s="947"/>
      <c r="GT136" s="947"/>
      <c r="GU136" s="947"/>
      <c r="GV136" s="947"/>
      <c r="GW136" s="947"/>
      <c r="GX136" s="947"/>
      <c r="GY136" s="947"/>
      <c r="GZ136" s="947"/>
      <c r="HA136" s="947"/>
      <c r="HB136" s="947"/>
      <c r="HC136" s="947"/>
      <c r="HD136" s="947"/>
      <c r="HE136" s="947"/>
      <c r="HF136" s="947"/>
      <c r="HG136" s="947"/>
      <c r="HH136" s="947"/>
      <c r="HI136" s="947"/>
      <c r="HJ136" s="947"/>
      <c r="HK136" s="947"/>
      <c r="HL136" s="947"/>
      <c r="HM136" s="947"/>
      <c r="HN136" s="947"/>
      <c r="HO136" s="947"/>
      <c r="HP136" s="947"/>
      <c r="HQ136" s="947"/>
      <c r="HR136" s="947"/>
      <c r="HS136" s="947"/>
      <c r="HT136" s="947"/>
      <c r="HU136" s="947"/>
      <c r="HV136" s="947"/>
      <c r="HW136" s="947"/>
      <c r="HX136" s="947"/>
      <c r="HY136" s="947"/>
      <c r="HZ136" s="947"/>
      <c r="IA136" s="947"/>
      <c r="IB136" s="947"/>
      <c r="IC136" s="947"/>
      <c r="ID136" s="947"/>
      <c r="IE136" s="947"/>
      <c r="IF136" s="947"/>
      <c r="IG136" s="947"/>
      <c r="IH136" s="947"/>
      <c r="II136" s="947"/>
      <c r="IJ136" s="947"/>
      <c r="IK136" s="947"/>
      <c r="IL136" s="947"/>
      <c r="IM136" s="947"/>
      <c r="IN136" s="947"/>
      <c r="IO136" s="947"/>
      <c r="IP136" s="947"/>
      <c r="IQ136" s="947"/>
      <c r="IR136" s="947"/>
      <c r="IS136" s="947"/>
      <c r="IT136" s="947"/>
      <c r="IU136" s="947"/>
      <c r="IV136" s="947"/>
      <c r="IW136" s="947"/>
      <c r="IX136" s="947"/>
      <c r="IY136" s="947"/>
      <c r="IZ136" s="947"/>
      <c r="JA136" s="947"/>
      <c r="JB136" s="947"/>
      <c r="JC136" s="947"/>
      <c r="JD136" s="947"/>
      <c r="JE136" s="947"/>
      <c r="JF136" s="947"/>
      <c r="JG136" s="947"/>
      <c r="JH136" s="947"/>
      <c r="JI136" s="947"/>
      <c r="JJ136" s="947"/>
      <c r="JK136" s="947"/>
      <c r="JL136" s="947"/>
      <c r="JM136" s="947"/>
      <c r="JN136" s="947"/>
      <c r="JO136" s="947"/>
      <c r="JP136" s="947"/>
      <c r="JQ136" s="947"/>
      <c r="JR136" s="947"/>
      <c r="JS136" s="947"/>
      <c r="JT136" s="947"/>
      <c r="JU136" s="947"/>
      <c r="JV136" s="947"/>
      <c r="JW136" s="947"/>
      <c r="JX136" s="947"/>
      <c r="JY136" s="947"/>
      <c r="JZ136" s="947"/>
      <c r="KA136" s="947"/>
      <c r="KB136" s="947"/>
      <c r="KC136" s="947"/>
      <c r="KD136" s="947"/>
      <c r="KE136" s="947"/>
      <c r="KF136" s="947"/>
      <c r="KG136" s="947"/>
      <c r="KH136" s="947"/>
      <c r="KI136" s="947"/>
      <c r="KJ136" s="947"/>
      <c r="KK136" s="947"/>
      <c r="KL136" s="947"/>
      <c r="KM136" s="947"/>
      <c r="KN136" s="947"/>
      <c r="KO136" s="947"/>
      <c r="KP136" s="947"/>
      <c r="KQ136" s="947"/>
      <c r="KR136" s="947"/>
      <c r="KS136" s="947"/>
      <c r="KT136" s="947"/>
      <c r="KU136" s="947"/>
      <c r="KV136" s="947"/>
      <c r="KW136" s="947"/>
      <c r="KX136" s="947"/>
      <c r="KY136" s="947"/>
      <c r="KZ136" s="947"/>
      <c r="LA136" s="947"/>
      <c r="LB136" s="947"/>
      <c r="LC136" s="947"/>
      <c r="LD136" s="947"/>
      <c r="LE136" s="947"/>
      <c r="LF136" s="947"/>
      <c r="LG136" s="947"/>
      <c r="LH136" s="947"/>
      <c r="LI136" s="947"/>
      <c r="LJ136" s="947"/>
      <c r="LK136" s="947"/>
      <c r="LL136" s="947"/>
      <c r="LM136" s="947"/>
      <c r="LN136" s="947"/>
      <c r="LO136" s="947"/>
      <c r="LP136" s="947"/>
      <c r="LQ136" s="947"/>
      <c r="LR136" s="947"/>
      <c r="LS136" s="947"/>
      <c r="LT136" s="947"/>
      <c r="LU136" s="947"/>
      <c r="LV136" s="947"/>
      <c r="LW136" s="947"/>
      <c r="LX136" s="947"/>
      <c r="LY136" s="947"/>
      <c r="LZ136" s="947"/>
      <c r="MA136" s="947"/>
      <c r="MB136" s="947"/>
      <c r="MC136" s="947"/>
      <c r="MD136" s="947"/>
      <c r="ME136" s="947"/>
      <c r="MF136" s="947"/>
      <c r="MG136" s="947"/>
      <c r="MH136" s="947"/>
      <c r="MI136" s="947"/>
      <c r="MJ136" s="947"/>
      <c r="MK136" s="947"/>
      <c r="ML136" s="947"/>
      <c r="MM136" s="947"/>
      <c r="MN136" s="947"/>
      <c r="MO136" s="947"/>
      <c r="MP136" s="947"/>
      <c r="MQ136" s="947"/>
      <c r="MR136" s="947"/>
      <c r="MS136" s="947"/>
      <c r="MT136" s="947"/>
      <c r="MU136" s="947"/>
      <c r="MV136" s="947"/>
      <c r="MW136" s="947"/>
      <c r="MX136" s="947"/>
      <c r="MY136" s="947"/>
      <c r="MZ136" s="947"/>
      <c r="NA136" s="947"/>
      <c r="NB136" s="947"/>
      <c r="NC136" s="947"/>
      <c r="ND136" s="947"/>
      <c r="NE136" s="947"/>
      <c r="NF136" s="947"/>
      <c r="NG136" s="947"/>
      <c r="NH136" s="947"/>
      <c r="NI136" s="947"/>
      <c r="NJ136" s="947"/>
      <c r="NK136" s="947"/>
      <c r="NL136" s="947"/>
      <c r="NM136" s="947"/>
      <c r="NN136" s="947"/>
      <c r="NO136" s="947"/>
      <c r="NP136" s="947"/>
      <c r="NQ136" s="947"/>
      <c r="NR136" s="947"/>
      <c r="NS136" s="947"/>
      <c r="NT136" s="947"/>
      <c r="NU136" s="947"/>
      <c r="NV136" s="947"/>
      <c r="NW136" s="947"/>
      <c r="NX136" s="947"/>
      <c r="NY136" s="947"/>
      <c r="NZ136" s="947"/>
      <c r="OA136" s="947"/>
      <c r="OB136" s="947"/>
      <c r="OC136" s="947"/>
      <c r="OD136" s="947"/>
      <c r="OE136" s="947"/>
      <c r="OF136" s="947"/>
      <c r="OG136" s="947"/>
      <c r="OH136" s="947"/>
      <c r="OI136" s="947"/>
      <c r="OJ136" s="947"/>
      <c r="OK136" s="947"/>
      <c r="OL136" s="947"/>
      <c r="OM136" s="947"/>
      <c r="ON136" s="947"/>
      <c r="OO136" s="947"/>
      <c r="OP136" s="947"/>
      <c r="OQ136" s="947"/>
      <c r="OR136" s="947"/>
      <c r="OS136" s="947"/>
      <c r="OT136" s="947"/>
      <c r="OU136" s="947"/>
      <c r="OV136" s="947"/>
      <c r="OW136" s="947"/>
      <c r="OX136" s="947"/>
      <c r="OY136" s="947"/>
      <c r="OZ136" s="947"/>
      <c r="PA136" s="947"/>
      <c r="PB136" s="947"/>
      <c r="PC136" s="947"/>
      <c r="PD136" s="947"/>
      <c r="PE136" s="947"/>
      <c r="PF136" s="947"/>
      <c r="PG136" s="947"/>
      <c r="PH136" s="947"/>
      <c r="PI136" s="947"/>
      <c r="PJ136" s="947"/>
      <c r="PK136" s="947"/>
      <c r="PL136" s="947"/>
      <c r="PM136" s="947"/>
      <c r="PN136" s="947"/>
      <c r="PO136" s="947"/>
      <c r="PP136" s="947"/>
      <c r="PQ136" s="947"/>
      <c r="PR136" s="947"/>
      <c r="PS136" s="947"/>
      <c r="PT136" s="947"/>
      <c r="PU136" s="947"/>
      <c r="PV136" s="947"/>
      <c r="PW136" s="947"/>
      <c r="PX136" s="947"/>
      <c r="PY136" s="947"/>
      <c r="PZ136" s="947"/>
      <c r="QA136" s="947"/>
      <c r="QB136" s="947"/>
      <c r="QC136" s="947"/>
      <c r="QD136" s="947"/>
      <c r="QE136" s="947"/>
      <c r="QF136" s="947"/>
      <c r="QG136" s="947"/>
      <c r="QH136" s="947"/>
      <c r="QI136" s="947"/>
      <c r="QJ136" s="947"/>
      <c r="QK136" s="947"/>
      <c r="QL136" s="947"/>
      <c r="QM136" s="947"/>
      <c r="QN136" s="947"/>
      <c r="QO136" s="947"/>
      <c r="QP136" s="947"/>
      <c r="QQ136" s="947"/>
      <c r="QR136" s="947"/>
      <c r="QS136" s="947"/>
      <c r="QT136" s="947"/>
      <c r="QU136" s="947"/>
      <c r="QV136" s="947"/>
      <c r="QW136" s="947"/>
      <c r="QX136" s="947"/>
      <c r="QY136" s="947"/>
      <c r="QZ136" s="947"/>
      <c r="RA136" s="947"/>
      <c r="RB136" s="947"/>
      <c r="RC136" s="947"/>
      <c r="RD136" s="947"/>
      <c r="RE136" s="947"/>
      <c r="RF136" s="947"/>
      <c r="RG136" s="947"/>
      <c r="RH136" s="947"/>
      <c r="RI136" s="947"/>
      <c r="RJ136" s="947"/>
      <c r="RK136" s="947"/>
      <c r="RL136" s="947"/>
      <c r="RM136" s="947"/>
      <c r="RN136" s="947"/>
      <c r="RO136" s="947"/>
      <c r="RP136" s="947"/>
      <c r="RQ136" s="947"/>
      <c r="RR136" s="947"/>
      <c r="RS136" s="947"/>
      <c r="RT136" s="947"/>
      <c r="RU136" s="947"/>
      <c r="RV136" s="947"/>
      <c r="RW136" s="947"/>
      <c r="RX136" s="947"/>
      <c r="RY136" s="947"/>
      <c r="RZ136" s="947"/>
      <c r="SA136" s="947"/>
      <c r="SB136" s="947"/>
      <c r="SC136" s="947"/>
      <c r="SD136" s="947"/>
      <c r="SE136" s="947"/>
      <c r="SF136" s="947"/>
      <c r="SG136" s="947"/>
      <c r="SH136" s="947"/>
      <c r="SI136" s="947"/>
      <c r="SJ136" s="947"/>
      <c r="SK136" s="947"/>
      <c r="SL136" s="947"/>
      <c r="SM136" s="947"/>
      <c r="SN136" s="947"/>
      <c r="SO136" s="947"/>
      <c r="SP136" s="947"/>
      <c r="SQ136" s="947"/>
      <c r="SR136" s="947"/>
      <c r="SS136" s="947"/>
      <c r="ST136" s="947"/>
      <c r="SU136" s="947"/>
      <c r="SV136" s="947"/>
      <c r="SW136" s="947"/>
      <c r="SX136" s="947"/>
      <c r="SY136" s="947"/>
      <c r="SZ136" s="947"/>
      <c r="TA136" s="947"/>
      <c r="TB136" s="947"/>
      <c r="TC136" s="947"/>
      <c r="TD136" s="947"/>
      <c r="TE136" s="947"/>
      <c r="TF136" s="947"/>
      <c r="TG136" s="947"/>
      <c r="TH136" s="947"/>
      <c r="TI136" s="947"/>
      <c r="TJ136" s="947"/>
      <c r="TK136" s="947"/>
      <c r="TL136" s="947"/>
      <c r="TM136" s="947"/>
      <c r="TN136" s="947"/>
      <c r="TO136" s="947"/>
      <c r="TP136" s="947"/>
      <c r="TQ136" s="947"/>
      <c r="TR136" s="947"/>
      <c r="TS136" s="947"/>
      <c r="TT136" s="947"/>
      <c r="TU136" s="947"/>
      <c r="TV136" s="947"/>
      <c r="TW136" s="947"/>
      <c r="TX136" s="947"/>
      <c r="TY136" s="947"/>
      <c r="TZ136" s="947"/>
      <c r="UA136" s="947"/>
      <c r="UB136" s="947"/>
      <c r="UC136" s="947"/>
      <c r="UD136" s="947"/>
      <c r="UE136" s="947"/>
      <c r="UF136" s="947"/>
      <c r="UG136" s="947"/>
      <c r="UH136" s="947"/>
      <c r="UI136" s="947"/>
      <c r="UJ136" s="947"/>
      <c r="UK136" s="947"/>
      <c r="UL136" s="947"/>
      <c r="UM136" s="947"/>
      <c r="UN136" s="947"/>
      <c r="UO136" s="947"/>
      <c r="UP136" s="947"/>
      <c r="UQ136" s="947"/>
      <c r="UR136" s="947"/>
      <c r="US136" s="947"/>
      <c r="UT136" s="947"/>
      <c r="UU136" s="947"/>
      <c r="UV136" s="947"/>
      <c r="UW136" s="947"/>
      <c r="UX136" s="947"/>
      <c r="UY136" s="947"/>
      <c r="UZ136" s="947"/>
      <c r="VA136" s="947"/>
      <c r="VB136" s="947"/>
      <c r="VC136" s="947"/>
      <c r="VD136" s="947"/>
      <c r="VE136" s="947"/>
      <c r="VF136" s="947"/>
      <c r="VG136" s="947"/>
      <c r="VH136" s="947"/>
      <c r="VI136" s="947"/>
      <c r="VJ136" s="947"/>
      <c r="VK136" s="947"/>
      <c r="VL136" s="947"/>
      <c r="VM136" s="947"/>
      <c r="VN136" s="947"/>
      <c r="VO136" s="947"/>
      <c r="VP136" s="947"/>
      <c r="VQ136" s="947"/>
      <c r="VR136" s="947"/>
      <c r="VS136" s="947"/>
      <c r="VT136" s="947"/>
      <c r="VU136" s="947"/>
      <c r="VV136" s="947"/>
      <c r="VW136" s="947"/>
      <c r="VX136" s="947"/>
      <c r="VY136" s="947"/>
      <c r="VZ136" s="947"/>
      <c r="WA136" s="947"/>
      <c r="WB136" s="947"/>
      <c r="WC136" s="947"/>
      <c r="WD136" s="947"/>
      <c r="WE136" s="947"/>
      <c r="WF136" s="947"/>
      <c r="WG136" s="947"/>
      <c r="WH136" s="947"/>
      <c r="WI136" s="947"/>
      <c r="WJ136" s="947"/>
      <c r="WK136" s="947"/>
      <c r="WL136" s="947"/>
      <c r="WM136" s="947"/>
      <c r="WN136" s="947"/>
      <c r="WO136" s="947"/>
      <c r="WP136" s="947"/>
      <c r="WQ136" s="947"/>
      <c r="WR136" s="947"/>
      <c r="WS136" s="947"/>
      <c r="WT136" s="947"/>
      <c r="WU136" s="947"/>
      <c r="WV136" s="947"/>
      <c r="WW136" s="947"/>
      <c r="WX136" s="947"/>
      <c r="WY136" s="947"/>
      <c r="WZ136" s="947"/>
      <c r="XA136" s="947"/>
      <c r="XB136" s="947"/>
      <c r="XC136" s="947"/>
      <c r="XD136" s="947"/>
      <c r="XE136" s="947"/>
      <c r="XF136" s="947"/>
      <c r="XG136" s="947"/>
      <c r="XH136" s="947"/>
      <c r="XI136" s="947"/>
      <c r="XJ136" s="947"/>
      <c r="XK136" s="947"/>
      <c r="XL136" s="947"/>
      <c r="XM136" s="947"/>
      <c r="XN136" s="947"/>
      <c r="XO136" s="947"/>
      <c r="XP136" s="947"/>
      <c r="XQ136" s="947"/>
      <c r="XR136" s="947"/>
      <c r="XS136" s="947"/>
      <c r="XT136" s="947"/>
      <c r="XU136" s="947"/>
      <c r="XV136" s="947"/>
      <c r="XW136" s="947"/>
      <c r="XX136" s="947"/>
      <c r="XY136" s="947"/>
      <c r="XZ136" s="947"/>
      <c r="YA136" s="947"/>
      <c r="YB136" s="947"/>
      <c r="YC136" s="947"/>
      <c r="YD136" s="947"/>
      <c r="YE136" s="947"/>
      <c r="YF136" s="947"/>
      <c r="YG136" s="947"/>
      <c r="YH136" s="947"/>
      <c r="YI136" s="947"/>
      <c r="YJ136" s="947"/>
      <c r="YK136" s="947"/>
      <c r="YL136" s="947"/>
      <c r="YM136" s="947"/>
      <c r="YN136" s="947"/>
      <c r="YO136" s="947"/>
      <c r="YP136" s="947"/>
      <c r="YQ136" s="947"/>
      <c r="YR136" s="947"/>
      <c r="YS136" s="947"/>
      <c r="YT136" s="947"/>
      <c r="YU136" s="947"/>
      <c r="YV136" s="947"/>
      <c r="YW136" s="947"/>
      <c r="YX136" s="947"/>
      <c r="YY136" s="947"/>
      <c r="YZ136" s="947"/>
      <c r="ZA136" s="947"/>
      <c r="ZB136" s="947"/>
      <c r="ZC136" s="947"/>
      <c r="ZD136" s="947"/>
      <c r="ZE136" s="947"/>
      <c r="ZF136" s="947"/>
      <c r="ZG136" s="947"/>
      <c r="ZH136" s="947"/>
      <c r="ZI136" s="947"/>
      <c r="ZJ136" s="947"/>
      <c r="ZK136" s="947"/>
      <c r="ZL136" s="947"/>
      <c r="ZM136" s="947"/>
      <c r="ZN136" s="947"/>
      <c r="ZO136" s="947"/>
      <c r="ZP136" s="947"/>
      <c r="ZQ136" s="947"/>
      <c r="ZR136" s="947"/>
      <c r="ZS136" s="947"/>
      <c r="ZT136" s="947"/>
      <c r="ZU136" s="947"/>
      <c r="ZV136" s="947"/>
      <c r="ZW136" s="947"/>
      <c r="ZX136" s="947"/>
      <c r="ZY136" s="947"/>
      <c r="ZZ136" s="947"/>
      <c r="AAA136" s="947"/>
      <c r="AAB136" s="947"/>
      <c r="AAC136" s="947"/>
      <c r="AAD136" s="947"/>
      <c r="AAE136" s="947"/>
      <c r="AAF136" s="947"/>
      <c r="AAG136" s="947"/>
      <c r="AAH136" s="947"/>
      <c r="AAI136" s="947"/>
      <c r="AAJ136" s="947"/>
      <c r="AAK136" s="947"/>
      <c r="AAL136" s="947"/>
      <c r="AAM136" s="947"/>
      <c r="AAN136" s="947"/>
      <c r="AAO136" s="947"/>
      <c r="AAP136" s="947"/>
      <c r="AAQ136" s="947"/>
      <c r="AAR136" s="947"/>
      <c r="AAS136" s="947"/>
      <c r="AAT136" s="947"/>
      <c r="AAU136" s="947"/>
      <c r="AAV136" s="947"/>
      <c r="AAW136" s="947"/>
      <c r="AAX136" s="947"/>
      <c r="AAY136" s="947"/>
      <c r="AAZ136" s="947"/>
      <c r="ABA136" s="947"/>
      <c r="ABB136" s="947"/>
      <c r="ABC136" s="947"/>
      <c r="ABD136" s="947"/>
      <c r="ABE136" s="947"/>
      <c r="ABF136" s="947"/>
      <c r="ABG136" s="947"/>
      <c r="ABH136" s="947"/>
      <c r="ABI136" s="947"/>
      <c r="ABJ136" s="947"/>
      <c r="ABK136" s="947"/>
      <c r="ABL136" s="947"/>
      <c r="ABM136" s="947"/>
      <c r="ABN136" s="947"/>
      <c r="ABO136" s="947"/>
      <c r="ABP136" s="947"/>
      <c r="ABQ136" s="947"/>
      <c r="ABR136" s="947"/>
      <c r="ABS136" s="947"/>
      <c r="ABT136" s="947"/>
      <c r="ABU136" s="947"/>
      <c r="ABV136" s="947"/>
      <c r="ABW136" s="947"/>
      <c r="ABX136" s="947"/>
      <c r="ABY136" s="947"/>
      <c r="ABZ136" s="947"/>
      <c r="ACA136" s="947"/>
      <c r="ACB136" s="947"/>
      <c r="ACC136" s="947"/>
      <c r="ACD136" s="947"/>
      <c r="ACE136" s="947"/>
      <c r="ACF136" s="947"/>
      <c r="ACG136" s="947"/>
      <c r="ACH136" s="947"/>
      <c r="ACI136" s="947"/>
      <c r="ACJ136" s="947"/>
      <c r="ACK136" s="947"/>
      <c r="ACL136" s="947"/>
      <c r="ACM136" s="947"/>
      <c r="ACN136" s="947"/>
      <c r="ACO136" s="947"/>
      <c r="ACP136" s="947"/>
      <c r="ACQ136" s="947"/>
      <c r="ACR136" s="947"/>
      <c r="ACS136" s="947"/>
      <c r="ACT136" s="947"/>
      <c r="ACU136" s="947"/>
      <c r="ACV136" s="947"/>
      <c r="ACW136" s="947"/>
      <c r="ACX136" s="947"/>
      <c r="ACY136" s="947"/>
      <c r="ACZ136" s="947"/>
      <c r="ADA136" s="947"/>
      <c r="ADB136" s="947"/>
      <c r="ADC136" s="947"/>
      <c r="ADD136" s="947"/>
      <c r="ADE136" s="947"/>
      <c r="ADF136" s="947"/>
      <c r="ADG136" s="947"/>
      <c r="ADH136" s="947"/>
      <c r="ADI136" s="947"/>
      <c r="ADJ136" s="947"/>
      <c r="ADK136" s="947"/>
      <c r="ADL136" s="947"/>
      <c r="ADM136" s="947"/>
      <c r="ADN136" s="947"/>
      <c r="ADO136" s="947"/>
      <c r="ADP136" s="947"/>
      <c r="ADQ136" s="947"/>
      <c r="ADR136" s="947"/>
      <c r="ADS136" s="947"/>
      <c r="ADT136" s="947"/>
      <c r="ADU136" s="947"/>
      <c r="ADV136" s="947"/>
      <c r="ADW136" s="947"/>
      <c r="ADX136" s="947"/>
      <c r="ADY136" s="947"/>
      <c r="ADZ136" s="947"/>
      <c r="AEA136" s="947"/>
      <c r="AEB136" s="947"/>
      <c r="AEC136" s="947"/>
      <c r="AED136" s="947"/>
      <c r="AEE136" s="947"/>
      <c r="AEF136" s="947"/>
      <c r="AEG136" s="947"/>
      <c r="AEH136" s="947"/>
      <c r="AEI136" s="947"/>
      <c r="AEJ136" s="947"/>
      <c r="AEK136" s="947"/>
      <c r="AEL136" s="947"/>
      <c r="AEM136" s="947"/>
      <c r="AEN136" s="947"/>
      <c r="AEO136" s="947"/>
      <c r="AEP136" s="947"/>
      <c r="AEQ136" s="947"/>
      <c r="AER136" s="947"/>
      <c r="AES136" s="947"/>
      <c r="AET136" s="947"/>
      <c r="AEU136" s="947"/>
      <c r="AEV136" s="947"/>
      <c r="AEW136" s="947"/>
      <c r="AEX136" s="947"/>
      <c r="AEY136" s="947"/>
      <c r="AEZ136" s="947"/>
      <c r="AFA136" s="947"/>
      <c r="AFB136" s="947"/>
      <c r="AFC136" s="947"/>
      <c r="AFD136" s="947"/>
      <c r="AFE136" s="947"/>
      <c r="AFF136" s="947"/>
      <c r="AFG136" s="947"/>
      <c r="AFH136" s="947"/>
      <c r="AFI136" s="947"/>
      <c r="AFJ136" s="947"/>
      <c r="AFK136" s="947"/>
      <c r="AFL136" s="947"/>
      <c r="AFM136" s="947"/>
      <c r="AFN136" s="947"/>
      <c r="AFO136" s="947"/>
      <c r="AFP136" s="947"/>
      <c r="AFQ136" s="947"/>
      <c r="AFR136" s="947"/>
      <c r="AFS136" s="947"/>
      <c r="AFT136" s="947"/>
      <c r="AFU136" s="947"/>
      <c r="AFV136" s="947"/>
      <c r="AFW136" s="947"/>
      <c r="AFX136" s="947"/>
      <c r="AFY136" s="947"/>
      <c r="AFZ136" s="947"/>
      <c r="AGA136" s="947"/>
      <c r="AGB136" s="947"/>
      <c r="AGC136" s="947"/>
      <c r="AGD136" s="947"/>
      <c r="AGE136" s="947"/>
      <c r="AGF136" s="947"/>
      <c r="AGG136" s="947"/>
      <c r="AGH136" s="947"/>
      <c r="AGI136" s="947"/>
      <c r="AGJ136" s="947"/>
      <c r="AGK136" s="947"/>
      <c r="AGL136" s="947"/>
      <c r="AGM136" s="947"/>
      <c r="AGN136" s="947"/>
      <c r="AGO136" s="947"/>
      <c r="AGP136" s="947"/>
      <c r="AGQ136" s="947"/>
      <c r="AGR136" s="947"/>
      <c r="AGS136" s="947"/>
      <c r="AGT136" s="947"/>
      <c r="AGU136" s="947"/>
      <c r="AGV136" s="947"/>
      <c r="AGW136" s="947"/>
      <c r="AGX136" s="947"/>
      <c r="AGY136" s="947"/>
      <c r="AGZ136" s="947"/>
      <c r="AHA136" s="947"/>
      <c r="AHB136" s="947"/>
      <c r="AHC136" s="947"/>
      <c r="AHD136" s="947"/>
      <c r="AHE136" s="947"/>
      <c r="AHF136" s="947"/>
      <c r="AHG136" s="947"/>
      <c r="AHH136" s="947"/>
      <c r="AHI136" s="947"/>
      <c r="AHJ136" s="947"/>
      <c r="AHK136" s="947"/>
      <c r="AHL136" s="947"/>
      <c r="AHM136" s="947"/>
      <c r="AHN136" s="947"/>
      <c r="AHO136" s="947"/>
      <c r="AHP136" s="947"/>
      <c r="AHQ136" s="947"/>
      <c r="AHR136" s="947"/>
      <c r="AHS136" s="947"/>
      <c r="AHT136" s="947"/>
      <c r="AHU136" s="947"/>
      <c r="AHV136" s="947"/>
      <c r="AHW136" s="947"/>
      <c r="AHX136" s="947"/>
      <c r="AHY136" s="947"/>
      <c r="AHZ136" s="947"/>
      <c r="AIA136" s="947"/>
      <c r="AIB136" s="947"/>
      <c r="AIC136" s="947"/>
      <c r="AID136" s="947"/>
      <c r="AIE136" s="947"/>
      <c r="AIF136" s="947"/>
      <c r="AIG136" s="947"/>
      <c r="AIH136" s="947"/>
      <c r="AII136" s="947"/>
      <c r="AIJ136" s="947"/>
      <c r="AIK136" s="947"/>
      <c r="AIL136" s="947"/>
      <c r="AIM136" s="947"/>
      <c r="AIN136" s="947"/>
      <c r="AIO136" s="947"/>
      <c r="AIP136" s="947"/>
      <c r="AIQ136" s="947"/>
      <c r="AIR136" s="947"/>
      <c r="AIS136" s="947"/>
      <c r="AIT136" s="947"/>
      <c r="AIU136" s="947"/>
      <c r="AIV136" s="947"/>
      <c r="AIW136" s="947"/>
      <c r="AIX136" s="947"/>
      <c r="AIY136" s="947"/>
      <c r="AIZ136" s="947"/>
      <c r="AJA136" s="947"/>
      <c r="AJB136" s="947"/>
      <c r="AJC136" s="947"/>
      <c r="AJD136" s="947"/>
      <c r="AJE136" s="947"/>
      <c r="AJF136" s="947"/>
      <c r="AJG136" s="947"/>
      <c r="AJH136" s="947"/>
      <c r="AJI136" s="947"/>
      <c r="AJJ136" s="947"/>
      <c r="AJK136" s="947"/>
      <c r="AJL136" s="947"/>
      <c r="AJM136" s="947"/>
      <c r="AJN136" s="947"/>
      <c r="AJO136" s="947"/>
      <c r="AJP136" s="947"/>
      <c r="AJQ136" s="947"/>
      <c r="AJR136" s="947"/>
      <c r="AJS136" s="947"/>
      <c r="AJT136" s="947"/>
      <c r="AJU136" s="947"/>
      <c r="AJV136" s="947"/>
      <c r="AJW136" s="947"/>
      <c r="AJX136" s="947"/>
      <c r="AJY136" s="947"/>
      <c r="AJZ136" s="947"/>
      <c r="AKA136" s="947"/>
      <c r="AKB136" s="947"/>
      <c r="AKC136" s="947"/>
      <c r="AKD136" s="947"/>
      <c r="AKE136" s="947"/>
      <c r="AKF136" s="947"/>
      <c r="AKG136" s="947"/>
      <c r="AKH136" s="947"/>
      <c r="AKI136" s="947"/>
      <c r="AKJ136" s="947"/>
      <c r="AKK136" s="947"/>
      <c r="AKL136" s="947"/>
      <c r="AKM136" s="947"/>
      <c r="AKN136" s="947"/>
      <c r="AKO136" s="947"/>
      <c r="AKP136" s="947"/>
      <c r="AKQ136" s="947"/>
      <c r="AKR136" s="947"/>
      <c r="AKS136" s="947"/>
      <c r="AKT136" s="947"/>
      <c r="AKU136" s="947"/>
      <c r="AKV136" s="947"/>
      <c r="AKW136" s="947"/>
      <c r="AKX136" s="947"/>
      <c r="AKY136" s="947"/>
      <c r="AKZ136" s="947"/>
      <c r="ALA136" s="947"/>
      <c r="ALB136" s="947"/>
      <c r="ALC136" s="947"/>
      <c r="ALD136" s="947"/>
      <c r="ALE136" s="947"/>
      <c r="ALF136" s="947"/>
      <c r="ALG136" s="947"/>
      <c r="ALH136" s="947"/>
      <c r="ALI136" s="947"/>
      <c r="ALJ136" s="947"/>
      <c r="ALK136" s="947"/>
      <c r="ALL136" s="947"/>
      <c r="ALM136" s="947"/>
      <c r="ALN136" s="947"/>
      <c r="ALO136" s="947"/>
      <c r="ALP136" s="947"/>
      <c r="ALQ136" s="947"/>
      <c r="ALR136" s="947"/>
      <c r="ALS136" s="947"/>
      <c r="ALT136" s="947"/>
      <c r="ALU136" s="947"/>
      <c r="ALV136" s="947"/>
      <c r="ALW136" s="947"/>
      <c r="ALX136" s="947"/>
      <c r="ALY136" s="947"/>
      <c r="ALZ136" s="947"/>
      <c r="AMA136" s="947"/>
      <c r="AMB136" s="947"/>
      <c r="AMC136" s="947"/>
      <c r="AMD136" s="947"/>
      <c r="AME136" s="947"/>
      <c r="AMF136" s="947"/>
      <c r="AMG136" s="947"/>
      <c r="AMH136" s="947"/>
      <c r="AMI136" s="947"/>
      <c r="AMJ136" s="947"/>
      <c r="AMK136" s="947"/>
      <c r="AML136" s="947"/>
      <c r="AMM136" s="947"/>
      <c r="AMN136" s="947"/>
      <c r="AMO136" s="947"/>
      <c r="AMP136" s="947"/>
      <c r="AMQ136" s="947"/>
      <c r="AMR136" s="947"/>
      <c r="AMS136" s="947"/>
      <c r="AMT136" s="947"/>
      <c r="AMU136" s="947"/>
      <c r="AMV136" s="947"/>
      <c r="AMW136" s="947"/>
      <c r="AMX136" s="947"/>
      <c r="AMY136" s="947"/>
      <c r="AMZ136" s="947"/>
      <c r="ANA136" s="947"/>
      <c r="ANB136" s="947"/>
      <c r="ANC136" s="947"/>
      <c r="AND136" s="947"/>
      <c r="ANE136" s="947"/>
      <c r="ANF136" s="947"/>
      <c r="ANG136" s="947"/>
      <c r="ANH136" s="947"/>
      <c r="ANI136" s="947"/>
      <c r="ANJ136" s="947"/>
      <c r="ANK136" s="947"/>
      <c r="ANL136" s="947"/>
      <c r="ANM136" s="947"/>
      <c r="ANN136" s="947"/>
      <c r="ANO136" s="947"/>
      <c r="ANP136" s="947"/>
      <c r="ANQ136" s="947"/>
      <c r="ANR136" s="947"/>
      <c r="ANS136" s="947"/>
      <c r="ANT136" s="947"/>
      <c r="ANU136" s="947"/>
      <c r="ANV136" s="947"/>
      <c r="ANW136" s="947"/>
      <c r="ANX136" s="947"/>
      <c r="ANY136" s="947"/>
      <c r="ANZ136" s="947"/>
      <c r="AOA136" s="947"/>
      <c r="AOB136" s="947"/>
      <c r="AOC136" s="947"/>
      <c r="AOD136" s="947"/>
      <c r="AOE136" s="947"/>
      <c r="AOF136" s="947"/>
      <c r="AOG136" s="947"/>
      <c r="AOH136" s="947"/>
      <c r="AOI136" s="947"/>
      <c r="AOJ136" s="947"/>
      <c r="AOK136" s="947"/>
      <c r="AOL136" s="947"/>
      <c r="AOM136" s="947"/>
      <c r="AON136" s="947"/>
      <c r="AOO136" s="947"/>
      <c r="AOP136" s="947"/>
      <c r="AOQ136" s="947"/>
      <c r="AOR136" s="947"/>
      <c r="AOS136" s="947"/>
      <c r="AOT136" s="947"/>
      <c r="AOU136" s="947"/>
      <c r="AOV136" s="947"/>
      <c r="AOW136" s="947"/>
      <c r="AOX136" s="947"/>
      <c r="AOY136" s="947"/>
      <c r="AOZ136" s="947"/>
      <c r="APA136" s="947"/>
      <c r="APB136" s="947"/>
      <c r="APC136" s="947"/>
      <c r="APD136" s="947"/>
      <c r="APE136" s="947"/>
      <c r="APF136" s="947"/>
      <c r="APG136" s="947"/>
      <c r="APH136" s="947"/>
      <c r="API136" s="947"/>
      <c r="APJ136" s="947"/>
      <c r="APK136" s="947"/>
      <c r="APL136" s="947"/>
      <c r="APM136" s="947"/>
      <c r="APN136" s="947"/>
      <c r="APO136" s="947"/>
      <c r="APP136" s="947"/>
      <c r="APQ136" s="947"/>
      <c r="APR136" s="947"/>
      <c r="APS136" s="947"/>
      <c r="APT136" s="947"/>
      <c r="APU136" s="947"/>
      <c r="APV136" s="947"/>
      <c r="APW136" s="947"/>
      <c r="APX136" s="947"/>
      <c r="APY136" s="947"/>
      <c r="APZ136" s="947"/>
      <c r="AQA136" s="947"/>
      <c r="AQB136" s="947"/>
      <c r="AQC136" s="947"/>
      <c r="AQD136" s="947"/>
      <c r="AQE136" s="947"/>
      <c r="AQF136" s="947"/>
      <c r="AQG136" s="947"/>
      <c r="AQH136" s="947"/>
      <c r="AQI136" s="947"/>
      <c r="AQJ136" s="947"/>
      <c r="AQK136" s="947"/>
      <c r="AQL136" s="947"/>
      <c r="AQM136" s="947"/>
      <c r="AQN136" s="947"/>
      <c r="AQO136" s="947"/>
      <c r="AQP136" s="947"/>
      <c r="AQQ136" s="947"/>
      <c r="AQR136" s="947"/>
      <c r="AQS136" s="947"/>
      <c r="AQT136" s="947"/>
      <c r="AQU136" s="947"/>
      <c r="AQV136" s="947"/>
      <c r="AQW136" s="947"/>
      <c r="AQX136" s="947"/>
      <c r="AQY136" s="947"/>
      <c r="AQZ136" s="947"/>
      <c r="ARA136" s="947"/>
      <c r="ARB136" s="947"/>
      <c r="ARC136" s="947"/>
      <c r="ARD136" s="947"/>
      <c r="ARE136" s="947"/>
      <c r="ARF136" s="947"/>
      <c r="ARG136" s="947"/>
      <c r="ARH136" s="947"/>
      <c r="ARI136" s="947"/>
      <c r="ARJ136" s="947"/>
      <c r="ARK136" s="947"/>
      <c r="ARL136" s="947"/>
      <c r="ARM136" s="947"/>
      <c r="ARN136" s="947"/>
      <c r="ARO136" s="947"/>
      <c r="ARP136" s="947"/>
      <c r="ARQ136" s="947"/>
      <c r="ARR136" s="947"/>
      <c r="ARS136" s="947"/>
      <c r="ART136" s="947"/>
      <c r="ARU136" s="947"/>
      <c r="ARV136" s="947"/>
      <c r="ARW136" s="947"/>
      <c r="ARX136" s="947"/>
      <c r="ARY136" s="947"/>
      <c r="ARZ136" s="947"/>
      <c r="ASA136" s="947"/>
      <c r="ASB136" s="947"/>
      <c r="ASC136" s="947"/>
      <c r="ASD136" s="947"/>
      <c r="ASE136" s="947"/>
      <c r="ASF136" s="947"/>
      <c r="ASG136" s="947"/>
      <c r="ASH136" s="947"/>
      <c r="ASI136" s="947"/>
      <c r="ASJ136" s="947"/>
      <c r="ASK136" s="947"/>
      <c r="ASL136" s="947"/>
      <c r="ASM136" s="947"/>
      <c r="ASN136" s="947"/>
      <c r="ASO136" s="947"/>
      <c r="ASP136" s="947"/>
      <c r="ASQ136" s="947"/>
      <c r="ASR136" s="947"/>
      <c r="ASS136" s="947"/>
      <c r="AST136" s="947"/>
      <c r="ASU136" s="947"/>
      <c r="ASV136" s="947"/>
      <c r="ASW136" s="947"/>
      <c r="ASX136" s="947"/>
      <c r="ASY136" s="947"/>
      <c r="ASZ136" s="947"/>
      <c r="ATA136" s="947"/>
      <c r="ATB136" s="947"/>
      <c r="ATC136" s="947"/>
      <c r="ATD136" s="947"/>
      <c r="ATE136" s="947"/>
      <c r="ATF136" s="947"/>
      <c r="ATG136" s="947"/>
      <c r="ATH136" s="947"/>
      <c r="ATI136" s="947"/>
      <c r="ATJ136" s="947"/>
      <c r="ATK136" s="947"/>
      <c r="ATL136" s="947"/>
      <c r="ATM136" s="947"/>
      <c r="ATN136" s="947"/>
      <c r="ATO136" s="947"/>
      <c r="ATP136" s="947"/>
      <c r="ATQ136" s="947"/>
      <c r="ATR136" s="947"/>
      <c r="ATS136" s="947"/>
      <c r="ATT136" s="947"/>
      <c r="ATU136" s="947"/>
      <c r="ATV136" s="947"/>
      <c r="ATW136" s="947"/>
      <c r="ATX136" s="947"/>
      <c r="ATY136" s="947"/>
      <c r="ATZ136" s="947"/>
      <c r="AUA136" s="947"/>
      <c r="AUB136" s="947"/>
      <c r="AUC136" s="947"/>
      <c r="AUD136" s="947"/>
      <c r="AUE136" s="947"/>
      <c r="AUF136" s="947"/>
      <c r="AUG136" s="947"/>
      <c r="AUH136" s="947"/>
      <c r="AUI136" s="947"/>
      <c r="AUJ136" s="947"/>
      <c r="AUK136" s="947"/>
      <c r="AUL136" s="947"/>
      <c r="AUM136" s="947"/>
      <c r="AUN136" s="947"/>
      <c r="AUO136" s="947"/>
      <c r="AUP136" s="947"/>
      <c r="AUQ136" s="947"/>
      <c r="AUR136" s="947"/>
      <c r="AUS136" s="947"/>
      <c r="AUT136" s="947"/>
      <c r="AUU136" s="947"/>
      <c r="AUV136" s="947"/>
      <c r="AUW136" s="947"/>
      <c r="AUX136" s="947"/>
      <c r="AUY136" s="947"/>
      <c r="AUZ136" s="947"/>
      <c r="AVA136" s="947"/>
      <c r="AVB136" s="947"/>
      <c r="AVC136" s="947"/>
      <c r="AVD136" s="947"/>
      <c r="AVE136" s="947"/>
      <c r="AVF136" s="947"/>
      <c r="AVG136" s="947"/>
      <c r="AVH136" s="947"/>
      <c r="AVI136" s="947"/>
      <c r="AVJ136" s="947"/>
      <c r="AVK136" s="947"/>
      <c r="AVL136" s="947"/>
      <c r="AVM136" s="947"/>
      <c r="AVN136" s="947"/>
      <c r="AVO136" s="947"/>
      <c r="AVP136" s="947"/>
      <c r="AVQ136" s="947"/>
      <c r="AVR136" s="947"/>
      <c r="AVS136" s="947"/>
      <c r="AVT136" s="947"/>
      <c r="AVU136" s="947"/>
      <c r="AVV136" s="947"/>
      <c r="AVW136" s="947"/>
      <c r="AVX136" s="947"/>
      <c r="AVY136" s="947"/>
      <c r="AVZ136" s="947"/>
      <c r="AWA136" s="947"/>
      <c r="AWB136" s="947"/>
      <c r="AWC136" s="947"/>
      <c r="AWD136" s="947"/>
      <c r="AWE136" s="947"/>
      <c r="AWF136" s="947"/>
      <c r="AWG136" s="947"/>
      <c r="AWH136" s="947"/>
      <c r="AWI136" s="947"/>
      <c r="AWJ136" s="947"/>
      <c r="AWK136" s="947"/>
      <c r="AWL136" s="947"/>
      <c r="AWM136" s="947"/>
      <c r="AWN136" s="947"/>
      <c r="AWO136" s="947"/>
      <c r="AWP136" s="947"/>
      <c r="AWQ136" s="947"/>
      <c r="AWR136" s="947"/>
      <c r="AWS136" s="947"/>
      <c r="AWT136" s="947"/>
      <c r="AWU136" s="947"/>
      <c r="AWV136" s="947"/>
      <c r="AWW136" s="947"/>
      <c r="AWX136" s="947"/>
      <c r="AWY136" s="947"/>
      <c r="AWZ136" s="947"/>
      <c r="AXA136" s="947"/>
      <c r="AXB136" s="947"/>
      <c r="AXC136" s="947"/>
      <c r="AXD136" s="947"/>
      <c r="AXE136" s="947"/>
      <c r="AXF136" s="947"/>
      <c r="AXG136" s="947"/>
      <c r="AXH136" s="947"/>
      <c r="AXI136" s="947"/>
      <c r="AXJ136" s="947"/>
      <c r="AXK136" s="947"/>
      <c r="AXL136" s="947"/>
      <c r="AXM136" s="947"/>
      <c r="AXN136" s="947"/>
      <c r="AXO136" s="947"/>
      <c r="AXP136" s="947"/>
      <c r="AXQ136" s="947"/>
      <c r="AXR136" s="947"/>
      <c r="AXS136" s="947"/>
      <c r="AXT136" s="947"/>
      <c r="AXU136" s="947"/>
      <c r="AXV136" s="947"/>
      <c r="AXW136" s="947"/>
      <c r="AXX136" s="947"/>
      <c r="AXY136" s="947"/>
      <c r="AXZ136" s="947"/>
      <c r="AYA136" s="947"/>
      <c r="AYB136" s="947"/>
      <c r="AYC136" s="947"/>
      <c r="AYD136" s="947"/>
      <c r="AYE136" s="947"/>
      <c r="AYF136" s="947"/>
      <c r="AYG136" s="947"/>
      <c r="AYH136" s="947"/>
      <c r="AYI136" s="947"/>
      <c r="AYJ136" s="947"/>
      <c r="AYK136" s="947"/>
      <c r="AYL136" s="947"/>
      <c r="AYM136" s="947"/>
      <c r="AYN136" s="947"/>
      <c r="AYO136" s="947"/>
      <c r="AYP136" s="947"/>
      <c r="AYQ136" s="947"/>
      <c r="AYR136" s="947"/>
      <c r="AYS136" s="947"/>
      <c r="AYT136" s="947"/>
      <c r="AYU136" s="947"/>
      <c r="AYV136" s="947"/>
      <c r="AYW136" s="947"/>
      <c r="AYX136" s="947"/>
      <c r="AYY136" s="947"/>
      <c r="AYZ136" s="947"/>
      <c r="AZA136" s="947"/>
      <c r="AZB136" s="947"/>
      <c r="AZC136" s="947"/>
      <c r="AZD136" s="947"/>
      <c r="AZE136" s="947"/>
      <c r="AZF136" s="947"/>
      <c r="AZG136" s="947"/>
      <c r="AZH136" s="947"/>
      <c r="AZI136" s="947"/>
      <c r="AZJ136" s="947"/>
      <c r="AZK136" s="947"/>
      <c r="AZL136" s="947"/>
      <c r="AZM136" s="947"/>
      <c r="AZN136" s="947"/>
      <c r="AZO136" s="947"/>
      <c r="AZP136" s="947"/>
      <c r="AZQ136" s="947"/>
      <c r="AZR136" s="947"/>
      <c r="AZS136" s="947"/>
      <c r="AZT136" s="947"/>
      <c r="AZU136" s="947"/>
      <c r="AZV136" s="947"/>
      <c r="AZW136" s="947"/>
      <c r="AZX136" s="947"/>
      <c r="AZY136" s="947"/>
      <c r="AZZ136" s="947"/>
      <c r="BAA136" s="947"/>
      <c r="BAB136" s="947"/>
      <c r="BAC136" s="947"/>
      <c r="BAD136" s="947"/>
      <c r="BAE136" s="947"/>
      <c r="BAF136" s="947"/>
      <c r="BAG136" s="947"/>
      <c r="BAH136" s="947"/>
      <c r="BAI136" s="947"/>
      <c r="BAJ136" s="947"/>
      <c r="BAK136" s="947"/>
      <c r="BAL136" s="947"/>
      <c r="BAM136" s="947"/>
      <c r="BAN136" s="947"/>
      <c r="BAO136" s="947"/>
      <c r="BAP136" s="947"/>
      <c r="BAQ136" s="947"/>
      <c r="BAR136" s="947"/>
      <c r="BAS136" s="947"/>
      <c r="BAT136" s="947"/>
      <c r="BAU136" s="947"/>
      <c r="BAV136" s="947"/>
      <c r="BAW136" s="947"/>
      <c r="BAX136" s="947"/>
      <c r="BAY136" s="947"/>
      <c r="BAZ136" s="947"/>
      <c r="BBA136" s="947"/>
      <c r="BBB136" s="947"/>
      <c r="BBC136" s="947"/>
      <c r="BBD136" s="947"/>
      <c r="BBE136" s="947"/>
      <c r="BBF136" s="947"/>
      <c r="BBG136" s="947"/>
      <c r="BBH136" s="947"/>
      <c r="BBI136" s="947"/>
      <c r="BBJ136" s="947"/>
      <c r="BBK136" s="947"/>
      <c r="BBL136" s="947"/>
      <c r="BBM136" s="947"/>
      <c r="BBN136" s="947"/>
      <c r="BBO136" s="947"/>
      <c r="BBP136" s="947"/>
      <c r="BBQ136" s="947"/>
      <c r="BBR136" s="947"/>
      <c r="BBS136" s="947"/>
      <c r="BBT136" s="947"/>
      <c r="BBU136" s="947"/>
      <c r="BBV136" s="947"/>
      <c r="BBW136" s="947"/>
      <c r="BBX136" s="947"/>
      <c r="BBY136" s="947"/>
      <c r="BBZ136" s="947"/>
      <c r="BCA136" s="947"/>
      <c r="BCB136" s="947"/>
      <c r="BCC136" s="947"/>
      <c r="BCD136" s="947"/>
      <c r="BCE136" s="947"/>
      <c r="BCF136" s="947"/>
      <c r="BCG136" s="947"/>
      <c r="BCH136" s="947"/>
      <c r="BCI136" s="947"/>
      <c r="BCJ136" s="947"/>
      <c r="BCK136" s="947"/>
      <c r="BCL136" s="947"/>
      <c r="BCM136" s="947"/>
      <c r="BCN136" s="947"/>
      <c r="BCO136" s="947"/>
      <c r="BCP136" s="947"/>
      <c r="BCQ136" s="947"/>
      <c r="BCR136" s="947"/>
      <c r="BCS136" s="947"/>
      <c r="BCT136" s="947"/>
      <c r="BCU136" s="947"/>
      <c r="BCV136" s="947"/>
      <c r="BCW136" s="947"/>
      <c r="BCX136" s="947"/>
      <c r="BCY136" s="947"/>
      <c r="BCZ136" s="947"/>
      <c r="BDA136" s="947"/>
      <c r="BDB136" s="947"/>
      <c r="BDC136" s="947"/>
      <c r="BDD136" s="947"/>
      <c r="BDE136" s="947"/>
      <c r="BDF136" s="947"/>
      <c r="BDG136" s="947"/>
      <c r="BDH136" s="947"/>
      <c r="BDI136" s="947"/>
      <c r="BDJ136" s="947"/>
      <c r="BDK136" s="947"/>
      <c r="BDL136" s="947"/>
      <c r="BDM136" s="947"/>
      <c r="BDN136" s="947"/>
      <c r="BDO136" s="947"/>
      <c r="BDP136" s="947"/>
      <c r="BDQ136" s="947"/>
      <c r="BDR136" s="947"/>
      <c r="BDS136" s="947"/>
      <c r="BDT136" s="947"/>
      <c r="BDU136" s="947"/>
      <c r="BDV136" s="947"/>
      <c r="BDW136" s="947"/>
      <c r="BDX136" s="947"/>
      <c r="BDY136" s="947"/>
      <c r="BDZ136" s="947"/>
      <c r="BEA136" s="947"/>
      <c r="BEB136" s="947"/>
      <c r="BEC136" s="947"/>
      <c r="BED136" s="947"/>
      <c r="BEE136" s="947"/>
      <c r="BEF136" s="947"/>
      <c r="BEG136" s="947"/>
      <c r="BEH136" s="947"/>
      <c r="BEI136" s="947"/>
      <c r="BEJ136" s="947"/>
      <c r="BEK136" s="947"/>
      <c r="BEL136" s="947"/>
      <c r="BEM136" s="947"/>
      <c r="BEN136" s="947"/>
      <c r="BEO136" s="947"/>
      <c r="BEP136" s="947"/>
      <c r="BEQ136" s="947"/>
      <c r="BER136" s="947"/>
      <c r="BES136" s="947"/>
      <c r="BET136" s="947"/>
      <c r="BEU136" s="947"/>
      <c r="BEV136" s="947"/>
      <c r="BEW136" s="947"/>
      <c r="BEX136" s="947"/>
      <c r="BEY136" s="947"/>
      <c r="BEZ136" s="947"/>
      <c r="BFA136" s="947"/>
      <c r="BFB136" s="947"/>
      <c r="BFC136" s="947"/>
      <c r="BFD136" s="947"/>
      <c r="BFE136" s="947"/>
      <c r="BFF136" s="947"/>
      <c r="BFG136" s="947"/>
      <c r="BFH136" s="947"/>
      <c r="BFI136" s="947"/>
      <c r="BFJ136" s="947"/>
      <c r="BFK136" s="947"/>
      <c r="BFL136" s="947"/>
      <c r="BFM136" s="947"/>
      <c r="BFN136" s="947"/>
      <c r="BFO136" s="947"/>
      <c r="BFP136" s="947"/>
      <c r="BFQ136" s="947"/>
      <c r="BFR136" s="947"/>
      <c r="BFS136" s="947"/>
      <c r="BFT136" s="947"/>
      <c r="BFU136" s="947"/>
      <c r="BFV136" s="947"/>
      <c r="BFW136" s="947"/>
      <c r="BFX136" s="947"/>
      <c r="BFY136" s="947"/>
      <c r="BFZ136" s="947"/>
      <c r="BGA136" s="947"/>
      <c r="BGB136" s="947"/>
      <c r="BGC136" s="947"/>
      <c r="BGD136" s="947"/>
      <c r="BGE136" s="947"/>
      <c r="BGF136" s="947"/>
      <c r="BGG136" s="947"/>
      <c r="BGH136" s="947"/>
      <c r="BGI136" s="947"/>
      <c r="BGJ136" s="947"/>
      <c r="BGK136" s="947"/>
      <c r="BGL136" s="947"/>
      <c r="BGM136" s="947"/>
      <c r="BGN136" s="947"/>
      <c r="BGO136" s="947"/>
      <c r="BGP136" s="947"/>
      <c r="BGQ136" s="947"/>
      <c r="BGR136" s="947"/>
      <c r="BGS136" s="947"/>
      <c r="BGT136" s="947"/>
      <c r="BGU136" s="947"/>
      <c r="BGV136" s="947"/>
      <c r="BGW136" s="947"/>
      <c r="BGX136" s="947"/>
      <c r="BGY136" s="947"/>
      <c r="BGZ136" s="947"/>
      <c r="BHA136" s="947"/>
      <c r="BHB136" s="947"/>
      <c r="BHC136" s="947"/>
      <c r="BHD136" s="947"/>
      <c r="BHE136" s="947"/>
      <c r="BHF136" s="947"/>
      <c r="BHG136" s="947"/>
      <c r="BHH136" s="947"/>
      <c r="BHI136" s="947"/>
      <c r="BHJ136" s="947"/>
      <c r="BHK136" s="947"/>
      <c r="BHL136" s="947"/>
      <c r="BHM136" s="947"/>
      <c r="BHN136" s="947"/>
      <c r="BHO136" s="947"/>
      <c r="BHP136" s="947"/>
      <c r="BHQ136" s="947"/>
      <c r="BHR136" s="947"/>
      <c r="BHS136" s="947"/>
      <c r="BHT136" s="947"/>
      <c r="BHU136" s="947"/>
      <c r="BHV136" s="947"/>
      <c r="BHW136" s="947"/>
      <c r="BHX136" s="947"/>
      <c r="BHY136" s="947"/>
      <c r="BHZ136" s="947"/>
      <c r="BIA136" s="947"/>
      <c r="BIB136" s="947"/>
      <c r="BIC136" s="947"/>
      <c r="BID136" s="947"/>
      <c r="BIE136" s="947"/>
      <c r="BIF136" s="947"/>
      <c r="BIG136" s="947"/>
      <c r="BIH136" s="947"/>
      <c r="BII136" s="947"/>
      <c r="BIJ136" s="947"/>
      <c r="BIK136" s="947"/>
      <c r="BIL136" s="947"/>
      <c r="BIM136" s="947"/>
      <c r="BIN136" s="947"/>
      <c r="BIO136" s="947"/>
      <c r="BIP136" s="947"/>
      <c r="BIQ136" s="947"/>
      <c r="BIR136" s="947"/>
      <c r="BIS136" s="947"/>
      <c r="BIT136" s="947"/>
      <c r="BIU136" s="947"/>
      <c r="BIV136" s="947"/>
      <c r="BIW136" s="947"/>
      <c r="BIX136" s="947"/>
      <c r="BIY136" s="947"/>
      <c r="BIZ136" s="947"/>
      <c r="BJA136" s="947"/>
      <c r="BJB136" s="947"/>
      <c r="BJC136" s="947"/>
      <c r="BJD136" s="947"/>
      <c r="BJE136" s="947"/>
      <c r="BJF136" s="947"/>
      <c r="BJG136" s="947"/>
      <c r="BJH136" s="947"/>
      <c r="BJI136" s="947"/>
      <c r="BJJ136" s="947"/>
      <c r="BJK136" s="947"/>
      <c r="BJL136" s="947"/>
      <c r="BJM136" s="947"/>
      <c r="BJN136" s="947"/>
      <c r="BJO136" s="947"/>
      <c r="BJP136" s="947"/>
      <c r="BJQ136" s="947"/>
      <c r="BJR136" s="947"/>
      <c r="BJS136" s="947"/>
      <c r="BJT136" s="947"/>
      <c r="BJU136" s="947"/>
      <c r="BJV136" s="947"/>
      <c r="BJW136" s="947"/>
      <c r="BJX136" s="947"/>
      <c r="BJY136" s="947"/>
      <c r="BJZ136" s="947"/>
      <c r="BKA136" s="947"/>
      <c r="BKB136" s="947"/>
      <c r="BKC136" s="947"/>
      <c r="BKD136" s="947"/>
      <c r="BKE136" s="947"/>
      <c r="BKF136" s="947"/>
      <c r="BKG136" s="947"/>
      <c r="BKH136" s="947"/>
      <c r="BKI136" s="947"/>
      <c r="BKJ136" s="947"/>
      <c r="BKK136" s="947"/>
      <c r="BKL136" s="947"/>
      <c r="BKM136" s="947"/>
      <c r="BKN136" s="947"/>
      <c r="BKO136" s="947"/>
      <c r="BKP136" s="947"/>
      <c r="BKQ136" s="947"/>
      <c r="BKR136" s="947"/>
      <c r="BKS136" s="947"/>
      <c r="BKT136" s="947"/>
      <c r="BKU136" s="947"/>
      <c r="BKV136" s="947"/>
      <c r="BKW136" s="947"/>
      <c r="BKX136" s="947"/>
      <c r="BKY136" s="947"/>
      <c r="BKZ136" s="947"/>
      <c r="BLA136" s="947"/>
      <c r="BLB136" s="947"/>
      <c r="BLC136" s="947"/>
      <c r="BLD136" s="947"/>
      <c r="BLE136" s="947"/>
      <c r="BLF136" s="947"/>
      <c r="BLG136" s="947"/>
      <c r="BLH136" s="947"/>
      <c r="BLI136" s="947"/>
      <c r="BLJ136" s="947"/>
      <c r="BLK136" s="947"/>
      <c r="BLL136" s="947"/>
      <c r="BLM136" s="947"/>
      <c r="BLN136" s="947"/>
      <c r="BLO136" s="947"/>
      <c r="BLP136" s="947"/>
      <c r="BLQ136" s="947"/>
      <c r="BLR136" s="947"/>
      <c r="BLS136" s="947"/>
      <c r="BLT136" s="947"/>
      <c r="BLU136" s="947"/>
      <c r="BLV136" s="947"/>
      <c r="BLW136" s="947"/>
      <c r="BLX136" s="947"/>
      <c r="BLY136" s="947"/>
      <c r="BLZ136" s="947"/>
      <c r="BMA136" s="947"/>
      <c r="BMB136" s="947"/>
      <c r="BMC136" s="947"/>
      <c r="BMD136" s="947"/>
      <c r="BME136" s="947"/>
      <c r="BMF136" s="947"/>
      <c r="BMG136" s="947"/>
      <c r="BMH136" s="947"/>
      <c r="BMI136" s="947"/>
      <c r="BMJ136" s="947"/>
      <c r="BMK136" s="947"/>
      <c r="BML136" s="947"/>
      <c r="BMM136" s="947"/>
      <c r="BMN136" s="947"/>
      <c r="BMO136" s="947"/>
      <c r="BMP136" s="947"/>
      <c r="BMQ136" s="947"/>
      <c r="BMR136" s="947"/>
      <c r="BMS136" s="947"/>
      <c r="BMT136" s="947"/>
      <c r="BMU136" s="947"/>
      <c r="BMV136" s="947"/>
      <c r="BMW136" s="947"/>
      <c r="BMX136" s="947"/>
      <c r="BMY136" s="947"/>
      <c r="BMZ136" s="947"/>
      <c r="BNA136" s="947"/>
      <c r="BNB136" s="947"/>
      <c r="BNC136" s="947"/>
      <c r="BND136" s="947"/>
      <c r="BNE136" s="947"/>
      <c r="BNF136" s="947"/>
      <c r="BNG136" s="947"/>
      <c r="BNH136" s="947"/>
      <c r="BNI136" s="947"/>
      <c r="BNJ136" s="947"/>
      <c r="BNK136" s="947"/>
      <c r="BNL136" s="947"/>
      <c r="BNM136" s="947"/>
      <c r="BNN136" s="947"/>
      <c r="BNO136" s="947"/>
      <c r="BNP136" s="947"/>
      <c r="BNQ136" s="947"/>
      <c r="BNR136" s="947"/>
      <c r="BNS136" s="947"/>
      <c r="BNT136" s="947"/>
      <c r="BNU136" s="947"/>
      <c r="BNV136" s="947"/>
      <c r="BNW136" s="947"/>
      <c r="BNX136" s="947"/>
      <c r="BNY136" s="947"/>
      <c r="BNZ136" s="947"/>
      <c r="BOA136" s="947"/>
      <c r="BOB136" s="947"/>
      <c r="BOC136" s="947"/>
      <c r="BOD136" s="947"/>
      <c r="BOE136" s="947"/>
      <c r="BOF136" s="947"/>
      <c r="BOG136" s="947"/>
      <c r="BOH136" s="947"/>
      <c r="BOI136" s="947"/>
      <c r="BOJ136" s="947"/>
      <c r="BOK136" s="947"/>
      <c r="BOL136" s="947"/>
      <c r="BOM136" s="947"/>
      <c r="BON136" s="947"/>
      <c r="BOO136" s="947"/>
      <c r="BOP136" s="947"/>
      <c r="BOQ136" s="947"/>
      <c r="BOR136" s="947"/>
      <c r="BOS136" s="947"/>
      <c r="BOT136" s="947"/>
      <c r="BOU136" s="947"/>
      <c r="BOV136" s="947"/>
      <c r="BOW136" s="947"/>
      <c r="BOX136" s="947"/>
      <c r="BOY136" s="947"/>
      <c r="BOZ136" s="947"/>
      <c r="BPA136" s="947"/>
      <c r="BPB136" s="947"/>
      <c r="BPC136" s="947"/>
      <c r="BPD136" s="947"/>
      <c r="BPE136" s="947"/>
      <c r="BPF136" s="947"/>
      <c r="BPG136" s="947"/>
      <c r="BPH136" s="947"/>
      <c r="BPI136" s="947"/>
      <c r="BPJ136" s="947"/>
      <c r="BPK136" s="947"/>
      <c r="BPL136" s="947"/>
      <c r="BPM136" s="947"/>
      <c r="BPN136" s="947"/>
      <c r="BPO136" s="947"/>
      <c r="BPP136" s="947"/>
      <c r="BPQ136" s="947"/>
      <c r="BPR136" s="947"/>
      <c r="BPS136" s="947"/>
      <c r="BPT136" s="947"/>
      <c r="BPU136" s="947"/>
      <c r="BPV136" s="947"/>
      <c r="BPW136" s="947"/>
      <c r="BPX136" s="947"/>
      <c r="BPY136" s="947"/>
      <c r="BPZ136" s="947"/>
      <c r="BQA136" s="947"/>
      <c r="BQB136" s="947"/>
      <c r="BQC136" s="947"/>
      <c r="BQD136" s="947"/>
      <c r="BQE136" s="947"/>
      <c r="BQF136" s="947"/>
      <c r="BQG136" s="947"/>
      <c r="BQH136" s="947"/>
      <c r="BQI136" s="947"/>
      <c r="BQJ136" s="947"/>
      <c r="BQK136" s="947"/>
      <c r="BQL136" s="947"/>
      <c r="BQM136" s="947"/>
      <c r="BQN136" s="947"/>
      <c r="BQO136" s="947"/>
      <c r="BQP136" s="947"/>
      <c r="BQQ136" s="947"/>
      <c r="BQR136" s="947"/>
      <c r="BQS136" s="947"/>
      <c r="BQT136" s="947"/>
      <c r="BQU136" s="947"/>
      <c r="BQV136" s="947"/>
      <c r="BQW136" s="947"/>
      <c r="BQX136" s="947"/>
      <c r="BQY136" s="947"/>
      <c r="BQZ136" s="947"/>
      <c r="BRA136" s="947"/>
      <c r="BRB136" s="947"/>
      <c r="BRC136" s="947"/>
      <c r="BRD136" s="947"/>
      <c r="BRE136" s="947"/>
      <c r="BRF136" s="947"/>
      <c r="BRG136" s="947"/>
      <c r="BRH136" s="947"/>
      <c r="BRI136" s="947"/>
      <c r="BRJ136" s="947"/>
      <c r="BRK136" s="947"/>
      <c r="BRL136" s="947"/>
      <c r="BRM136" s="947"/>
      <c r="BRN136" s="947"/>
      <c r="BRO136" s="947"/>
      <c r="BRP136" s="947"/>
      <c r="BRQ136" s="947"/>
      <c r="BRR136" s="947"/>
      <c r="BRS136" s="947"/>
      <c r="BRT136" s="947"/>
      <c r="BRU136" s="947"/>
      <c r="BRV136" s="947"/>
      <c r="BRW136" s="947"/>
      <c r="BRX136" s="947"/>
      <c r="BRY136" s="947"/>
      <c r="BRZ136" s="947"/>
      <c r="BSA136" s="947"/>
      <c r="BSB136" s="947"/>
      <c r="BSC136" s="947"/>
      <c r="BSD136" s="947"/>
      <c r="BSE136" s="947"/>
      <c r="BSF136" s="947"/>
      <c r="BSG136" s="947"/>
      <c r="BSH136" s="947"/>
      <c r="BSI136" s="947"/>
      <c r="BSJ136" s="947"/>
      <c r="BSK136" s="947"/>
      <c r="BSL136" s="947"/>
      <c r="BSM136" s="947"/>
      <c r="BSN136" s="947"/>
      <c r="BSO136" s="947"/>
      <c r="BSP136" s="947"/>
      <c r="BSQ136" s="947"/>
      <c r="BSR136" s="947"/>
      <c r="BSS136" s="947"/>
      <c r="BST136" s="947"/>
      <c r="BSU136" s="947"/>
      <c r="BSV136" s="947"/>
      <c r="BSW136" s="947"/>
      <c r="BSX136" s="947"/>
      <c r="BSY136" s="947"/>
      <c r="BSZ136" s="947"/>
      <c r="BTA136" s="947"/>
      <c r="BTB136" s="947"/>
      <c r="BTC136" s="947"/>
      <c r="BTD136" s="947"/>
      <c r="BTE136" s="947"/>
      <c r="BTF136" s="947"/>
      <c r="BTG136" s="947"/>
      <c r="BTH136" s="947"/>
      <c r="BTI136" s="947"/>
      <c r="BTJ136" s="947"/>
      <c r="BTK136" s="947"/>
      <c r="BTL136" s="947"/>
      <c r="BTM136" s="947"/>
      <c r="BTN136" s="947"/>
      <c r="BTO136" s="947"/>
      <c r="BTP136" s="947"/>
      <c r="BTQ136" s="947"/>
      <c r="BTR136" s="947"/>
      <c r="BTS136" s="947"/>
      <c r="BTT136" s="947"/>
      <c r="BTU136" s="947"/>
      <c r="BTV136" s="947"/>
      <c r="BTW136" s="947"/>
      <c r="BTX136" s="947"/>
      <c r="BTY136" s="947"/>
      <c r="BTZ136" s="947"/>
      <c r="BUA136" s="947"/>
      <c r="BUB136" s="947"/>
      <c r="BUC136" s="947"/>
      <c r="BUD136" s="947"/>
      <c r="BUE136" s="947"/>
      <c r="BUF136" s="947"/>
      <c r="BUG136" s="947"/>
      <c r="BUH136" s="947"/>
      <c r="BUI136" s="947"/>
      <c r="BUJ136" s="947"/>
      <c r="BUK136" s="947"/>
      <c r="BUL136" s="947"/>
      <c r="BUM136" s="947"/>
      <c r="BUN136" s="947"/>
      <c r="BUO136" s="947"/>
      <c r="BUP136" s="947"/>
      <c r="BUQ136" s="947"/>
      <c r="BUR136" s="947"/>
      <c r="BUS136" s="947"/>
      <c r="BUT136" s="947"/>
      <c r="BUU136" s="947"/>
      <c r="BUV136" s="947"/>
      <c r="BUW136" s="947"/>
      <c r="BUX136" s="947"/>
      <c r="BUY136" s="947"/>
      <c r="BUZ136" s="947"/>
      <c r="BVA136" s="947"/>
      <c r="BVB136" s="947"/>
      <c r="BVC136" s="947"/>
      <c r="BVD136" s="947"/>
      <c r="BVE136" s="947"/>
      <c r="BVF136" s="947"/>
      <c r="BVG136" s="947"/>
      <c r="BVH136" s="947"/>
      <c r="BVI136" s="947"/>
      <c r="BVJ136" s="947"/>
      <c r="BVK136" s="947"/>
      <c r="BVL136" s="947"/>
      <c r="BVM136" s="947"/>
      <c r="BVN136" s="947"/>
      <c r="BVO136" s="947"/>
      <c r="BVP136" s="947"/>
      <c r="BVQ136" s="947"/>
      <c r="BVR136" s="947"/>
      <c r="BVS136" s="947"/>
      <c r="BVT136" s="947"/>
      <c r="BVU136" s="947"/>
      <c r="BVV136" s="947"/>
      <c r="BVW136" s="947"/>
      <c r="BVX136" s="947"/>
      <c r="BVY136" s="947"/>
      <c r="BVZ136" s="947"/>
      <c r="BWA136" s="947"/>
      <c r="BWB136" s="947"/>
      <c r="BWC136" s="947"/>
      <c r="BWD136" s="947"/>
      <c r="BWE136" s="947"/>
      <c r="BWF136" s="947"/>
      <c r="BWG136" s="947"/>
      <c r="BWH136" s="947"/>
      <c r="BWI136" s="947"/>
      <c r="BWJ136" s="947"/>
      <c r="BWK136" s="947"/>
      <c r="BWL136" s="947"/>
      <c r="BWM136" s="947"/>
      <c r="BWN136" s="947"/>
      <c r="BWO136" s="947"/>
      <c r="BWP136" s="947"/>
      <c r="BWQ136" s="947"/>
      <c r="BWR136" s="947"/>
      <c r="BWS136" s="947"/>
      <c r="BWT136" s="947"/>
      <c r="BWU136" s="947"/>
      <c r="BWV136" s="947"/>
      <c r="BWW136" s="947"/>
      <c r="BWX136" s="947"/>
      <c r="BWY136" s="947"/>
      <c r="BWZ136" s="947"/>
      <c r="BXA136" s="947"/>
      <c r="BXB136" s="947"/>
      <c r="BXC136" s="947"/>
      <c r="BXD136" s="947"/>
      <c r="BXE136" s="947"/>
      <c r="BXF136" s="947"/>
      <c r="BXG136" s="947"/>
      <c r="BXH136" s="947"/>
      <c r="BXI136" s="947"/>
      <c r="BXJ136" s="947"/>
      <c r="BXK136" s="947"/>
      <c r="BXL136" s="947"/>
      <c r="BXM136" s="947"/>
      <c r="BXN136" s="947"/>
      <c r="BXO136" s="947"/>
      <c r="BXP136" s="947"/>
      <c r="BXQ136" s="947"/>
      <c r="BXR136" s="947"/>
      <c r="BXS136" s="947"/>
      <c r="BXT136" s="947"/>
      <c r="BXU136" s="947"/>
      <c r="BXV136" s="947"/>
      <c r="BXW136" s="947"/>
      <c r="BXX136" s="947"/>
      <c r="BXY136" s="947"/>
      <c r="BXZ136" s="947"/>
      <c r="BYA136" s="947"/>
      <c r="BYB136" s="947"/>
      <c r="BYC136" s="947"/>
      <c r="BYD136" s="947"/>
      <c r="BYE136" s="947"/>
      <c r="BYF136" s="947"/>
      <c r="BYG136" s="947"/>
      <c r="BYH136" s="947"/>
      <c r="BYI136" s="947"/>
      <c r="BYJ136" s="947"/>
      <c r="BYK136" s="947"/>
      <c r="BYL136" s="947"/>
      <c r="BYM136" s="947"/>
      <c r="BYN136" s="947"/>
      <c r="BYO136" s="947"/>
      <c r="BYP136" s="947"/>
      <c r="BYQ136" s="947"/>
      <c r="BYR136" s="947"/>
      <c r="BYS136" s="947"/>
      <c r="BYT136" s="947"/>
      <c r="BYU136" s="947"/>
      <c r="BYV136" s="947"/>
      <c r="BYW136" s="947"/>
      <c r="BYX136" s="947"/>
      <c r="BYY136" s="947"/>
      <c r="BYZ136" s="947"/>
      <c r="BZA136" s="947"/>
      <c r="BZB136" s="947"/>
      <c r="BZC136" s="947"/>
      <c r="BZD136" s="947"/>
      <c r="BZE136" s="947"/>
      <c r="BZF136" s="947"/>
      <c r="BZG136" s="947"/>
      <c r="BZH136" s="947"/>
      <c r="BZI136" s="947"/>
      <c r="BZJ136" s="947"/>
      <c r="BZK136" s="947"/>
      <c r="BZL136" s="947"/>
      <c r="BZM136" s="947"/>
      <c r="BZN136" s="947"/>
      <c r="BZO136" s="947"/>
      <c r="BZP136" s="947"/>
      <c r="BZQ136" s="947"/>
      <c r="BZR136" s="947"/>
      <c r="BZS136" s="947"/>
      <c r="BZT136" s="947"/>
      <c r="BZU136" s="947"/>
      <c r="BZV136" s="947"/>
      <c r="BZW136" s="947"/>
      <c r="BZX136" s="947"/>
      <c r="BZY136" s="947"/>
      <c r="BZZ136" s="947"/>
      <c r="CAA136" s="947"/>
      <c r="CAB136" s="947"/>
      <c r="CAC136" s="947"/>
      <c r="CAD136" s="947"/>
      <c r="CAE136" s="947"/>
      <c r="CAF136" s="947"/>
      <c r="CAG136" s="947"/>
      <c r="CAH136" s="947"/>
      <c r="CAI136" s="947"/>
      <c r="CAJ136" s="947"/>
      <c r="CAK136" s="947"/>
      <c r="CAL136" s="947"/>
      <c r="CAM136" s="947"/>
      <c r="CAN136" s="947"/>
      <c r="CAO136" s="947"/>
      <c r="CAP136" s="947"/>
      <c r="CAQ136" s="947"/>
      <c r="CAR136" s="947"/>
      <c r="CAS136" s="947"/>
      <c r="CAT136" s="947"/>
      <c r="CAU136" s="947"/>
      <c r="CAV136" s="947"/>
      <c r="CAW136" s="947"/>
      <c r="CAX136" s="947"/>
      <c r="CAY136" s="947"/>
      <c r="CAZ136" s="947"/>
      <c r="CBA136" s="947"/>
      <c r="CBB136" s="947"/>
      <c r="CBC136" s="947"/>
      <c r="CBD136" s="947"/>
      <c r="CBE136" s="947"/>
      <c r="CBF136" s="947"/>
      <c r="CBG136" s="947"/>
      <c r="CBH136" s="947"/>
      <c r="CBI136" s="947"/>
      <c r="CBJ136" s="947"/>
      <c r="CBK136" s="947"/>
      <c r="CBL136" s="947"/>
      <c r="CBM136" s="947"/>
      <c r="CBN136" s="947"/>
      <c r="CBO136" s="947"/>
      <c r="CBP136" s="947"/>
      <c r="CBQ136" s="947"/>
      <c r="CBR136" s="947"/>
      <c r="CBS136" s="947"/>
      <c r="CBT136" s="947"/>
      <c r="CBU136" s="947"/>
      <c r="CBV136" s="947"/>
      <c r="CBW136" s="947"/>
      <c r="CBX136" s="947"/>
      <c r="CBY136" s="947"/>
      <c r="CBZ136" s="947"/>
      <c r="CCA136" s="947"/>
      <c r="CCB136" s="947"/>
      <c r="CCC136" s="947"/>
      <c r="CCD136" s="947"/>
      <c r="CCE136" s="947"/>
      <c r="CCF136" s="947"/>
      <c r="CCG136" s="947"/>
      <c r="CCH136" s="947"/>
      <c r="CCI136" s="947"/>
      <c r="CCJ136" s="947"/>
      <c r="CCK136" s="947"/>
      <c r="CCL136" s="947"/>
      <c r="CCM136" s="947"/>
      <c r="CCN136" s="947"/>
      <c r="CCO136" s="947"/>
      <c r="CCP136" s="947"/>
      <c r="CCQ136" s="947"/>
      <c r="CCR136" s="947"/>
      <c r="CCS136" s="947"/>
      <c r="CCT136" s="947"/>
      <c r="CCU136" s="947"/>
      <c r="CCV136" s="947"/>
      <c r="CCW136" s="947"/>
      <c r="CCX136" s="947"/>
      <c r="CCY136" s="947"/>
      <c r="CCZ136" s="947"/>
      <c r="CDA136" s="947"/>
      <c r="CDB136" s="947"/>
      <c r="CDC136" s="947"/>
      <c r="CDD136" s="947"/>
      <c r="CDE136" s="947"/>
      <c r="CDF136" s="947"/>
      <c r="CDG136" s="947"/>
      <c r="CDH136" s="947"/>
      <c r="CDI136" s="947"/>
      <c r="CDJ136" s="947"/>
      <c r="CDK136" s="947"/>
      <c r="CDL136" s="947"/>
      <c r="CDM136" s="947"/>
      <c r="CDN136" s="947"/>
      <c r="CDO136" s="947"/>
      <c r="CDP136" s="947"/>
      <c r="CDQ136" s="947"/>
      <c r="CDR136" s="947"/>
      <c r="CDS136" s="947"/>
      <c r="CDT136" s="947"/>
      <c r="CDU136" s="947"/>
      <c r="CDV136" s="947"/>
      <c r="CDW136" s="947"/>
      <c r="CDX136" s="947"/>
      <c r="CDY136" s="947"/>
      <c r="CDZ136" s="947"/>
      <c r="CEA136" s="947"/>
      <c r="CEB136" s="947"/>
      <c r="CEC136" s="947"/>
      <c r="CED136" s="947"/>
      <c r="CEE136" s="947"/>
      <c r="CEF136" s="947"/>
      <c r="CEG136" s="947"/>
      <c r="CEH136" s="947"/>
      <c r="CEI136" s="947"/>
      <c r="CEJ136" s="947"/>
      <c r="CEK136" s="947"/>
      <c r="CEL136" s="947"/>
      <c r="CEM136" s="947"/>
      <c r="CEN136" s="947"/>
      <c r="CEO136" s="947"/>
      <c r="CEP136" s="947"/>
      <c r="CEQ136" s="947"/>
      <c r="CER136" s="947"/>
      <c r="CES136" s="947"/>
      <c r="CET136" s="947"/>
      <c r="CEU136" s="947"/>
      <c r="CEV136" s="947"/>
      <c r="CEW136" s="947"/>
      <c r="CEX136" s="947"/>
      <c r="CEY136" s="947"/>
      <c r="CEZ136" s="947"/>
      <c r="CFA136" s="947"/>
      <c r="CFB136" s="947"/>
      <c r="CFC136" s="947"/>
      <c r="CFD136" s="947"/>
      <c r="CFE136" s="947"/>
      <c r="CFF136" s="947"/>
      <c r="CFG136" s="947"/>
      <c r="CFH136" s="947"/>
      <c r="CFI136" s="947"/>
      <c r="CFJ136" s="947"/>
      <c r="CFK136" s="947"/>
      <c r="CFL136" s="947"/>
      <c r="CFM136" s="947"/>
      <c r="CFN136" s="947"/>
      <c r="CFO136" s="947"/>
      <c r="CFP136" s="947"/>
      <c r="CFQ136" s="947"/>
      <c r="CFR136" s="947"/>
      <c r="CFS136" s="947"/>
      <c r="CFT136" s="947"/>
      <c r="CFU136" s="947"/>
      <c r="CFV136" s="947"/>
      <c r="CFW136" s="947"/>
      <c r="CFX136" s="947"/>
      <c r="CFY136" s="947"/>
      <c r="CFZ136" s="947"/>
      <c r="CGA136" s="947"/>
      <c r="CGB136" s="947"/>
      <c r="CGC136" s="947"/>
      <c r="CGD136" s="947"/>
      <c r="CGE136" s="947"/>
      <c r="CGF136" s="947"/>
      <c r="CGG136" s="947"/>
      <c r="CGH136" s="947"/>
      <c r="CGI136" s="947"/>
      <c r="CGJ136" s="947"/>
      <c r="CGK136" s="947"/>
      <c r="CGL136" s="947"/>
      <c r="CGM136" s="947"/>
      <c r="CGN136" s="947"/>
      <c r="CGO136" s="947"/>
      <c r="CGP136" s="947"/>
      <c r="CGQ136" s="947"/>
      <c r="CGR136" s="947"/>
      <c r="CGS136" s="947"/>
      <c r="CGT136" s="947"/>
      <c r="CGU136" s="947"/>
      <c r="CGV136" s="947"/>
      <c r="CGW136" s="947"/>
      <c r="CGX136" s="947"/>
      <c r="CGY136" s="947"/>
      <c r="CGZ136" s="947"/>
      <c r="CHA136" s="947"/>
      <c r="CHB136" s="947"/>
      <c r="CHC136" s="947"/>
      <c r="CHD136" s="947"/>
      <c r="CHE136" s="947"/>
      <c r="CHF136" s="947"/>
      <c r="CHG136" s="947"/>
      <c r="CHH136" s="947"/>
      <c r="CHI136" s="947"/>
      <c r="CHJ136" s="947"/>
      <c r="CHK136" s="947"/>
      <c r="CHL136" s="947"/>
      <c r="CHM136" s="947"/>
      <c r="CHN136" s="947"/>
      <c r="CHO136" s="947"/>
      <c r="CHP136" s="947"/>
      <c r="CHQ136" s="947"/>
      <c r="CHR136" s="947"/>
      <c r="CHS136" s="947"/>
      <c r="CHT136" s="947"/>
      <c r="CHU136" s="947"/>
      <c r="CHV136" s="947"/>
      <c r="CHW136" s="947"/>
      <c r="CHX136" s="947"/>
      <c r="CHY136" s="947"/>
      <c r="CHZ136" s="947"/>
      <c r="CIA136" s="947"/>
      <c r="CIB136" s="947"/>
      <c r="CIC136" s="947"/>
      <c r="CID136" s="947"/>
      <c r="CIE136" s="947"/>
      <c r="CIF136" s="947"/>
      <c r="CIG136" s="947"/>
      <c r="CIH136" s="947"/>
      <c r="CII136" s="947"/>
      <c r="CIJ136" s="947"/>
      <c r="CIK136" s="947"/>
      <c r="CIL136" s="947"/>
      <c r="CIM136" s="947"/>
      <c r="CIN136" s="947"/>
      <c r="CIO136" s="947"/>
      <c r="CIP136" s="947"/>
      <c r="CIQ136" s="947"/>
      <c r="CIR136" s="947"/>
      <c r="CIS136" s="947"/>
      <c r="CIT136" s="947"/>
      <c r="CIU136" s="947"/>
      <c r="CIV136" s="947"/>
      <c r="CIW136" s="947"/>
      <c r="CIX136" s="947"/>
      <c r="CIY136" s="947"/>
      <c r="CIZ136" s="947"/>
      <c r="CJA136" s="947"/>
      <c r="CJB136" s="947"/>
      <c r="CJC136" s="947"/>
      <c r="CJD136" s="947"/>
      <c r="CJE136" s="947"/>
      <c r="CJF136" s="947"/>
      <c r="CJG136" s="947"/>
      <c r="CJH136" s="947"/>
      <c r="CJI136" s="947"/>
      <c r="CJJ136" s="947"/>
      <c r="CJK136" s="947"/>
      <c r="CJL136" s="947"/>
      <c r="CJM136" s="947"/>
      <c r="CJN136" s="947"/>
      <c r="CJO136" s="947"/>
      <c r="CJP136" s="947"/>
      <c r="CJQ136" s="947"/>
      <c r="CJR136" s="947"/>
      <c r="CJS136" s="947"/>
      <c r="CJT136" s="947"/>
      <c r="CJU136" s="947"/>
      <c r="CJV136" s="947"/>
      <c r="CJW136" s="947"/>
      <c r="CJX136" s="947"/>
      <c r="CJY136" s="947"/>
      <c r="CJZ136" s="947"/>
      <c r="CKA136" s="947"/>
      <c r="CKB136" s="947"/>
      <c r="CKC136" s="947"/>
      <c r="CKD136" s="947"/>
      <c r="CKE136" s="947"/>
      <c r="CKF136" s="947"/>
      <c r="CKG136" s="947"/>
      <c r="CKH136" s="947"/>
      <c r="CKI136" s="947"/>
      <c r="CKJ136" s="947"/>
      <c r="CKK136" s="947"/>
      <c r="CKL136" s="947"/>
      <c r="CKM136" s="947"/>
      <c r="CKN136" s="947"/>
      <c r="CKO136" s="947"/>
      <c r="CKP136" s="947"/>
      <c r="CKQ136" s="947"/>
      <c r="CKR136" s="947"/>
      <c r="CKS136" s="947"/>
      <c r="CKT136" s="947"/>
      <c r="CKU136" s="947"/>
      <c r="CKV136" s="947"/>
      <c r="CKW136" s="947"/>
      <c r="CKX136" s="947"/>
      <c r="CKY136" s="947"/>
      <c r="CKZ136" s="947"/>
      <c r="CLA136" s="947"/>
      <c r="CLB136" s="947"/>
      <c r="CLC136" s="947"/>
      <c r="CLD136" s="947"/>
      <c r="CLE136" s="947"/>
      <c r="CLF136" s="947"/>
      <c r="CLG136" s="947"/>
      <c r="CLH136" s="947"/>
      <c r="CLI136" s="947"/>
      <c r="CLJ136" s="947"/>
      <c r="CLK136" s="947"/>
      <c r="CLL136" s="947"/>
      <c r="CLM136" s="947"/>
      <c r="CLN136" s="947"/>
      <c r="CLO136" s="947"/>
      <c r="CLP136" s="947"/>
      <c r="CLQ136" s="947"/>
      <c r="CLR136" s="947"/>
      <c r="CLS136" s="947"/>
      <c r="CLT136" s="947"/>
      <c r="CLU136" s="947"/>
      <c r="CLV136" s="947"/>
      <c r="CLW136" s="947"/>
      <c r="CLX136" s="947"/>
      <c r="CLY136" s="947"/>
      <c r="CLZ136" s="947"/>
      <c r="CMA136" s="947"/>
      <c r="CMB136" s="947"/>
      <c r="CMC136" s="947"/>
      <c r="CMD136" s="947"/>
      <c r="CME136" s="947"/>
      <c r="CMF136" s="947"/>
      <c r="CMG136" s="947"/>
      <c r="CMH136" s="947"/>
      <c r="CMI136" s="947"/>
      <c r="CMJ136" s="947"/>
      <c r="CMK136" s="947"/>
      <c r="CML136" s="947"/>
      <c r="CMM136" s="947"/>
      <c r="CMN136" s="947"/>
      <c r="CMO136" s="947"/>
      <c r="CMP136" s="947"/>
      <c r="CMQ136" s="947"/>
      <c r="CMR136" s="947"/>
      <c r="CMS136" s="947"/>
      <c r="CMT136" s="947"/>
      <c r="CMU136" s="947"/>
      <c r="CMV136" s="947"/>
      <c r="CMW136" s="947"/>
      <c r="CMX136" s="947"/>
      <c r="CMY136" s="947"/>
      <c r="CMZ136" s="947"/>
      <c r="CNA136" s="947"/>
      <c r="CNB136" s="947"/>
      <c r="CNC136" s="947"/>
      <c r="CND136" s="947"/>
      <c r="CNE136" s="947"/>
      <c r="CNF136" s="947"/>
      <c r="CNG136" s="947"/>
      <c r="CNH136" s="947"/>
      <c r="CNI136" s="947"/>
      <c r="CNJ136" s="947"/>
      <c r="CNK136" s="947"/>
      <c r="CNL136" s="947"/>
      <c r="CNM136" s="947"/>
      <c r="CNN136" s="947"/>
      <c r="CNO136" s="947"/>
      <c r="CNP136" s="947"/>
      <c r="CNQ136" s="947"/>
      <c r="CNR136" s="947"/>
      <c r="CNS136" s="947"/>
      <c r="CNT136" s="947"/>
      <c r="CNU136" s="947"/>
      <c r="CNV136" s="947"/>
      <c r="CNW136" s="947"/>
      <c r="CNX136" s="947"/>
      <c r="CNY136" s="947"/>
      <c r="CNZ136" s="947"/>
      <c r="COA136" s="947"/>
      <c r="COB136" s="947"/>
      <c r="COC136" s="947"/>
      <c r="COD136" s="947"/>
      <c r="COE136" s="947"/>
      <c r="COF136" s="947"/>
      <c r="COG136" s="947"/>
      <c r="COH136" s="947"/>
      <c r="COI136" s="947"/>
      <c r="COJ136" s="947"/>
      <c r="COK136" s="947"/>
      <c r="COL136" s="947"/>
      <c r="COM136" s="947"/>
      <c r="CON136" s="947"/>
      <c r="COO136" s="947"/>
      <c r="COP136" s="947"/>
      <c r="COQ136" s="947"/>
      <c r="COR136" s="947"/>
      <c r="COS136" s="947"/>
      <c r="COT136" s="947"/>
      <c r="COU136" s="947"/>
      <c r="COV136" s="947"/>
      <c r="COW136" s="947"/>
      <c r="COX136" s="947"/>
      <c r="COY136" s="947"/>
      <c r="COZ136" s="947"/>
      <c r="CPA136" s="947"/>
      <c r="CPB136" s="947"/>
      <c r="CPC136" s="947"/>
      <c r="CPD136" s="947"/>
      <c r="CPE136" s="947"/>
      <c r="CPF136" s="947"/>
      <c r="CPG136" s="947"/>
      <c r="CPH136" s="947"/>
      <c r="CPI136" s="947"/>
      <c r="CPJ136" s="947"/>
      <c r="CPK136" s="947"/>
      <c r="CPL136" s="947"/>
      <c r="CPM136" s="947"/>
      <c r="CPN136" s="947"/>
      <c r="CPO136" s="947"/>
      <c r="CPP136" s="947"/>
      <c r="CPQ136" s="947"/>
      <c r="CPR136" s="947"/>
      <c r="CPS136" s="947"/>
      <c r="CPT136" s="947"/>
      <c r="CPU136" s="947"/>
      <c r="CPV136" s="947"/>
      <c r="CPW136" s="947"/>
      <c r="CPX136" s="947"/>
      <c r="CPY136" s="947"/>
      <c r="CPZ136" s="947"/>
      <c r="CQA136" s="947"/>
      <c r="CQB136" s="947"/>
      <c r="CQC136" s="947"/>
      <c r="CQD136" s="947"/>
      <c r="CQE136" s="947"/>
      <c r="CQF136" s="947"/>
      <c r="CQG136" s="947"/>
      <c r="CQH136" s="947"/>
      <c r="CQI136" s="947"/>
      <c r="CQJ136" s="947"/>
      <c r="CQK136" s="947"/>
      <c r="CQL136" s="947"/>
      <c r="CQM136" s="947"/>
      <c r="CQN136" s="947"/>
      <c r="CQO136" s="947"/>
      <c r="CQP136" s="947"/>
      <c r="CQQ136" s="947"/>
      <c r="CQR136" s="947"/>
      <c r="CQS136" s="947"/>
      <c r="CQT136" s="947"/>
      <c r="CQU136" s="947"/>
      <c r="CQV136" s="947"/>
      <c r="CQW136" s="947"/>
      <c r="CQX136" s="947"/>
      <c r="CQY136" s="947"/>
      <c r="CQZ136" s="947"/>
      <c r="CRA136" s="947"/>
      <c r="CRB136" s="947"/>
      <c r="CRC136" s="947"/>
      <c r="CRD136" s="947"/>
      <c r="CRE136" s="947"/>
      <c r="CRF136" s="947"/>
      <c r="CRG136" s="947"/>
      <c r="CRH136" s="947"/>
      <c r="CRI136" s="947"/>
      <c r="CRJ136" s="947"/>
      <c r="CRK136" s="947"/>
      <c r="CRL136" s="947"/>
      <c r="CRM136" s="947"/>
      <c r="CRN136" s="947"/>
      <c r="CRO136" s="947"/>
      <c r="CRP136" s="947"/>
      <c r="CRQ136" s="947"/>
      <c r="CRR136" s="947"/>
      <c r="CRS136" s="947"/>
      <c r="CRT136" s="947"/>
      <c r="CRU136" s="947"/>
      <c r="CRV136" s="947"/>
      <c r="CRW136" s="947"/>
      <c r="CRX136" s="947"/>
      <c r="CRY136" s="947"/>
      <c r="CRZ136" s="947"/>
      <c r="CSA136" s="947"/>
      <c r="CSB136" s="947"/>
      <c r="CSC136" s="947"/>
      <c r="CSD136" s="947"/>
      <c r="CSE136" s="947"/>
      <c r="CSF136" s="947"/>
      <c r="CSG136" s="947"/>
      <c r="CSH136" s="947"/>
      <c r="CSI136" s="947"/>
      <c r="CSJ136" s="947"/>
      <c r="CSK136" s="947"/>
      <c r="CSL136" s="947"/>
      <c r="CSM136" s="947"/>
      <c r="CSN136" s="947"/>
      <c r="CSO136" s="947"/>
      <c r="CSP136" s="947"/>
      <c r="CSQ136" s="947"/>
      <c r="CSR136" s="947"/>
      <c r="CSS136" s="947"/>
      <c r="CST136" s="947"/>
      <c r="CSU136" s="947"/>
      <c r="CSV136" s="947"/>
      <c r="CSW136" s="947"/>
      <c r="CSX136" s="947"/>
      <c r="CSY136" s="947"/>
      <c r="CSZ136" s="947"/>
      <c r="CTA136" s="947"/>
      <c r="CTB136" s="947"/>
      <c r="CTC136" s="947"/>
      <c r="CTD136" s="947"/>
      <c r="CTE136" s="947"/>
      <c r="CTF136" s="947"/>
      <c r="CTG136" s="947"/>
      <c r="CTH136" s="947"/>
      <c r="CTI136" s="947"/>
      <c r="CTJ136" s="947"/>
      <c r="CTK136" s="947"/>
      <c r="CTL136" s="947"/>
      <c r="CTM136" s="947"/>
      <c r="CTN136" s="947"/>
      <c r="CTO136" s="947"/>
      <c r="CTP136" s="947"/>
      <c r="CTQ136" s="947"/>
      <c r="CTR136" s="947"/>
      <c r="CTS136" s="947"/>
      <c r="CTT136" s="947"/>
      <c r="CTU136" s="947"/>
      <c r="CTV136" s="947"/>
      <c r="CTW136" s="947"/>
      <c r="CTX136" s="947"/>
      <c r="CTY136" s="947"/>
      <c r="CTZ136" s="947"/>
      <c r="CUA136" s="947"/>
      <c r="CUB136" s="947"/>
      <c r="CUC136" s="947"/>
      <c r="CUD136" s="947"/>
      <c r="CUE136" s="947"/>
      <c r="CUF136" s="947"/>
      <c r="CUG136" s="947"/>
      <c r="CUH136" s="947"/>
      <c r="CUI136" s="947"/>
      <c r="CUJ136" s="947"/>
      <c r="CUK136" s="947"/>
      <c r="CUL136" s="947"/>
      <c r="CUM136" s="947"/>
      <c r="CUN136" s="947"/>
      <c r="CUO136" s="947"/>
      <c r="CUP136" s="947"/>
      <c r="CUQ136" s="947"/>
      <c r="CUR136" s="947"/>
      <c r="CUS136" s="947"/>
      <c r="CUT136" s="947"/>
      <c r="CUU136" s="947"/>
      <c r="CUV136" s="947"/>
      <c r="CUW136" s="947"/>
      <c r="CUX136" s="947"/>
      <c r="CUY136" s="947"/>
      <c r="CUZ136" s="947"/>
      <c r="CVA136" s="947"/>
      <c r="CVB136" s="947"/>
      <c r="CVC136" s="947"/>
      <c r="CVD136" s="947"/>
      <c r="CVE136" s="947"/>
      <c r="CVF136" s="947"/>
      <c r="CVG136" s="947"/>
      <c r="CVH136" s="947"/>
      <c r="CVI136" s="947"/>
      <c r="CVJ136" s="947"/>
      <c r="CVK136" s="947"/>
      <c r="CVL136" s="947"/>
      <c r="CVM136" s="947"/>
      <c r="CVN136" s="947"/>
      <c r="CVO136" s="947"/>
      <c r="CVP136" s="947"/>
      <c r="CVQ136" s="947"/>
      <c r="CVR136" s="947"/>
      <c r="CVS136" s="947"/>
      <c r="CVT136" s="947"/>
      <c r="CVU136" s="947"/>
      <c r="CVV136" s="947"/>
      <c r="CVW136" s="947"/>
      <c r="CVX136" s="947"/>
      <c r="CVY136" s="947"/>
      <c r="CVZ136" s="947"/>
      <c r="CWA136" s="947"/>
      <c r="CWB136" s="947"/>
      <c r="CWC136" s="947"/>
      <c r="CWD136" s="947"/>
      <c r="CWE136" s="947"/>
      <c r="CWF136" s="947"/>
      <c r="CWG136" s="947"/>
      <c r="CWH136" s="947"/>
      <c r="CWI136" s="947"/>
      <c r="CWJ136" s="947"/>
      <c r="CWK136" s="947"/>
      <c r="CWL136" s="947"/>
      <c r="CWM136" s="947"/>
      <c r="CWN136" s="947"/>
      <c r="CWO136" s="947"/>
      <c r="CWP136" s="947"/>
      <c r="CWQ136" s="947"/>
      <c r="CWR136" s="947"/>
      <c r="CWS136" s="947"/>
      <c r="CWT136" s="947"/>
      <c r="CWU136" s="947"/>
      <c r="CWV136" s="947"/>
      <c r="CWW136" s="947"/>
      <c r="CWX136" s="947"/>
      <c r="CWY136" s="947"/>
      <c r="CWZ136" s="947"/>
      <c r="CXA136" s="947"/>
      <c r="CXB136" s="947"/>
      <c r="CXC136" s="947"/>
      <c r="CXD136" s="947"/>
      <c r="CXE136" s="947"/>
      <c r="CXF136" s="947"/>
      <c r="CXG136" s="947"/>
      <c r="CXH136" s="947"/>
      <c r="CXI136" s="947"/>
      <c r="CXJ136" s="947"/>
      <c r="CXK136" s="947"/>
      <c r="CXL136" s="947"/>
      <c r="CXM136" s="947"/>
      <c r="CXN136" s="947"/>
      <c r="CXO136" s="947"/>
      <c r="CXP136" s="947"/>
      <c r="CXQ136" s="947"/>
      <c r="CXR136" s="947"/>
      <c r="CXS136" s="947"/>
      <c r="CXT136" s="947"/>
      <c r="CXU136" s="947"/>
      <c r="CXV136" s="947"/>
      <c r="CXW136" s="947"/>
      <c r="CXX136" s="947"/>
      <c r="CXY136" s="947"/>
      <c r="CXZ136" s="947"/>
      <c r="CYA136" s="947"/>
      <c r="CYB136" s="947"/>
      <c r="CYC136" s="947"/>
      <c r="CYD136" s="947"/>
      <c r="CYE136" s="947"/>
      <c r="CYF136" s="947"/>
      <c r="CYG136" s="947"/>
      <c r="CYH136" s="947"/>
      <c r="CYI136" s="947"/>
      <c r="CYJ136" s="947"/>
      <c r="CYK136" s="947"/>
      <c r="CYL136" s="947"/>
      <c r="CYM136" s="947"/>
      <c r="CYN136" s="947"/>
      <c r="CYO136" s="947"/>
      <c r="CYP136" s="947"/>
      <c r="CYQ136" s="947"/>
      <c r="CYR136" s="947"/>
      <c r="CYS136" s="947"/>
      <c r="CYT136" s="947"/>
      <c r="CYU136" s="947"/>
      <c r="CYV136" s="947"/>
      <c r="CYW136" s="947"/>
      <c r="CYX136" s="947"/>
      <c r="CYY136" s="947"/>
      <c r="CYZ136" s="947"/>
      <c r="CZA136" s="947"/>
      <c r="CZB136" s="947"/>
      <c r="CZC136" s="947"/>
      <c r="CZD136" s="947"/>
      <c r="CZE136" s="947"/>
      <c r="CZF136" s="947"/>
      <c r="CZG136" s="947"/>
      <c r="CZH136" s="947"/>
      <c r="CZI136" s="947"/>
      <c r="CZJ136" s="947"/>
      <c r="CZK136" s="947"/>
      <c r="CZL136" s="947"/>
      <c r="CZM136" s="947"/>
      <c r="CZN136" s="947"/>
      <c r="CZO136" s="947"/>
      <c r="CZP136" s="947"/>
      <c r="CZQ136" s="947"/>
      <c r="CZR136" s="947"/>
      <c r="CZS136" s="947"/>
      <c r="CZT136" s="947"/>
      <c r="CZU136" s="947"/>
      <c r="CZV136" s="947"/>
      <c r="CZW136" s="947"/>
      <c r="CZX136" s="947"/>
      <c r="CZY136" s="947"/>
      <c r="CZZ136" s="947"/>
      <c r="DAA136" s="947"/>
      <c r="DAB136" s="947"/>
      <c r="DAC136" s="947"/>
      <c r="DAD136" s="947"/>
      <c r="DAE136" s="947"/>
      <c r="DAF136" s="947"/>
      <c r="DAG136" s="947"/>
      <c r="DAH136" s="947"/>
      <c r="DAI136" s="947"/>
      <c r="DAJ136" s="947"/>
      <c r="DAK136" s="947"/>
      <c r="DAL136" s="947"/>
      <c r="DAM136" s="947"/>
      <c r="DAN136" s="947"/>
      <c r="DAO136" s="947"/>
      <c r="DAP136" s="947"/>
      <c r="DAQ136" s="947"/>
      <c r="DAR136" s="947"/>
      <c r="DAS136" s="947"/>
      <c r="DAT136" s="947"/>
      <c r="DAU136" s="947"/>
      <c r="DAV136" s="947"/>
      <c r="DAW136" s="947"/>
      <c r="DAX136" s="947"/>
      <c r="DAY136" s="947"/>
      <c r="DAZ136" s="947"/>
      <c r="DBA136" s="947"/>
      <c r="DBB136" s="947"/>
      <c r="DBC136" s="947"/>
      <c r="DBD136" s="947"/>
      <c r="DBE136" s="947"/>
      <c r="DBF136" s="947"/>
      <c r="DBG136" s="947"/>
      <c r="DBH136" s="947"/>
      <c r="DBI136" s="947"/>
      <c r="DBJ136" s="947"/>
      <c r="DBK136" s="947"/>
      <c r="DBL136" s="947"/>
      <c r="DBM136" s="947"/>
      <c r="DBN136" s="947"/>
      <c r="DBO136" s="947"/>
      <c r="DBP136" s="947"/>
      <c r="DBQ136" s="947"/>
      <c r="DBR136" s="947"/>
      <c r="DBS136" s="947"/>
      <c r="DBT136" s="947"/>
      <c r="DBU136" s="947"/>
      <c r="DBV136" s="947"/>
      <c r="DBW136" s="947"/>
      <c r="DBX136" s="947"/>
      <c r="DBY136" s="947"/>
      <c r="DBZ136" s="947"/>
      <c r="DCA136" s="947"/>
      <c r="DCB136" s="947"/>
      <c r="DCC136" s="947"/>
      <c r="DCD136" s="947"/>
      <c r="DCE136" s="947"/>
      <c r="DCF136" s="947"/>
      <c r="DCG136" s="947"/>
      <c r="DCH136" s="947"/>
      <c r="DCI136" s="947"/>
      <c r="DCJ136" s="947"/>
      <c r="DCK136" s="947"/>
      <c r="DCL136" s="947"/>
      <c r="DCM136" s="947"/>
      <c r="DCN136" s="947"/>
      <c r="DCO136" s="947"/>
      <c r="DCP136" s="947"/>
      <c r="DCQ136" s="947"/>
      <c r="DCR136" s="947"/>
      <c r="DCS136" s="947"/>
      <c r="DCT136" s="947"/>
      <c r="DCU136" s="947"/>
      <c r="DCV136" s="947"/>
      <c r="DCW136" s="947"/>
      <c r="DCX136" s="947"/>
      <c r="DCY136" s="947"/>
      <c r="DCZ136" s="947"/>
      <c r="DDA136" s="947"/>
      <c r="DDB136" s="947"/>
      <c r="DDC136" s="947"/>
      <c r="DDD136" s="947"/>
      <c r="DDE136" s="947"/>
      <c r="DDF136" s="947"/>
      <c r="DDG136" s="947"/>
      <c r="DDH136" s="947"/>
      <c r="DDI136" s="947"/>
      <c r="DDJ136" s="947"/>
      <c r="DDK136" s="947"/>
      <c r="DDL136" s="947"/>
      <c r="DDM136" s="947"/>
      <c r="DDN136" s="947"/>
      <c r="DDO136" s="947"/>
      <c r="DDP136" s="947"/>
      <c r="DDQ136" s="947"/>
      <c r="DDR136" s="947"/>
      <c r="DDS136" s="947"/>
      <c r="DDT136" s="947"/>
      <c r="DDU136" s="947"/>
      <c r="DDV136" s="947"/>
      <c r="DDW136" s="947"/>
      <c r="DDX136" s="947"/>
      <c r="DDY136" s="947"/>
      <c r="DDZ136" s="947"/>
      <c r="DEA136" s="947"/>
      <c r="DEB136" s="947"/>
      <c r="DEC136" s="947"/>
      <c r="DED136" s="947"/>
      <c r="DEE136" s="947"/>
      <c r="DEF136" s="947"/>
      <c r="DEG136" s="947"/>
      <c r="DEH136" s="947"/>
      <c r="DEI136" s="947"/>
      <c r="DEJ136" s="947"/>
      <c r="DEK136" s="947"/>
      <c r="DEL136" s="947"/>
      <c r="DEM136" s="947"/>
      <c r="DEN136" s="947"/>
      <c r="DEO136" s="947"/>
      <c r="DEP136" s="947"/>
      <c r="DEQ136" s="947"/>
      <c r="DER136" s="947"/>
      <c r="DES136" s="947"/>
      <c r="DET136" s="947"/>
      <c r="DEU136" s="947"/>
      <c r="DEV136" s="947"/>
      <c r="DEW136" s="947"/>
      <c r="DEX136" s="947"/>
      <c r="DEY136" s="947"/>
      <c r="DEZ136" s="947"/>
      <c r="DFA136" s="947"/>
      <c r="DFB136" s="947"/>
      <c r="DFC136" s="947"/>
      <c r="DFD136" s="947"/>
      <c r="DFE136" s="947"/>
      <c r="DFF136" s="947"/>
      <c r="DFG136" s="947"/>
      <c r="DFH136" s="947"/>
      <c r="DFI136" s="947"/>
      <c r="DFJ136" s="947"/>
      <c r="DFK136" s="947"/>
      <c r="DFL136" s="947"/>
      <c r="DFM136" s="947"/>
      <c r="DFN136" s="947"/>
      <c r="DFO136" s="947"/>
      <c r="DFP136" s="947"/>
      <c r="DFQ136" s="947"/>
      <c r="DFR136" s="947"/>
      <c r="DFS136" s="947"/>
      <c r="DFT136" s="947"/>
      <c r="DFU136" s="947"/>
      <c r="DFV136" s="947"/>
      <c r="DFW136" s="947"/>
      <c r="DFX136" s="947"/>
      <c r="DFY136" s="947"/>
      <c r="DFZ136" s="947"/>
      <c r="DGA136" s="947"/>
      <c r="DGB136" s="947"/>
      <c r="DGC136" s="947"/>
      <c r="DGD136" s="947"/>
      <c r="DGE136" s="947"/>
      <c r="DGF136" s="947"/>
      <c r="DGG136" s="947"/>
      <c r="DGH136" s="947"/>
      <c r="DGI136" s="947"/>
      <c r="DGJ136" s="947"/>
      <c r="DGK136" s="947"/>
      <c r="DGL136" s="947"/>
      <c r="DGM136" s="947"/>
      <c r="DGN136" s="947"/>
      <c r="DGO136" s="947"/>
      <c r="DGP136" s="947"/>
      <c r="DGQ136" s="947"/>
      <c r="DGR136" s="947"/>
      <c r="DGS136" s="947"/>
      <c r="DGT136" s="947"/>
      <c r="DGU136" s="947"/>
      <c r="DGV136" s="947"/>
      <c r="DGW136" s="947"/>
      <c r="DGX136" s="947"/>
      <c r="DGY136" s="947"/>
      <c r="DGZ136" s="947"/>
      <c r="DHA136" s="947"/>
      <c r="DHB136" s="947"/>
      <c r="DHC136" s="947"/>
      <c r="DHD136" s="947"/>
      <c r="DHE136" s="947"/>
      <c r="DHF136" s="947"/>
      <c r="DHG136" s="947"/>
      <c r="DHH136" s="947"/>
      <c r="DHI136" s="947"/>
      <c r="DHJ136" s="947"/>
      <c r="DHK136" s="947"/>
      <c r="DHL136" s="947"/>
      <c r="DHM136" s="947"/>
      <c r="DHN136" s="947"/>
      <c r="DHO136" s="947"/>
      <c r="DHP136" s="947"/>
      <c r="DHQ136" s="947"/>
      <c r="DHR136" s="947"/>
      <c r="DHS136" s="947"/>
      <c r="DHT136" s="947"/>
      <c r="DHU136" s="947"/>
      <c r="DHV136" s="947"/>
      <c r="DHW136" s="947"/>
      <c r="DHX136" s="947"/>
      <c r="DHY136" s="947"/>
      <c r="DHZ136" s="947"/>
      <c r="DIA136" s="947"/>
      <c r="DIB136" s="947"/>
      <c r="DIC136" s="947"/>
      <c r="DID136" s="947"/>
      <c r="DIE136" s="947"/>
      <c r="DIF136" s="947"/>
      <c r="DIG136" s="947"/>
      <c r="DIH136" s="947"/>
      <c r="DII136" s="947"/>
      <c r="DIJ136" s="947"/>
      <c r="DIK136" s="947"/>
      <c r="DIL136" s="947"/>
      <c r="DIM136" s="947"/>
      <c r="DIN136" s="947"/>
      <c r="DIO136" s="947"/>
      <c r="DIP136" s="947"/>
      <c r="DIQ136" s="947"/>
      <c r="DIR136" s="947"/>
      <c r="DIS136" s="947"/>
      <c r="DIT136" s="947"/>
      <c r="DIU136" s="947"/>
      <c r="DIV136" s="947"/>
      <c r="DIW136" s="947"/>
      <c r="DIX136" s="947"/>
      <c r="DIY136" s="947"/>
      <c r="DIZ136" s="947"/>
      <c r="DJA136" s="947"/>
      <c r="DJB136" s="947"/>
      <c r="DJC136" s="947"/>
      <c r="DJD136" s="947"/>
      <c r="DJE136" s="947"/>
      <c r="DJF136" s="947"/>
      <c r="DJG136" s="947"/>
      <c r="DJH136" s="947"/>
      <c r="DJI136" s="947"/>
      <c r="DJJ136" s="947"/>
      <c r="DJK136" s="947"/>
      <c r="DJL136" s="947"/>
      <c r="DJM136" s="947"/>
      <c r="DJN136" s="947"/>
      <c r="DJO136" s="947"/>
      <c r="DJP136" s="947"/>
      <c r="DJQ136" s="947"/>
      <c r="DJR136" s="947"/>
      <c r="DJS136" s="947"/>
      <c r="DJT136" s="947"/>
      <c r="DJU136" s="947"/>
      <c r="DJV136" s="947"/>
      <c r="DJW136" s="947"/>
      <c r="DJX136" s="947"/>
      <c r="DJY136" s="947"/>
      <c r="DJZ136" s="947"/>
      <c r="DKA136" s="947"/>
      <c r="DKB136" s="947"/>
      <c r="DKC136" s="947"/>
      <c r="DKD136" s="947"/>
      <c r="DKE136" s="947"/>
      <c r="DKF136" s="947"/>
      <c r="DKG136" s="947"/>
      <c r="DKH136" s="947"/>
      <c r="DKI136" s="947"/>
      <c r="DKJ136" s="947"/>
      <c r="DKK136" s="947"/>
      <c r="DKL136" s="947"/>
      <c r="DKM136" s="947"/>
      <c r="DKN136" s="947"/>
      <c r="DKO136" s="947"/>
      <c r="DKP136" s="947"/>
      <c r="DKQ136" s="947"/>
      <c r="DKR136" s="947"/>
      <c r="DKS136" s="947"/>
      <c r="DKT136" s="947"/>
      <c r="DKU136" s="947"/>
      <c r="DKV136" s="947"/>
      <c r="DKW136" s="947"/>
      <c r="DKX136" s="947"/>
      <c r="DKY136" s="947"/>
      <c r="DKZ136" s="947"/>
      <c r="DLA136" s="947"/>
      <c r="DLB136" s="947"/>
      <c r="DLC136" s="947"/>
      <c r="DLD136" s="947"/>
      <c r="DLE136" s="947"/>
      <c r="DLF136" s="947"/>
      <c r="DLG136" s="947"/>
      <c r="DLH136" s="947"/>
      <c r="DLI136" s="947"/>
      <c r="DLJ136" s="947"/>
      <c r="DLK136" s="947"/>
      <c r="DLL136" s="947"/>
      <c r="DLM136" s="947"/>
      <c r="DLN136" s="947"/>
      <c r="DLO136" s="947"/>
      <c r="DLP136" s="947"/>
      <c r="DLQ136" s="947"/>
      <c r="DLR136" s="947"/>
      <c r="DLS136" s="947"/>
      <c r="DLT136" s="947"/>
      <c r="DLU136" s="947"/>
      <c r="DLV136" s="947"/>
      <c r="DLW136" s="947"/>
      <c r="DLX136" s="947"/>
      <c r="DLY136" s="947"/>
      <c r="DLZ136" s="947"/>
      <c r="DMA136" s="947"/>
      <c r="DMB136" s="947"/>
      <c r="DMC136" s="947"/>
      <c r="DMD136" s="947"/>
      <c r="DME136" s="947"/>
      <c r="DMF136" s="947"/>
      <c r="DMG136" s="947"/>
      <c r="DMH136" s="947"/>
      <c r="DMI136" s="947"/>
      <c r="DMJ136" s="947"/>
      <c r="DMK136" s="947"/>
      <c r="DML136" s="947"/>
      <c r="DMM136" s="947"/>
      <c r="DMN136" s="947"/>
      <c r="DMO136" s="947"/>
      <c r="DMP136" s="947"/>
      <c r="DMQ136" s="947"/>
      <c r="DMR136" s="947"/>
      <c r="DMS136" s="947"/>
      <c r="DMT136" s="947"/>
      <c r="DMU136" s="947"/>
      <c r="DMV136" s="947"/>
      <c r="DMW136" s="947"/>
      <c r="DMX136" s="947"/>
      <c r="DMY136" s="947"/>
      <c r="DMZ136" s="947"/>
      <c r="DNA136" s="947"/>
      <c r="DNB136" s="947"/>
      <c r="DNC136" s="947"/>
      <c r="DND136" s="947"/>
      <c r="DNE136" s="947"/>
      <c r="DNF136" s="947"/>
      <c r="DNG136" s="947"/>
      <c r="DNH136" s="947"/>
      <c r="DNI136" s="947"/>
      <c r="DNJ136" s="947"/>
      <c r="DNK136" s="947"/>
      <c r="DNL136" s="947"/>
      <c r="DNM136" s="947"/>
      <c r="DNN136" s="947"/>
      <c r="DNO136" s="947"/>
      <c r="DNP136" s="947"/>
      <c r="DNQ136" s="947"/>
      <c r="DNR136" s="947"/>
      <c r="DNS136" s="947"/>
      <c r="DNT136" s="947"/>
      <c r="DNU136" s="947"/>
      <c r="DNV136" s="947"/>
      <c r="DNW136" s="947"/>
      <c r="DNX136" s="947"/>
      <c r="DNY136" s="947"/>
      <c r="DNZ136" s="947"/>
      <c r="DOA136" s="947"/>
      <c r="DOB136" s="947"/>
      <c r="DOC136" s="947"/>
      <c r="DOD136" s="947"/>
      <c r="DOE136" s="947"/>
      <c r="DOF136" s="947"/>
      <c r="DOG136" s="947"/>
      <c r="DOH136" s="947"/>
      <c r="DOI136" s="947"/>
      <c r="DOJ136" s="947"/>
      <c r="DOK136" s="947"/>
      <c r="DOL136" s="947"/>
      <c r="DOM136" s="947"/>
      <c r="DON136" s="947"/>
      <c r="DOO136" s="947"/>
      <c r="DOP136" s="947"/>
      <c r="DOQ136" s="947"/>
      <c r="DOR136" s="947"/>
      <c r="DOS136" s="947"/>
      <c r="DOT136" s="947"/>
      <c r="DOU136" s="947"/>
      <c r="DOV136" s="947"/>
      <c r="DOW136" s="947"/>
      <c r="DOX136" s="947"/>
      <c r="DOY136" s="947"/>
      <c r="DOZ136" s="947"/>
      <c r="DPA136" s="947"/>
      <c r="DPB136" s="947"/>
      <c r="DPC136" s="947"/>
      <c r="DPD136" s="947"/>
      <c r="DPE136" s="947"/>
      <c r="DPF136" s="947"/>
      <c r="DPG136" s="947"/>
      <c r="DPH136" s="947"/>
      <c r="DPI136" s="947"/>
      <c r="DPJ136" s="947"/>
      <c r="DPK136" s="947"/>
      <c r="DPL136" s="947"/>
      <c r="DPM136" s="947"/>
      <c r="DPN136" s="947"/>
      <c r="DPO136" s="947"/>
      <c r="DPP136" s="947"/>
      <c r="DPQ136" s="947"/>
      <c r="DPR136" s="947"/>
      <c r="DPS136" s="947"/>
      <c r="DPT136" s="947"/>
      <c r="DPU136" s="947"/>
      <c r="DPV136" s="947"/>
      <c r="DPW136" s="947"/>
      <c r="DPX136" s="947"/>
      <c r="DPY136" s="947"/>
      <c r="DPZ136" s="947"/>
      <c r="DQA136" s="947"/>
      <c r="DQB136" s="947"/>
      <c r="DQC136" s="947"/>
      <c r="DQD136" s="947"/>
      <c r="DQE136" s="947"/>
      <c r="DQF136" s="947"/>
      <c r="DQG136" s="947"/>
      <c r="DQH136" s="947"/>
      <c r="DQI136" s="947"/>
      <c r="DQJ136" s="947"/>
      <c r="DQK136" s="947"/>
      <c r="DQL136" s="947"/>
      <c r="DQM136" s="947"/>
      <c r="DQN136" s="947"/>
      <c r="DQO136" s="947"/>
      <c r="DQP136" s="947"/>
      <c r="DQQ136" s="947"/>
      <c r="DQR136" s="947"/>
      <c r="DQS136" s="947"/>
      <c r="DQT136" s="947"/>
      <c r="DQU136" s="947"/>
      <c r="DQV136" s="947"/>
      <c r="DQW136" s="947"/>
      <c r="DQX136" s="947"/>
      <c r="DQY136" s="947"/>
      <c r="DQZ136" s="947"/>
      <c r="DRA136" s="947"/>
      <c r="DRB136" s="947"/>
      <c r="DRC136" s="947"/>
      <c r="DRD136" s="947"/>
      <c r="DRE136" s="947"/>
      <c r="DRF136" s="947"/>
      <c r="DRG136" s="947"/>
      <c r="DRH136" s="947"/>
      <c r="DRI136" s="947"/>
      <c r="DRJ136" s="947"/>
      <c r="DRK136" s="947"/>
      <c r="DRL136" s="947"/>
      <c r="DRM136" s="947"/>
      <c r="DRN136" s="947"/>
      <c r="DRO136" s="947"/>
      <c r="DRP136" s="947"/>
      <c r="DRQ136" s="947"/>
      <c r="DRR136" s="947"/>
      <c r="DRS136" s="947"/>
      <c r="DRT136" s="947"/>
      <c r="DRU136" s="947"/>
      <c r="DRV136" s="947"/>
      <c r="DRW136" s="947"/>
      <c r="DRX136" s="947"/>
      <c r="DRY136" s="947"/>
      <c r="DRZ136" s="947"/>
      <c r="DSA136" s="947"/>
      <c r="DSB136" s="947"/>
      <c r="DSC136" s="947"/>
      <c r="DSD136" s="947"/>
      <c r="DSE136" s="947"/>
      <c r="DSF136" s="947"/>
      <c r="DSG136" s="947"/>
      <c r="DSH136" s="947"/>
      <c r="DSI136" s="947"/>
      <c r="DSJ136" s="947"/>
      <c r="DSK136" s="947"/>
      <c r="DSL136" s="947"/>
      <c r="DSM136" s="947"/>
      <c r="DSN136" s="947"/>
      <c r="DSO136" s="947"/>
      <c r="DSP136" s="947"/>
      <c r="DSQ136" s="947"/>
      <c r="DSR136" s="947"/>
      <c r="DSS136" s="947"/>
      <c r="DST136" s="947"/>
      <c r="DSU136" s="947"/>
      <c r="DSV136" s="947"/>
      <c r="DSW136" s="947"/>
      <c r="DSX136" s="947"/>
      <c r="DSY136" s="947"/>
      <c r="DSZ136" s="947"/>
      <c r="DTA136" s="947"/>
      <c r="DTB136" s="947"/>
      <c r="DTC136" s="947"/>
      <c r="DTD136" s="947"/>
      <c r="DTE136" s="947"/>
      <c r="DTF136" s="947"/>
      <c r="DTG136" s="947"/>
      <c r="DTH136" s="947"/>
      <c r="DTI136" s="947"/>
      <c r="DTJ136" s="947"/>
      <c r="DTK136" s="947"/>
      <c r="DTL136" s="947"/>
      <c r="DTM136" s="947"/>
      <c r="DTN136" s="947"/>
      <c r="DTO136" s="947"/>
      <c r="DTP136" s="947"/>
      <c r="DTQ136" s="947"/>
      <c r="DTR136" s="947"/>
      <c r="DTS136" s="947"/>
      <c r="DTT136" s="947"/>
      <c r="DTU136" s="947"/>
      <c r="DTV136" s="947"/>
      <c r="DTW136" s="947"/>
      <c r="DTX136" s="947"/>
      <c r="DTY136" s="947"/>
      <c r="DTZ136" s="947"/>
      <c r="DUA136" s="947"/>
      <c r="DUB136" s="947"/>
      <c r="DUC136" s="947"/>
      <c r="DUD136" s="947"/>
      <c r="DUE136" s="947"/>
      <c r="DUF136" s="947"/>
      <c r="DUG136" s="947"/>
      <c r="DUH136" s="947"/>
      <c r="DUI136" s="947"/>
      <c r="DUJ136" s="947"/>
      <c r="DUK136" s="947"/>
      <c r="DUL136" s="947"/>
      <c r="DUM136" s="947"/>
      <c r="DUN136" s="947"/>
      <c r="DUO136" s="947"/>
      <c r="DUP136" s="947"/>
      <c r="DUQ136" s="947"/>
      <c r="DUR136" s="947"/>
      <c r="DUS136" s="947"/>
      <c r="DUT136" s="947"/>
      <c r="DUU136" s="947"/>
      <c r="DUV136" s="947"/>
      <c r="DUW136" s="947"/>
      <c r="DUX136" s="947"/>
      <c r="DUY136" s="947"/>
      <c r="DUZ136" s="947"/>
      <c r="DVA136" s="947"/>
      <c r="DVB136" s="947"/>
      <c r="DVC136" s="947"/>
      <c r="DVD136" s="947"/>
      <c r="DVE136" s="947"/>
      <c r="DVF136" s="947"/>
      <c r="DVG136" s="947"/>
      <c r="DVH136" s="947"/>
      <c r="DVI136" s="947"/>
      <c r="DVJ136" s="947"/>
      <c r="DVK136" s="947"/>
      <c r="DVL136" s="947"/>
      <c r="DVM136" s="947"/>
      <c r="DVN136" s="947"/>
      <c r="DVO136" s="947"/>
      <c r="DVP136" s="947"/>
      <c r="DVQ136" s="947"/>
      <c r="DVR136" s="947"/>
      <c r="DVS136" s="947"/>
      <c r="DVT136" s="947"/>
      <c r="DVU136" s="947"/>
      <c r="DVV136" s="947"/>
      <c r="DVW136" s="947"/>
      <c r="DVX136" s="947"/>
      <c r="DVY136" s="947"/>
      <c r="DVZ136" s="947"/>
      <c r="DWA136" s="947"/>
      <c r="DWB136" s="947"/>
      <c r="DWC136" s="947"/>
      <c r="DWD136" s="947"/>
      <c r="DWE136" s="947"/>
      <c r="DWF136" s="947"/>
      <c r="DWG136" s="947"/>
      <c r="DWH136" s="947"/>
      <c r="DWI136" s="947"/>
      <c r="DWJ136" s="947"/>
      <c r="DWK136" s="947"/>
      <c r="DWL136" s="947"/>
      <c r="DWM136" s="947"/>
      <c r="DWN136" s="947"/>
      <c r="DWO136" s="947"/>
      <c r="DWP136" s="947"/>
      <c r="DWQ136" s="947"/>
      <c r="DWR136" s="947"/>
      <c r="DWS136" s="947"/>
      <c r="DWT136" s="947"/>
      <c r="DWU136" s="947"/>
      <c r="DWV136" s="947"/>
      <c r="DWW136" s="947"/>
      <c r="DWX136" s="947"/>
      <c r="DWY136" s="947"/>
      <c r="DWZ136" s="947"/>
      <c r="DXA136" s="947"/>
      <c r="DXB136" s="947"/>
      <c r="DXC136" s="947"/>
      <c r="DXD136" s="947"/>
      <c r="DXE136" s="947"/>
      <c r="DXF136" s="947"/>
      <c r="DXG136" s="947"/>
      <c r="DXH136" s="947"/>
      <c r="DXI136" s="947"/>
      <c r="DXJ136" s="947"/>
      <c r="DXK136" s="947"/>
      <c r="DXL136" s="947"/>
      <c r="DXM136" s="947"/>
      <c r="DXN136" s="947"/>
      <c r="DXO136" s="947"/>
      <c r="DXP136" s="947"/>
      <c r="DXQ136" s="947"/>
      <c r="DXR136" s="947"/>
      <c r="DXS136" s="947"/>
      <c r="DXT136" s="947"/>
      <c r="DXU136" s="947"/>
      <c r="DXV136" s="947"/>
      <c r="DXW136" s="947"/>
      <c r="DXX136" s="947"/>
      <c r="DXY136" s="947"/>
      <c r="DXZ136" s="947"/>
      <c r="DYA136" s="947"/>
      <c r="DYB136" s="947"/>
      <c r="DYC136" s="947"/>
      <c r="DYD136" s="947"/>
      <c r="DYE136" s="947"/>
      <c r="DYF136" s="947"/>
      <c r="DYG136" s="947"/>
      <c r="DYH136" s="947"/>
      <c r="DYI136" s="947"/>
      <c r="DYJ136" s="947"/>
      <c r="DYK136" s="947"/>
      <c r="DYL136" s="947"/>
      <c r="DYM136" s="947"/>
      <c r="DYN136" s="947"/>
      <c r="DYO136" s="947"/>
      <c r="DYP136" s="947"/>
      <c r="DYQ136" s="947"/>
      <c r="DYR136" s="947"/>
      <c r="DYS136" s="947"/>
      <c r="DYT136" s="947"/>
      <c r="DYU136" s="947"/>
      <c r="DYV136" s="947"/>
      <c r="DYW136" s="947"/>
      <c r="DYX136" s="947"/>
      <c r="DYY136" s="947"/>
      <c r="DYZ136" s="947"/>
      <c r="DZA136" s="947"/>
      <c r="DZB136" s="947"/>
      <c r="DZC136" s="947"/>
      <c r="DZD136" s="947"/>
      <c r="DZE136" s="947"/>
      <c r="DZF136" s="947"/>
      <c r="DZG136" s="947"/>
      <c r="DZH136" s="947"/>
      <c r="DZI136" s="947"/>
      <c r="DZJ136" s="947"/>
      <c r="DZK136" s="947"/>
      <c r="DZL136" s="947"/>
      <c r="DZM136" s="947"/>
      <c r="DZN136" s="947"/>
      <c r="DZO136" s="947"/>
      <c r="DZP136" s="947"/>
      <c r="DZQ136" s="947"/>
      <c r="DZR136" s="947"/>
      <c r="DZS136" s="947"/>
      <c r="DZT136" s="947"/>
      <c r="DZU136" s="947"/>
      <c r="DZV136" s="947"/>
      <c r="DZW136" s="947"/>
      <c r="DZX136" s="947"/>
      <c r="DZY136" s="947"/>
      <c r="DZZ136" s="947"/>
      <c r="EAA136" s="947"/>
      <c r="EAB136" s="947"/>
      <c r="EAC136" s="947"/>
      <c r="EAD136" s="947"/>
      <c r="EAE136" s="947"/>
      <c r="EAF136" s="947"/>
      <c r="EAG136" s="947"/>
      <c r="EAH136" s="947"/>
      <c r="EAI136" s="947"/>
      <c r="EAJ136" s="947"/>
      <c r="EAK136" s="947"/>
      <c r="EAL136" s="947"/>
      <c r="EAM136" s="947"/>
      <c r="EAN136" s="947"/>
      <c r="EAO136" s="947"/>
      <c r="EAP136" s="947"/>
      <c r="EAQ136" s="947"/>
      <c r="EAR136" s="947"/>
      <c r="EAS136" s="947"/>
      <c r="EAT136" s="947"/>
      <c r="EAU136" s="947"/>
      <c r="EAV136" s="947"/>
      <c r="EAW136" s="947"/>
      <c r="EAX136" s="947"/>
      <c r="EAY136" s="947"/>
      <c r="EAZ136" s="947"/>
      <c r="EBA136" s="947"/>
      <c r="EBB136" s="947"/>
      <c r="EBC136" s="947"/>
      <c r="EBD136" s="947"/>
      <c r="EBE136" s="947"/>
      <c r="EBF136" s="947"/>
      <c r="EBG136" s="947"/>
      <c r="EBH136" s="947"/>
      <c r="EBI136" s="947"/>
      <c r="EBJ136" s="947"/>
      <c r="EBK136" s="947"/>
      <c r="EBL136" s="947"/>
      <c r="EBM136" s="947"/>
      <c r="EBN136" s="947"/>
      <c r="EBO136" s="947"/>
      <c r="EBP136" s="947"/>
      <c r="EBQ136" s="947"/>
      <c r="EBR136" s="947"/>
      <c r="EBS136" s="947"/>
      <c r="EBT136" s="947"/>
      <c r="EBU136" s="947"/>
      <c r="EBV136" s="947"/>
      <c r="EBW136" s="947"/>
      <c r="EBX136" s="947"/>
      <c r="EBY136" s="947"/>
      <c r="EBZ136" s="947"/>
      <c r="ECA136" s="947"/>
      <c r="ECB136" s="947"/>
      <c r="ECC136" s="947"/>
      <c r="ECD136" s="947"/>
      <c r="ECE136" s="947"/>
      <c r="ECF136" s="947"/>
      <c r="ECG136" s="947"/>
      <c r="ECH136" s="947"/>
      <c r="ECI136" s="947"/>
      <c r="ECJ136" s="947"/>
      <c r="ECK136" s="947"/>
      <c r="ECL136" s="947"/>
      <c r="ECM136" s="947"/>
      <c r="ECN136" s="947"/>
      <c r="ECO136" s="947"/>
      <c r="ECP136" s="947"/>
      <c r="ECQ136" s="947"/>
      <c r="ECR136" s="947"/>
      <c r="ECS136" s="947"/>
      <c r="ECT136" s="947"/>
      <c r="ECU136" s="947"/>
      <c r="ECV136" s="947"/>
      <c r="ECW136" s="947"/>
      <c r="ECX136" s="947"/>
      <c r="ECY136" s="947"/>
      <c r="ECZ136" s="947"/>
      <c r="EDA136" s="947"/>
      <c r="EDB136" s="947"/>
      <c r="EDC136" s="947"/>
      <c r="EDD136" s="947"/>
      <c r="EDE136" s="947"/>
      <c r="EDF136" s="947"/>
      <c r="EDG136" s="947"/>
      <c r="EDH136" s="947"/>
      <c r="EDI136" s="947"/>
      <c r="EDJ136" s="947"/>
      <c r="EDK136" s="947"/>
      <c r="EDL136" s="947"/>
      <c r="EDM136" s="947"/>
      <c r="EDN136" s="947"/>
      <c r="EDO136" s="947"/>
      <c r="EDP136" s="947"/>
      <c r="EDQ136" s="947"/>
      <c r="EDR136" s="947"/>
      <c r="EDS136" s="947"/>
      <c r="EDT136" s="947"/>
      <c r="EDU136" s="947"/>
      <c r="EDV136" s="947"/>
      <c r="EDW136" s="947"/>
      <c r="EDX136" s="947"/>
      <c r="EDY136" s="947"/>
      <c r="EDZ136" s="947"/>
      <c r="EEA136" s="947"/>
      <c r="EEB136" s="947"/>
      <c r="EEC136" s="947"/>
      <c r="EED136" s="947"/>
      <c r="EEE136" s="947"/>
      <c r="EEF136" s="947"/>
      <c r="EEG136" s="947"/>
      <c r="EEH136" s="947"/>
      <c r="EEI136" s="947"/>
      <c r="EEJ136" s="947"/>
      <c r="EEK136" s="947"/>
      <c r="EEL136" s="947"/>
      <c r="EEM136" s="947"/>
      <c r="EEN136" s="947"/>
      <c r="EEO136" s="947"/>
      <c r="EEP136" s="947"/>
      <c r="EEQ136" s="947"/>
      <c r="EER136" s="947"/>
      <c r="EES136" s="947"/>
      <c r="EET136" s="947"/>
      <c r="EEU136" s="947"/>
      <c r="EEV136" s="947"/>
      <c r="EEW136" s="947"/>
      <c r="EEX136" s="947"/>
      <c r="EEY136" s="947"/>
      <c r="EEZ136" s="947"/>
      <c r="EFA136" s="947"/>
      <c r="EFB136" s="947"/>
      <c r="EFC136" s="947"/>
      <c r="EFD136" s="947"/>
      <c r="EFE136" s="947"/>
      <c r="EFF136" s="947"/>
      <c r="EFG136" s="947"/>
      <c r="EFH136" s="947"/>
      <c r="EFI136" s="947"/>
      <c r="EFJ136" s="947"/>
      <c r="EFK136" s="947"/>
      <c r="EFL136" s="947"/>
      <c r="EFM136" s="947"/>
      <c r="EFN136" s="947"/>
      <c r="EFO136" s="947"/>
      <c r="EFP136" s="947"/>
      <c r="EFQ136" s="947"/>
      <c r="EFR136" s="947"/>
      <c r="EFS136" s="947"/>
      <c r="EFT136" s="947"/>
      <c r="EFU136" s="947"/>
      <c r="EFV136" s="947"/>
      <c r="EFW136" s="947"/>
      <c r="EFX136" s="947"/>
      <c r="EFY136" s="947"/>
      <c r="EFZ136" s="947"/>
      <c r="EGA136" s="947"/>
      <c r="EGB136" s="947"/>
      <c r="EGC136" s="947"/>
      <c r="EGD136" s="947"/>
      <c r="EGE136" s="947"/>
      <c r="EGF136" s="947"/>
      <c r="EGG136" s="947"/>
      <c r="EGH136" s="947"/>
      <c r="EGI136" s="947"/>
      <c r="EGJ136" s="947"/>
      <c r="EGK136" s="947"/>
      <c r="EGL136" s="947"/>
      <c r="EGM136" s="947"/>
      <c r="EGN136" s="947"/>
      <c r="EGO136" s="947"/>
      <c r="EGP136" s="947"/>
      <c r="EGQ136" s="947"/>
      <c r="EGR136" s="947"/>
      <c r="EGS136" s="947"/>
      <c r="EGT136" s="947"/>
      <c r="EGU136" s="947"/>
      <c r="EGV136" s="947"/>
      <c r="EGW136" s="947"/>
      <c r="EGX136" s="947"/>
      <c r="EGY136" s="947"/>
      <c r="EGZ136" s="947"/>
      <c r="EHA136" s="947"/>
      <c r="EHB136" s="947"/>
      <c r="EHC136" s="947"/>
      <c r="EHD136" s="947"/>
      <c r="EHE136" s="947"/>
      <c r="EHF136" s="947"/>
      <c r="EHG136" s="947"/>
      <c r="EHH136" s="947"/>
      <c r="EHI136" s="947"/>
      <c r="EHJ136" s="947"/>
      <c r="EHK136" s="947"/>
      <c r="EHL136" s="947"/>
      <c r="EHM136" s="947"/>
      <c r="EHN136" s="947"/>
      <c r="EHO136" s="947"/>
      <c r="EHP136" s="947"/>
      <c r="EHQ136" s="947"/>
      <c r="EHR136" s="947"/>
      <c r="EHS136" s="947"/>
      <c r="EHT136" s="947"/>
      <c r="EHU136" s="947"/>
      <c r="EHV136" s="947"/>
      <c r="EHW136" s="947"/>
      <c r="EHX136" s="947"/>
      <c r="EHY136" s="947"/>
      <c r="EHZ136" s="947"/>
      <c r="EIA136" s="947"/>
      <c r="EIB136" s="947"/>
      <c r="EIC136" s="947"/>
      <c r="EID136" s="947"/>
      <c r="EIE136" s="947"/>
      <c r="EIF136" s="947"/>
      <c r="EIG136" s="947"/>
      <c r="EIH136" s="947"/>
      <c r="EII136" s="947"/>
      <c r="EIJ136" s="947"/>
      <c r="EIK136" s="947"/>
      <c r="EIL136" s="947"/>
      <c r="EIM136" s="947"/>
      <c r="EIN136" s="947"/>
      <c r="EIO136" s="947"/>
      <c r="EIP136" s="947"/>
      <c r="EIQ136" s="947"/>
      <c r="EIR136" s="947"/>
      <c r="EIS136" s="947"/>
      <c r="EIT136" s="947"/>
      <c r="EIU136" s="947"/>
      <c r="EIV136" s="947"/>
      <c r="EIW136" s="947"/>
      <c r="EIX136" s="947"/>
      <c r="EIY136" s="947"/>
      <c r="EIZ136" s="947"/>
      <c r="EJA136" s="947"/>
      <c r="EJB136" s="947"/>
      <c r="EJC136" s="947"/>
      <c r="EJD136" s="947"/>
      <c r="EJE136" s="947"/>
      <c r="EJF136" s="947"/>
      <c r="EJG136" s="947"/>
      <c r="EJH136" s="947"/>
      <c r="EJI136" s="947"/>
      <c r="EJJ136" s="947"/>
      <c r="EJK136" s="947"/>
      <c r="EJL136" s="947"/>
      <c r="EJM136" s="947"/>
      <c r="EJN136" s="947"/>
      <c r="EJO136" s="947"/>
      <c r="EJP136" s="947"/>
      <c r="EJQ136" s="947"/>
      <c r="EJR136" s="947"/>
      <c r="EJS136" s="947"/>
      <c r="EJT136" s="947"/>
      <c r="EJU136" s="947"/>
      <c r="EJV136" s="947"/>
      <c r="EJW136" s="947"/>
      <c r="EJX136" s="947"/>
      <c r="EJY136" s="947"/>
      <c r="EJZ136" s="947"/>
      <c r="EKA136" s="947"/>
      <c r="EKB136" s="947"/>
      <c r="EKC136" s="947"/>
      <c r="EKD136" s="947"/>
      <c r="EKE136" s="947"/>
      <c r="EKF136" s="947"/>
      <c r="EKG136" s="947"/>
      <c r="EKH136" s="947"/>
      <c r="EKI136" s="947"/>
      <c r="EKJ136" s="947"/>
      <c r="EKK136" s="947"/>
      <c r="EKL136" s="947"/>
      <c r="EKM136" s="947"/>
      <c r="EKN136" s="947"/>
      <c r="EKO136" s="947"/>
      <c r="EKP136" s="947"/>
      <c r="EKQ136" s="947"/>
      <c r="EKR136" s="947"/>
      <c r="EKS136" s="947"/>
      <c r="EKT136" s="947"/>
      <c r="EKU136" s="947"/>
      <c r="EKV136" s="947"/>
      <c r="EKW136" s="947"/>
      <c r="EKX136" s="947"/>
      <c r="EKY136" s="947"/>
      <c r="EKZ136" s="947"/>
      <c r="ELA136" s="947"/>
      <c r="ELB136" s="947"/>
      <c r="ELC136" s="947"/>
      <c r="ELD136" s="947"/>
      <c r="ELE136" s="947"/>
      <c r="ELF136" s="947"/>
      <c r="ELG136" s="947"/>
      <c r="ELH136" s="947"/>
      <c r="ELI136" s="947"/>
      <c r="ELJ136" s="947"/>
      <c r="ELK136" s="947"/>
      <c r="ELL136" s="947"/>
      <c r="ELM136" s="947"/>
      <c r="ELN136" s="947"/>
      <c r="ELO136" s="947"/>
      <c r="ELP136" s="947"/>
      <c r="ELQ136" s="947"/>
      <c r="ELR136" s="947"/>
      <c r="ELS136" s="947"/>
      <c r="ELT136" s="947"/>
      <c r="ELU136" s="947"/>
      <c r="ELV136" s="947"/>
      <c r="ELW136" s="947"/>
      <c r="ELX136" s="947"/>
      <c r="ELY136" s="947"/>
      <c r="ELZ136" s="947"/>
      <c r="EMA136" s="947"/>
      <c r="EMB136" s="947"/>
      <c r="EMC136" s="947"/>
      <c r="EMD136" s="947"/>
      <c r="EME136" s="947"/>
      <c r="EMF136" s="947"/>
      <c r="EMG136" s="947"/>
      <c r="EMH136" s="947"/>
      <c r="EMI136" s="947"/>
      <c r="EMJ136" s="947"/>
      <c r="EMK136" s="947"/>
      <c r="EML136" s="947"/>
      <c r="EMM136" s="947"/>
      <c r="EMN136" s="947"/>
      <c r="EMO136" s="947"/>
      <c r="EMP136" s="947"/>
      <c r="EMQ136" s="947"/>
      <c r="EMR136" s="947"/>
      <c r="EMS136" s="947"/>
      <c r="EMT136" s="947"/>
      <c r="EMU136" s="947"/>
      <c r="EMV136" s="947"/>
      <c r="EMW136" s="947"/>
      <c r="EMX136" s="947"/>
      <c r="EMY136" s="947"/>
      <c r="EMZ136" s="947"/>
      <c r="ENA136" s="947"/>
      <c r="ENB136" s="947"/>
      <c r="ENC136" s="947"/>
      <c r="END136" s="947"/>
      <c r="ENE136" s="947"/>
      <c r="ENF136" s="947"/>
      <c r="ENG136" s="947"/>
      <c r="ENH136" s="947"/>
      <c r="ENI136" s="947"/>
      <c r="ENJ136" s="947"/>
      <c r="ENK136" s="947"/>
      <c r="ENL136" s="947"/>
      <c r="ENM136" s="947"/>
      <c r="ENN136" s="947"/>
      <c r="ENO136" s="947"/>
      <c r="ENP136" s="947"/>
      <c r="ENQ136" s="947"/>
      <c r="ENR136" s="947"/>
      <c r="ENS136" s="947"/>
      <c r="ENT136" s="947"/>
      <c r="ENU136" s="947"/>
      <c r="ENV136" s="947"/>
      <c r="ENW136" s="947"/>
      <c r="ENX136" s="947"/>
      <c r="ENY136" s="947"/>
      <c r="ENZ136" s="947"/>
      <c r="EOA136" s="947"/>
      <c r="EOB136" s="947"/>
      <c r="EOC136" s="947"/>
      <c r="EOD136" s="947"/>
      <c r="EOE136" s="947"/>
      <c r="EOF136" s="947"/>
      <c r="EOG136" s="947"/>
      <c r="EOH136" s="947"/>
      <c r="EOI136" s="947"/>
      <c r="EOJ136" s="947"/>
      <c r="EOK136" s="947"/>
      <c r="EOL136" s="947"/>
      <c r="EOM136" s="947"/>
      <c r="EON136" s="947"/>
      <c r="EOO136" s="947"/>
      <c r="EOP136" s="947"/>
      <c r="EOQ136" s="947"/>
      <c r="EOR136" s="947"/>
      <c r="EOS136" s="947"/>
      <c r="EOT136" s="947"/>
      <c r="EOU136" s="947"/>
      <c r="EOV136" s="947"/>
      <c r="EOW136" s="947"/>
      <c r="EOX136" s="947"/>
      <c r="EOY136" s="947"/>
      <c r="EOZ136" s="947"/>
      <c r="EPA136" s="947"/>
      <c r="EPB136" s="947"/>
      <c r="EPC136" s="947"/>
      <c r="EPD136" s="947"/>
      <c r="EPE136" s="947"/>
      <c r="EPF136" s="947"/>
      <c r="EPG136" s="947"/>
      <c r="EPH136" s="947"/>
      <c r="EPI136" s="947"/>
      <c r="EPJ136" s="947"/>
      <c r="EPK136" s="947"/>
      <c r="EPL136" s="947"/>
      <c r="EPM136" s="947"/>
      <c r="EPN136" s="947"/>
      <c r="EPO136" s="947"/>
      <c r="EPP136" s="947"/>
      <c r="EPQ136" s="947"/>
      <c r="EPR136" s="947"/>
      <c r="EPS136" s="947"/>
      <c r="EPT136" s="947"/>
      <c r="EPU136" s="947"/>
      <c r="EPV136" s="947"/>
      <c r="EPW136" s="947"/>
      <c r="EPX136" s="947"/>
      <c r="EPY136" s="947"/>
      <c r="EPZ136" s="947"/>
      <c r="EQA136" s="947"/>
      <c r="EQB136" s="947"/>
      <c r="EQC136" s="947"/>
      <c r="EQD136" s="947"/>
      <c r="EQE136" s="947"/>
      <c r="EQF136" s="947"/>
      <c r="EQG136" s="947"/>
      <c r="EQH136" s="947"/>
      <c r="EQI136" s="947"/>
      <c r="EQJ136" s="947"/>
      <c r="EQK136" s="947"/>
      <c r="EQL136" s="947"/>
      <c r="EQM136" s="947"/>
      <c r="EQN136" s="947"/>
      <c r="EQO136" s="947"/>
      <c r="EQP136" s="947"/>
      <c r="EQQ136" s="947"/>
      <c r="EQR136" s="947"/>
      <c r="EQS136" s="947"/>
      <c r="EQT136" s="947"/>
      <c r="EQU136" s="947"/>
      <c r="EQV136" s="947"/>
      <c r="EQW136" s="947"/>
      <c r="EQX136" s="947"/>
      <c r="EQY136" s="947"/>
      <c r="EQZ136" s="947"/>
      <c r="ERA136" s="947"/>
      <c r="ERB136" s="947"/>
      <c r="ERC136" s="947"/>
      <c r="ERD136" s="947"/>
      <c r="ERE136" s="947"/>
      <c r="ERF136" s="947"/>
      <c r="ERG136" s="947"/>
      <c r="ERH136" s="947"/>
      <c r="ERI136" s="947"/>
      <c r="ERJ136" s="947"/>
      <c r="ERK136" s="947"/>
      <c r="ERL136" s="947"/>
      <c r="ERM136" s="947"/>
      <c r="ERN136" s="947"/>
      <c r="ERO136" s="947"/>
      <c r="ERP136" s="947"/>
      <c r="ERQ136" s="947"/>
      <c r="ERR136" s="947"/>
      <c r="ERS136" s="947"/>
      <c r="ERT136" s="947"/>
      <c r="ERU136" s="947"/>
      <c r="ERV136" s="947"/>
      <c r="ERW136" s="947"/>
      <c r="ERX136" s="947"/>
      <c r="ERY136" s="947"/>
      <c r="ERZ136" s="947"/>
      <c r="ESA136" s="947"/>
      <c r="ESB136" s="947"/>
      <c r="ESC136" s="947"/>
      <c r="ESD136" s="947"/>
      <c r="ESE136" s="947"/>
      <c r="ESF136" s="947"/>
      <c r="ESG136" s="947"/>
      <c r="ESH136" s="947"/>
      <c r="ESI136" s="947"/>
      <c r="ESJ136" s="947"/>
      <c r="ESK136" s="947"/>
      <c r="ESL136" s="947"/>
      <c r="ESM136" s="947"/>
      <c r="ESN136" s="947"/>
      <c r="ESO136" s="947"/>
      <c r="ESP136" s="947"/>
      <c r="ESQ136" s="947"/>
      <c r="ESR136" s="947"/>
      <c r="ESS136" s="947"/>
      <c r="EST136" s="947"/>
      <c r="ESU136" s="947"/>
      <c r="ESV136" s="947"/>
      <c r="ESW136" s="947"/>
      <c r="ESX136" s="947"/>
      <c r="ESY136" s="947"/>
      <c r="ESZ136" s="947"/>
      <c r="ETA136" s="947"/>
      <c r="ETB136" s="947"/>
      <c r="ETC136" s="947"/>
      <c r="ETD136" s="947"/>
      <c r="ETE136" s="947"/>
      <c r="ETF136" s="947"/>
      <c r="ETG136" s="947"/>
      <c r="ETH136" s="947"/>
      <c r="ETI136" s="947"/>
      <c r="ETJ136" s="947"/>
      <c r="ETK136" s="947"/>
      <c r="ETL136" s="947"/>
      <c r="ETM136" s="947"/>
      <c r="ETN136" s="947"/>
      <c r="ETO136" s="947"/>
      <c r="ETP136" s="947"/>
      <c r="ETQ136" s="947"/>
      <c r="ETR136" s="947"/>
      <c r="ETS136" s="947"/>
      <c r="ETT136" s="947"/>
      <c r="ETU136" s="947"/>
      <c r="ETV136" s="947"/>
      <c r="ETW136" s="947"/>
      <c r="ETX136" s="947"/>
      <c r="ETY136" s="947"/>
      <c r="ETZ136" s="947"/>
      <c r="EUA136" s="947"/>
      <c r="EUB136" s="947"/>
      <c r="EUC136" s="947"/>
      <c r="EUD136" s="947"/>
      <c r="EUE136" s="947"/>
      <c r="EUF136" s="947"/>
      <c r="EUG136" s="947"/>
      <c r="EUH136" s="947"/>
      <c r="EUI136" s="947"/>
      <c r="EUJ136" s="947"/>
      <c r="EUK136" s="947"/>
      <c r="EUL136" s="947"/>
      <c r="EUM136" s="947"/>
      <c r="EUN136" s="947"/>
      <c r="EUO136" s="947"/>
      <c r="EUP136" s="947"/>
      <c r="EUQ136" s="947"/>
      <c r="EUR136" s="947"/>
      <c r="EUS136" s="947"/>
      <c r="EUT136" s="947"/>
      <c r="EUU136" s="947"/>
      <c r="EUV136" s="947"/>
      <c r="EUW136" s="947"/>
      <c r="EUX136" s="947"/>
      <c r="EUY136" s="947"/>
      <c r="EUZ136" s="947"/>
      <c r="EVA136" s="947"/>
      <c r="EVB136" s="947"/>
      <c r="EVC136" s="947"/>
      <c r="EVD136" s="947"/>
      <c r="EVE136" s="947"/>
      <c r="EVF136" s="947"/>
      <c r="EVG136" s="947"/>
      <c r="EVH136" s="947"/>
      <c r="EVI136" s="947"/>
      <c r="EVJ136" s="947"/>
      <c r="EVK136" s="947"/>
      <c r="EVL136" s="947"/>
      <c r="EVM136" s="947"/>
      <c r="EVN136" s="947"/>
      <c r="EVO136" s="947"/>
      <c r="EVP136" s="947"/>
      <c r="EVQ136" s="947"/>
      <c r="EVR136" s="947"/>
      <c r="EVS136" s="947"/>
      <c r="EVT136" s="947"/>
      <c r="EVU136" s="947"/>
      <c r="EVV136" s="947"/>
      <c r="EVW136" s="947"/>
      <c r="EVX136" s="947"/>
      <c r="EVY136" s="947"/>
      <c r="EVZ136" s="947"/>
      <c r="EWA136" s="947"/>
      <c r="EWB136" s="947"/>
      <c r="EWC136" s="947"/>
      <c r="EWD136" s="947"/>
      <c r="EWE136" s="947"/>
      <c r="EWF136" s="947"/>
      <c r="EWG136" s="947"/>
      <c r="EWH136" s="947"/>
      <c r="EWI136" s="947"/>
      <c r="EWJ136" s="947"/>
      <c r="EWK136" s="947"/>
      <c r="EWL136" s="947"/>
      <c r="EWM136" s="947"/>
      <c r="EWN136" s="947"/>
      <c r="EWO136" s="947"/>
      <c r="EWP136" s="947"/>
      <c r="EWQ136" s="947"/>
      <c r="EWR136" s="947"/>
      <c r="EWS136" s="947"/>
      <c r="EWT136" s="947"/>
      <c r="EWU136" s="947"/>
      <c r="EWV136" s="947"/>
      <c r="EWW136" s="947"/>
      <c r="EWX136" s="947"/>
      <c r="EWY136" s="947"/>
      <c r="EWZ136" s="947"/>
      <c r="EXA136" s="947"/>
      <c r="EXB136" s="947"/>
      <c r="EXC136" s="947"/>
      <c r="EXD136" s="947"/>
      <c r="EXE136" s="947"/>
      <c r="EXF136" s="947"/>
      <c r="EXG136" s="947"/>
      <c r="EXH136" s="947"/>
      <c r="EXI136" s="947"/>
      <c r="EXJ136" s="947"/>
      <c r="EXK136" s="947"/>
      <c r="EXL136" s="947"/>
      <c r="EXM136" s="947"/>
      <c r="EXN136" s="947"/>
      <c r="EXO136" s="947"/>
      <c r="EXP136" s="947"/>
      <c r="EXQ136" s="947"/>
      <c r="EXR136" s="947"/>
      <c r="EXS136" s="947"/>
      <c r="EXT136" s="947"/>
      <c r="EXU136" s="947"/>
      <c r="EXV136" s="947"/>
      <c r="EXW136" s="947"/>
      <c r="EXX136" s="947"/>
      <c r="EXY136" s="947"/>
      <c r="EXZ136" s="947"/>
      <c r="EYA136" s="947"/>
      <c r="EYB136" s="947"/>
      <c r="EYC136" s="947"/>
      <c r="EYD136" s="947"/>
      <c r="EYE136" s="947"/>
      <c r="EYF136" s="947"/>
      <c r="EYG136" s="947"/>
      <c r="EYH136" s="947"/>
      <c r="EYI136" s="947"/>
      <c r="EYJ136" s="947"/>
      <c r="EYK136" s="947"/>
      <c r="EYL136" s="947"/>
      <c r="EYM136" s="947"/>
      <c r="EYN136" s="947"/>
      <c r="EYO136" s="947"/>
      <c r="EYP136" s="947"/>
      <c r="EYQ136" s="947"/>
      <c r="EYR136" s="947"/>
      <c r="EYS136" s="947"/>
      <c r="EYT136" s="947"/>
      <c r="EYU136" s="947"/>
      <c r="EYV136" s="947"/>
      <c r="EYW136" s="947"/>
      <c r="EYX136" s="947"/>
      <c r="EYY136" s="947"/>
      <c r="EYZ136" s="947"/>
      <c r="EZA136" s="947"/>
      <c r="EZB136" s="947"/>
      <c r="EZC136" s="947"/>
      <c r="EZD136" s="947"/>
      <c r="EZE136" s="947"/>
      <c r="EZF136" s="947"/>
      <c r="EZG136" s="947"/>
      <c r="EZH136" s="947"/>
      <c r="EZI136" s="947"/>
      <c r="EZJ136" s="947"/>
      <c r="EZK136" s="947"/>
      <c r="EZL136" s="947"/>
      <c r="EZM136" s="947"/>
      <c r="EZN136" s="947"/>
      <c r="EZO136" s="947"/>
      <c r="EZP136" s="947"/>
      <c r="EZQ136" s="947"/>
      <c r="EZR136" s="947"/>
      <c r="EZS136" s="947"/>
      <c r="EZT136" s="947"/>
      <c r="EZU136" s="947"/>
      <c r="EZV136" s="947"/>
      <c r="EZW136" s="947"/>
      <c r="EZX136" s="947"/>
      <c r="EZY136" s="947"/>
      <c r="EZZ136" s="947"/>
      <c r="FAA136" s="947"/>
      <c r="FAB136" s="947"/>
      <c r="FAC136" s="947"/>
      <c r="FAD136" s="947"/>
      <c r="FAE136" s="947"/>
      <c r="FAF136" s="947"/>
      <c r="FAG136" s="947"/>
      <c r="FAH136" s="947"/>
      <c r="FAI136" s="947"/>
      <c r="FAJ136" s="947"/>
      <c r="FAK136" s="947"/>
      <c r="FAL136" s="947"/>
      <c r="FAM136" s="947"/>
      <c r="FAN136" s="947"/>
      <c r="FAO136" s="947"/>
      <c r="FAP136" s="947"/>
      <c r="FAQ136" s="947"/>
      <c r="FAR136" s="947"/>
      <c r="FAS136" s="947"/>
      <c r="FAT136" s="947"/>
      <c r="FAU136" s="947"/>
      <c r="FAV136" s="947"/>
      <c r="FAW136" s="947"/>
      <c r="FAX136" s="947"/>
      <c r="FAY136" s="947"/>
      <c r="FAZ136" s="947"/>
      <c r="FBA136" s="947"/>
      <c r="FBB136" s="947"/>
      <c r="FBC136" s="947"/>
      <c r="FBD136" s="947"/>
      <c r="FBE136" s="947"/>
      <c r="FBF136" s="947"/>
      <c r="FBG136" s="947"/>
      <c r="FBH136" s="947"/>
      <c r="FBI136" s="947"/>
      <c r="FBJ136" s="947"/>
      <c r="FBK136" s="947"/>
      <c r="FBL136" s="947"/>
      <c r="FBM136" s="947"/>
      <c r="FBN136" s="947"/>
      <c r="FBO136" s="947"/>
      <c r="FBP136" s="947"/>
      <c r="FBQ136" s="947"/>
      <c r="FBR136" s="947"/>
      <c r="FBS136" s="947"/>
      <c r="FBT136" s="947"/>
      <c r="FBU136" s="947"/>
      <c r="FBV136" s="947"/>
      <c r="FBW136" s="947"/>
      <c r="FBX136" s="947"/>
      <c r="FBY136" s="947"/>
      <c r="FBZ136" s="947"/>
      <c r="FCA136" s="947"/>
      <c r="FCB136" s="947"/>
      <c r="FCC136" s="947"/>
      <c r="FCD136" s="947"/>
      <c r="FCE136" s="947"/>
      <c r="FCF136" s="947"/>
      <c r="FCG136" s="947"/>
      <c r="FCH136" s="947"/>
      <c r="FCI136" s="947"/>
      <c r="FCJ136" s="947"/>
      <c r="FCK136" s="947"/>
      <c r="FCL136" s="947"/>
      <c r="FCM136" s="947"/>
      <c r="FCN136" s="947"/>
      <c r="FCO136" s="947"/>
      <c r="FCP136" s="947"/>
      <c r="FCQ136" s="947"/>
      <c r="FCR136" s="947"/>
      <c r="FCS136" s="947"/>
      <c r="FCT136" s="947"/>
      <c r="FCU136" s="947"/>
      <c r="FCV136" s="947"/>
      <c r="FCW136" s="947"/>
      <c r="FCX136" s="947"/>
      <c r="FCY136" s="947"/>
      <c r="FCZ136" s="947"/>
      <c r="FDA136" s="947"/>
      <c r="FDB136" s="947"/>
      <c r="FDC136" s="947"/>
      <c r="FDD136" s="947"/>
      <c r="FDE136" s="947"/>
      <c r="FDF136" s="947"/>
      <c r="FDG136" s="947"/>
      <c r="FDH136" s="947"/>
      <c r="FDI136" s="947"/>
      <c r="FDJ136" s="947"/>
      <c r="FDK136" s="947"/>
      <c r="FDL136" s="947"/>
      <c r="FDM136" s="947"/>
      <c r="FDN136" s="947"/>
      <c r="FDO136" s="947"/>
      <c r="FDP136" s="947"/>
      <c r="FDQ136" s="947"/>
      <c r="FDR136" s="947"/>
      <c r="FDS136" s="947"/>
      <c r="FDT136" s="947"/>
      <c r="FDU136" s="947"/>
      <c r="FDV136" s="947"/>
      <c r="FDW136" s="947"/>
      <c r="FDX136" s="947"/>
      <c r="FDY136" s="947"/>
      <c r="FDZ136" s="947"/>
      <c r="FEA136" s="947"/>
      <c r="FEB136" s="947"/>
      <c r="FEC136" s="947"/>
      <c r="FED136" s="947"/>
      <c r="FEE136" s="947"/>
      <c r="FEF136" s="947"/>
      <c r="FEG136" s="947"/>
      <c r="FEH136" s="947"/>
      <c r="FEI136" s="947"/>
      <c r="FEJ136" s="947"/>
      <c r="FEK136" s="947"/>
      <c r="FEL136" s="947"/>
      <c r="FEM136" s="947"/>
      <c r="FEN136" s="947"/>
      <c r="FEO136" s="947"/>
      <c r="FEP136" s="947"/>
      <c r="FEQ136" s="947"/>
      <c r="FER136" s="947"/>
      <c r="FES136" s="947"/>
      <c r="FET136" s="947"/>
      <c r="FEU136" s="947"/>
      <c r="FEV136" s="947"/>
      <c r="FEW136" s="947"/>
      <c r="FEX136" s="947"/>
      <c r="FEY136" s="947"/>
      <c r="FEZ136" s="947"/>
      <c r="FFA136" s="947"/>
      <c r="FFB136" s="947"/>
      <c r="FFC136" s="947"/>
      <c r="FFD136" s="947"/>
      <c r="FFE136" s="947"/>
      <c r="FFF136" s="947"/>
      <c r="FFG136" s="947"/>
      <c r="FFH136" s="947"/>
      <c r="FFI136" s="947"/>
      <c r="FFJ136" s="947"/>
      <c r="FFK136" s="947"/>
      <c r="FFL136" s="947"/>
      <c r="FFM136" s="947"/>
      <c r="FFN136" s="947"/>
      <c r="FFO136" s="947"/>
      <c r="FFP136" s="947"/>
      <c r="FFQ136" s="947"/>
      <c r="FFR136" s="947"/>
      <c r="FFS136" s="947"/>
      <c r="FFT136" s="947"/>
      <c r="FFU136" s="947"/>
      <c r="FFV136" s="947"/>
      <c r="FFW136" s="947"/>
      <c r="FFX136" s="947"/>
      <c r="FFY136" s="947"/>
      <c r="FFZ136" s="947"/>
      <c r="FGA136" s="947"/>
      <c r="FGB136" s="947"/>
      <c r="FGC136" s="947"/>
      <c r="FGD136" s="947"/>
      <c r="FGE136" s="947"/>
      <c r="FGF136" s="947"/>
      <c r="FGG136" s="947"/>
      <c r="FGH136" s="947"/>
      <c r="FGI136" s="947"/>
      <c r="FGJ136" s="947"/>
      <c r="FGK136" s="947"/>
      <c r="FGL136" s="947"/>
      <c r="FGM136" s="947"/>
      <c r="FGN136" s="947"/>
      <c r="FGO136" s="947"/>
      <c r="FGP136" s="947"/>
      <c r="FGQ136" s="947"/>
      <c r="FGR136" s="947"/>
      <c r="FGS136" s="947"/>
      <c r="FGT136" s="947"/>
      <c r="FGU136" s="947"/>
      <c r="FGV136" s="947"/>
      <c r="FGW136" s="947"/>
      <c r="FGX136" s="947"/>
      <c r="FGY136" s="947"/>
      <c r="FGZ136" s="947"/>
      <c r="FHA136" s="947"/>
      <c r="FHB136" s="947"/>
      <c r="FHC136" s="947"/>
      <c r="FHD136" s="947"/>
      <c r="FHE136" s="947"/>
      <c r="FHF136" s="947"/>
      <c r="FHG136" s="947"/>
      <c r="FHH136" s="947"/>
      <c r="FHI136" s="947"/>
      <c r="FHJ136" s="947"/>
      <c r="FHK136" s="947"/>
      <c r="FHL136" s="947"/>
      <c r="FHM136" s="947"/>
      <c r="FHN136" s="947"/>
      <c r="FHO136" s="947"/>
      <c r="FHP136" s="947"/>
      <c r="FHQ136" s="947"/>
      <c r="FHR136" s="947"/>
      <c r="FHS136" s="947"/>
      <c r="FHT136" s="947"/>
      <c r="FHU136" s="947"/>
      <c r="FHV136" s="947"/>
      <c r="FHW136" s="947"/>
      <c r="FHX136" s="947"/>
      <c r="FHY136" s="947"/>
      <c r="FHZ136" s="947"/>
      <c r="FIA136" s="947"/>
      <c r="FIB136" s="947"/>
      <c r="FIC136" s="947"/>
      <c r="FID136" s="947"/>
      <c r="FIE136" s="947"/>
      <c r="FIF136" s="947"/>
      <c r="FIG136" s="947"/>
      <c r="FIH136" s="947"/>
      <c r="FII136" s="947"/>
      <c r="FIJ136" s="947"/>
      <c r="FIK136" s="947"/>
      <c r="FIL136" s="947"/>
      <c r="FIM136" s="947"/>
      <c r="FIN136" s="947"/>
      <c r="FIO136" s="947"/>
      <c r="FIP136" s="947"/>
      <c r="FIQ136" s="947"/>
      <c r="FIR136" s="947"/>
      <c r="FIS136" s="947"/>
      <c r="FIT136" s="947"/>
      <c r="FIU136" s="947"/>
      <c r="FIV136" s="947"/>
      <c r="FIW136" s="947"/>
      <c r="FIX136" s="947"/>
      <c r="FIY136" s="947"/>
      <c r="FIZ136" s="947"/>
      <c r="FJA136" s="947"/>
      <c r="FJB136" s="947"/>
      <c r="FJC136" s="947"/>
      <c r="FJD136" s="947"/>
      <c r="FJE136" s="947"/>
      <c r="FJF136" s="947"/>
      <c r="FJG136" s="947"/>
      <c r="FJH136" s="947"/>
      <c r="FJI136" s="947"/>
      <c r="FJJ136" s="947"/>
      <c r="FJK136" s="947"/>
      <c r="FJL136" s="947"/>
      <c r="FJM136" s="947"/>
      <c r="FJN136" s="947"/>
      <c r="FJO136" s="947"/>
      <c r="FJP136" s="947"/>
      <c r="FJQ136" s="947"/>
      <c r="FJR136" s="947"/>
      <c r="FJS136" s="947"/>
      <c r="FJT136" s="947"/>
      <c r="FJU136" s="947"/>
      <c r="FJV136" s="947"/>
      <c r="FJW136" s="947"/>
      <c r="FJX136" s="947"/>
      <c r="FJY136" s="947"/>
      <c r="FJZ136" s="947"/>
      <c r="FKA136" s="947"/>
      <c r="FKB136" s="947"/>
      <c r="FKC136" s="947"/>
      <c r="FKD136" s="947"/>
      <c r="FKE136" s="947"/>
      <c r="FKF136" s="947"/>
      <c r="FKG136" s="947"/>
      <c r="FKH136" s="947"/>
      <c r="FKI136" s="947"/>
      <c r="FKJ136" s="947"/>
      <c r="FKK136" s="947"/>
      <c r="FKL136" s="947"/>
      <c r="FKM136" s="947"/>
      <c r="FKN136" s="947"/>
      <c r="FKO136" s="947"/>
      <c r="FKP136" s="947"/>
      <c r="FKQ136" s="947"/>
      <c r="FKR136" s="947"/>
      <c r="FKS136" s="947"/>
      <c r="FKT136" s="947"/>
      <c r="FKU136" s="947"/>
      <c r="FKV136" s="947"/>
      <c r="FKW136" s="947"/>
      <c r="FKX136" s="947"/>
      <c r="FKY136" s="947"/>
      <c r="FKZ136" s="947"/>
      <c r="FLA136" s="947"/>
      <c r="FLB136" s="947"/>
      <c r="FLC136" s="947"/>
      <c r="FLD136" s="947"/>
      <c r="FLE136" s="947"/>
      <c r="FLF136" s="947"/>
      <c r="FLG136" s="947"/>
      <c r="FLH136" s="947"/>
      <c r="FLI136" s="947"/>
      <c r="FLJ136" s="947"/>
      <c r="FLK136" s="947"/>
      <c r="FLL136" s="947"/>
      <c r="FLM136" s="947"/>
      <c r="FLN136" s="947"/>
      <c r="FLO136" s="947"/>
      <c r="FLP136" s="947"/>
      <c r="FLQ136" s="947"/>
      <c r="FLR136" s="947"/>
      <c r="FLS136" s="947"/>
      <c r="FLT136" s="947"/>
      <c r="FLU136" s="947"/>
      <c r="FLV136" s="947"/>
      <c r="FLW136" s="947"/>
      <c r="FLX136" s="947"/>
      <c r="FLY136" s="947"/>
      <c r="FLZ136" s="947"/>
      <c r="FMA136" s="947"/>
      <c r="FMB136" s="947"/>
      <c r="FMC136" s="947"/>
      <c r="FMD136" s="947"/>
      <c r="FME136" s="947"/>
      <c r="FMF136" s="947"/>
      <c r="FMG136" s="947"/>
      <c r="FMH136" s="947"/>
      <c r="FMI136" s="947"/>
      <c r="FMJ136" s="947"/>
      <c r="FMK136" s="947"/>
      <c r="FML136" s="947"/>
      <c r="FMM136" s="947"/>
      <c r="FMN136" s="947"/>
      <c r="FMO136" s="947"/>
      <c r="FMP136" s="947"/>
      <c r="FMQ136" s="947"/>
      <c r="FMR136" s="947"/>
      <c r="FMS136" s="947"/>
      <c r="FMT136" s="947"/>
      <c r="FMU136" s="947"/>
      <c r="FMV136" s="947"/>
      <c r="FMW136" s="947"/>
      <c r="FMX136" s="947"/>
      <c r="FMY136" s="947"/>
      <c r="FMZ136" s="947"/>
      <c r="FNA136" s="947"/>
      <c r="FNB136" s="947"/>
      <c r="FNC136" s="947"/>
      <c r="FND136" s="947"/>
      <c r="FNE136" s="947"/>
      <c r="FNF136" s="947"/>
      <c r="FNG136" s="947"/>
      <c r="FNH136" s="947"/>
      <c r="FNI136" s="947"/>
      <c r="FNJ136" s="947"/>
      <c r="FNK136" s="947"/>
      <c r="FNL136" s="947"/>
      <c r="FNM136" s="947"/>
      <c r="FNN136" s="947"/>
      <c r="FNO136" s="947"/>
      <c r="FNP136" s="947"/>
      <c r="FNQ136" s="947"/>
      <c r="FNR136" s="947"/>
      <c r="FNS136" s="947"/>
      <c r="FNT136" s="947"/>
      <c r="FNU136" s="947"/>
      <c r="FNV136" s="947"/>
      <c r="FNW136" s="947"/>
      <c r="FNX136" s="947"/>
      <c r="FNY136" s="947"/>
      <c r="FNZ136" s="947"/>
      <c r="FOA136" s="947"/>
      <c r="FOB136" s="947"/>
      <c r="FOC136" s="947"/>
      <c r="FOD136" s="947"/>
      <c r="FOE136" s="947"/>
      <c r="FOF136" s="947"/>
      <c r="FOG136" s="947"/>
      <c r="FOH136" s="947"/>
      <c r="FOI136" s="947"/>
      <c r="FOJ136" s="947"/>
      <c r="FOK136" s="947"/>
      <c r="FOL136" s="947"/>
      <c r="FOM136" s="947"/>
      <c r="FON136" s="947"/>
      <c r="FOO136" s="947"/>
      <c r="FOP136" s="947"/>
      <c r="FOQ136" s="947"/>
      <c r="FOR136" s="947"/>
      <c r="FOS136" s="947"/>
      <c r="FOT136" s="947"/>
      <c r="FOU136" s="947"/>
      <c r="FOV136" s="947"/>
      <c r="FOW136" s="947"/>
      <c r="FOX136" s="947"/>
      <c r="FOY136" s="947"/>
      <c r="FOZ136" s="947"/>
      <c r="FPA136" s="947"/>
      <c r="FPB136" s="947"/>
      <c r="FPC136" s="947"/>
      <c r="FPD136" s="947"/>
      <c r="FPE136" s="947"/>
      <c r="FPF136" s="947"/>
      <c r="FPG136" s="947"/>
      <c r="FPH136" s="947"/>
      <c r="FPI136" s="947"/>
      <c r="FPJ136" s="947"/>
      <c r="FPK136" s="947"/>
      <c r="FPL136" s="947"/>
      <c r="FPM136" s="947"/>
      <c r="FPN136" s="947"/>
      <c r="FPO136" s="947"/>
      <c r="FPP136" s="947"/>
      <c r="FPQ136" s="947"/>
      <c r="FPR136" s="947"/>
      <c r="FPS136" s="947"/>
      <c r="FPT136" s="947"/>
      <c r="FPU136" s="947"/>
      <c r="FPV136" s="947"/>
      <c r="FPW136" s="947"/>
      <c r="FPX136" s="947"/>
      <c r="FPY136" s="947"/>
      <c r="FPZ136" s="947"/>
      <c r="FQA136" s="947"/>
      <c r="FQB136" s="947"/>
      <c r="FQC136" s="947"/>
      <c r="FQD136" s="947"/>
      <c r="FQE136" s="947"/>
      <c r="FQF136" s="947"/>
      <c r="FQG136" s="947"/>
      <c r="FQH136" s="947"/>
      <c r="FQI136" s="947"/>
      <c r="FQJ136" s="947"/>
      <c r="FQK136" s="947"/>
      <c r="FQL136" s="947"/>
      <c r="FQM136" s="947"/>
      <c r="FQN136" s="947"/>
      <c r="FQO136" s="947"/>
      <c r="FQP136" s="947"/>
      <c r="FQQ136" s="947"/>
      <c r="FQR136" s="947"/>
      <c r="FQS136" s="947"/>
      <c r="FQT136" s="947"/>
      <c r="FQU136" s="947"/>
      <c r="FQV136" s="947"/>
      <c r="FQW136" s="947"/>
      <c r="FQX136" s="947"/>
      <c r="FQY136" s="947"/>
      <c r="FQZ136" s="947"/>
      <c r="FRA136" s="947"/>
      <c r="FRB136" s="947"/>
      <c r="FRC136" s="947"/>
      <c r="FRD136" s="947"/>
      <c r="FRE136" s="947"/>
      <c r="FRF136" s="947"/>
      <c r="FRG136" s="947"/>
      <c r="FRH136" s="947"/>
      <c r="FRI136" s="947"/>
      <c r="FRJ136" s="947"/>
      <c r="FRK136" s="947"/>
      <c r="FRL136" s="947"/>
      <c r="FRM136" s="947"/>
      <c r="FRN136" s="947"/>
      <c r="FRO136" s="947"/>
      <c r="FRP136" s="947"/>
      <c r="FRQ136" s="947"/>
      <c r="FRR136" s="947"/>
      <c r="FRS136" s="947"/>
      <c r="FRT136" s="947"/>
      <c r="FRU136" s="947"/>
      <c r="FRV136" s="947"/>
      <c r="FRW136" s="947"/>
      <c r="FRX136" s="947"/>
      <c r="FRY136" s="947"/>
      <c r="FRZ136" s="947"/>
      <c r="FSA136" s="947"/>
      <c r="FSB136" s="947"/>
      <c r="FSC136" s="947"/>
      <c r="FSD136" s="947"/>
      <c r="FSE136" s="947"/>
      <c r="FSF136" s="947"/>
      <c r="FSG136" s="947"/>
      <c r="FSH136" s="947"/>
      <c r="FSI136" s="947"/>
      <c r="FSJ136" s="947"/>
      <c r="FSK136" s="947"/>
      <c r="FSL136" s="947"/>
      <c r="FSM136" s="947"/>
      <c r="FSN136" s="947"/>
      <c r="FSO136" s="947"/>
      <c r="FSP136" s="947"/>
      <c r="FSQ136" s="947"/>
      <c r="FSR136" s="947"/>
      <c r="FSS136" s="947"/>
      <c r="FST136" s="947"/>
      <c r="FSU136" s="947"/>
      <c r="FSV136" s="947"/>
      <c r="FSW136" s="947"/>
      <c r="FSX136" s="947"/>
      <c r="FSY136" s="947"/>
      <c r="FSZ136" s="947"/>
      <c r="FTA136" s="947"/>
      <c r="FTB136" s="947"/>
      <c r="FTC136" s="947"/>
      <c r="FTD136" s="947"/>
      <c r="FTE136" s="947"/>
      <c r="FTF136" s="947"/>
      <c r="FTG136" s="947"/>
      <c r="FTH136" s="947"/>
      <c r="FTI136" s="947"/>
      <c r="FTJ136" s="947"/>
      <c r="FTK136" s="947"/>
      <c r="FTL136" s="947"/>
      <c r="FTM136" s="947"/>
      <c r="FTN136" s="947"/>
      <c r="FTO136" s="947"/>
      <c r="FTP136" s="947"/>
      <c r="FTQ136" s="947"/>
      <c r="FTR136" s="947"/>
      <c r="FTS136" s="947"/>
      <c r="FTT136" s="947"/>
      <c r="FTU136" s="947"/>
      <c r="FTV136" s="947"/>
      <c r="FTW136" s="947"/>
      <c r="FTX136" s="947"/>
      <c r="FTY136" s="947"/>
      <c r="FTZ136" s="947"/>
      <c r="FUA136" s="947"/>
      <c r="FUB136" s="947"/>
      <c r="FUC136" s="947"/>
      <c r="FUD136" s="947"/>
      <c r="FUE136" s="947"/>
      <c r="FUF136" s="947"/>
      <c r="FUG136" s="947"/>
      <c r="FUH136" s="947"/>
      <c r="FUI136" s="947"/>
      <c r="FUJ136" s="947"/>
      <c r="FUK136" s="947"/>
      <c r="FUL136" s="947"/>
      <c r="FUM136" s="947"/>
      <c r="FUN136" s="947"/>
      <c r="FUO136" s="947"/>
      <c r="FUP136" s="947"/>
      <c r="FUQ136" s="947"/>
      <c r="FUR136" s="947"/>
      <c r="FUS136" s="947"/>
      <c r="FUT136" s="947"/>
      <c r="FUU136" s="947"/>
      <c r="FUV136" s="947"/>
      <c r="FUW136" s="947"/>
      <c r="FUX136" s="947"/>
      <c r="FUY136" s="947"/>
      <c r="FUZ136" s="947"/>
      <c r="FVA136" s="947"/>
      <c r="FVB136" s="947"/>
      <c r="FVC136" s="947"/>
      <c r="FVD136" s="947"/>
      <c r="FVE136" s="947"/>
      <c r="FVF136" s="947"/>
      <c r="FVG136" s="947"/>
      <c r="FVH136" s="947"/>
      <c r="FVI136" s="947"/>
      <c r="FVJ136" s="947"/>
      <c r="FVK136" s="947"/>
      <c r="FVL136" s="947"/>
      <c r="FVM136" s="947"/>
      <c r="FVN136" s="947"/>
      <c r="FVO136" s="947"/>
      <c r="FVP136" s="947"/>
      <c r="FVQ136" s="947"/>
      <c r="FVR136" s="947"/>
      <c r="FVS136" s="947"/>
      <c r="FVT136" s="947"/>
      <c r="FVU136" s="947"/>
      <c r="FVV136" s="947"/>
      <c r="FVW136" s="947"/>
      <c r="FVX136" s="947"/>
      <c r="FVY136" s="947"/>
      <c r="FVZ136" s="947"/>
      <c r="FWA136" s="947"/>
      <c r="FWB136" s="947"/>
      <c r="FWC136" s="947"/>
      <c r="FWD136" s="947"/>
      <c r="FWE136" s="947"/>
      <c r="FWF136" s="947"/>
      <c r="FWG136" s="947"/>
      <c r="FWH136" s="947"/>
      <c r="FWI136" s="947"/>
      <c r="FWJ136" s="947"/>
      <c r="FWK136" s="947"/>
      <c r="FWL136" s="947"/>
      <c r="FWM136" s="947"/>
      <c r="FWN136" s="947"/>
      <c r="FWO136" s="947"/>
      <c r="FWP136" s="947"/>
      <c r="FWQ136" s="947"/>
      <c r="FWR136" s="947"/>
      <c r="FWS136" s="947"/>
      <c r="FWT136" s="947"/>
      <c r="FWU136" s="947"/>
      <c r="FWV136" s="947"/>
      <c r="FWW136" s="947"/>
      <c r="FWX136" s="947"/>
      <c r="FWY136" s="947"/>
      <c r="FWZ136" s="947"/>
      <c r="FXA136" s="947"/>
      <c r="FXB136" s="947"/>
      <c r="FXC136" s="947"/>
      <c r="FXD136" s="947"/>
      <c r="FXE136" s="947"/>
      <c r="FXF136" s="947"/>
      <c r="FXG136" s="947"/>
      <c r="FXH136" s="947"/>
      <c r="FXI136" s="947"/>
      <c r="FXJ136" s="947"/>
      <c r="FXK136" s="947"/>
      <c r="FXL136" s="947"/>
      <c r="FXM136" s="947"/>
      <c r="FXN136" s="947"/>
      <c r="FXO136" s="947"/>
      <c r="FXP136" s="947"/>
      <c r="FXQ136" s="947"/>
      <c r="FXR136" s="947"/>
      <c r="FXS136" s="947"/>
      <c r="FXT136" s="947"/>
      <c r="FXU136" s="947"/>
      <c r="FXV136" s="947"/>
      <c r="FXW136" s="947"/>
      <c r="FXX136" s="947"/>
      <c r="FXY136" s="947"/>
      <c r="FXZ136" s="947"/>
      <c r="FYA136" s="947"/>
      <c r="FYB136" s="947"/>
      <c r="FYC136" s="947"/>
      <c r="FYD136" s="947"/>
      <c r="FYE136" s="947"/>
      <c r="FYF136" s="947"/>
      <c r="FYG136" s="947"/>
      <c r="FYH136" s="947"/>
      <c r="FYI136" s="947"/>
      <c r="FYJ136" s="947"/>
      <c r="FYK136" s="947"/>
      <c r="FYL136" s="947"/>
      <c r="FYM136" s="947"/>
      <c r="FYN136" s="947"/>
      <c r="FYO136" s="947"/>
      <c r="FYP136" s="947"/>
      <c r="FYQ136" s="947"/>
      <c r="FYR136" s="947"/>
      <c r="FYS136" s="947"/>
      <c r="FYT136" s="947"/>
      <c r="FYU136" s="947"/>
      <c r="FYV136" s="947"/>
      <c r="FYW136" s="947"/>
      <c r="FYX136" s="947"/>
      <c r="FYY136" s="947"/>
      <c r="FYZ136" s="947"/>
      <c r="FZA136" s="947"/>
      <c r="FZB136" s="947"/>
      <c r="FZC136" s="947"/>
      <c r="FZD136" s="947"/>
      <c r="FZE136" s="947"/>
      <c r="FZF136" s="947"/>
      <c r="FZG136" s="947"/>
      <c r="FZH136" s="947"/>
      <c r="FZI136" s="947"/>
      <c r="FZJ136" s="947"/>
      <c r="FZK136" s="947"/>
      <c r="FZL136" s="947"/>
      <c r="FZM136" s="947"/>
      <c r="FZN136" s="947"/>
      <c r="FZO136" s="947"/>
      <c r="FZP136" s="947"/>
      <c r="FZQ136" s="947"/>
      <c r="FZR136" s="947"/>
      <c r="FZS136" s="947"/>
      <c r="FZT136" s="947"/>
      <c r="FZU136" s="947"/>
      <c r="FZV136" s="947"/>
      <c r="FZW136" s="947"/>
      <c r="FZX136" s="947"/>
      <c r="FZY136" s="947"/>
      <c r="FZZ136" s="947"/>
      <c r="GAA136" s="947"/>
      <c r="GAB136" s="947"/>
      <c r="GAC136" s="947"/>
      <c r="GAD136" s="947"/>
      <c r="GAE136" s="947"/>
      <c r="GAF136" s="947"/>
      <c r="GAG136" s="947"/>
      <c r="GAH136" s="947"/>
      <c r="GAI136" s="947"/>
      <c r="GAJ136" s="947"/>
      <c r="GAK136" s="947"/>
      <c r="GAL136" s="947"/>
      <c r="GAM136" s="947"/>
      <c r="GAN136" s="947"/>
      <c r="GAO136" s="947"/>
      <c r="GAP136" s="947"/>
      <c r="GAQ136" s="947"/>
      <c r="GAR136" s="947"/>
      <c r="GAS136" s="947"/>
      <c r="GAT136" s="947"/>
      <c r="GAU136" s="947"/>
      <c r="GAV136" s="947"/>
      <c r="GAW136" s="947"/>
      <c r="GAX136" s="947"/>
      <c r="GAY136" s="947"/>
      <c r="GAZ136" s="947"/>
      <c r="GBA136" s="947"/>
      <c r="GBB136" s="947"/>
      <c r="GBC136" s="947"/>
      <c r="GBD136" s="947"/>
      <c r="GBE136" s="947"/>
      <c r="GBF136" s="947"/>
      <c r="GBG136" s="947"/>
      <c r="GBH136" s="947"/>
      <c r="GBI136" s="947"/>
      <c r="GBJ136" s="947"/>
      <c r="GBK136" s="947"/>
      <c r="GBL136" s="947"/>
      <c r="GBM136" s="947"/>
      <c r="GBN136" s="947"/>
      <c r="GBO136" s="947"/>
      <c r="GBP136" s="947"/>
      <c r="GBQ136" s="947"/>
      <c r="GBR136" s="947"/>
      <c r="GBS136" s="947"/>
      <c r="GBT136" s="947"/>
      <c r="GBU136" s="947"/>
      <c r="GBV136" s="947"/>
      <c r="GBW136" s="947"/>
      <c r="GBX136" s="947"/>
      <c r="GBY136" s="947"/>
      <c r="GBZ136" s="947"/>
      <c r="GCA136" s="947"/>
      <c r="GCB136" s="947"/>
      <c r="GCC136" s="947"/>
      <c r="GCD136" s="947"/>
      <c r="GCE136" s="947"/>
      <c r="GCF136" s="947"/>
      <c r="GCG136" s="947"/>
      <c r="GCH136" s="947"/>
      <c r="GCI136" s="947"/>
      <c r="GCJ136" s="947"/>
      <c r="GCK136" s="947"/>
      <c r="GCL136" s="947"/>
      <c r="GCM136" s="947"/>
      <c r="GCN136" s="947"/>
      <c r="GCO136" s="947"/>
      <c r="GCP136" s="947"/>
      <c r="GCQ136" s="947"/>
      <c r="GCR136" s="947"/>
      <c r="GCS136" s="947"/>
      <c r="GCT136" s="947"/>
      <c r="GCU136" s="947"/>
      <c r="GCV136" s="947"/>
      <c r="GCW136" s="947"/>
      <c r="GCX136" s="947"/>
      <c r="GCY136" s="947"/>
      <c r="GCZ136" s="947"/>
      <c r="GDA136" s="947"/>
      <c r="GDB136" s="947"/>
      <c r="GDC136" s="947"/>
      <c r="GDD136" s="947"/>
      <c r="GDE136" s="947"/>
      <c r="GDF136" s="947"/>
      <c r="GDG136" s="947"/>
      <c r="GDH136" s="947"/>
      <c r="GDI136" s="947"/>
      <c r="GDJ136" s="947"/>
      <c r="GDK136" s="947"/>
      <c r="GDL136" s="947"/>
      <c r="GDM136" s="947"/>
      <c r="GDN136" s="947"/>
      <c r="GDO136" s="947"/>
      <c r="GDP136" s="947"/>
      <c r="GDQ136" s="947"/>
      <c r="GDR136" s="947"/>
      <c r="GDS136" s="947"/>
      <c r="GDT136" s="947"/>
      <c r="GDU136" s="947"/>
      <c r="GDV136" s="947"/>
      <c r="GDW136" s="947"/>
      <c r="GDX136" s="947"/>
      <c r="GDY136" s="947"/>
      <c r="GDZ136" s="947"/>
      <c r="GEA136" s="947"/>
      <c r="GEB136" s="947"/>
      <c r="GEC136" s="947"/>
      <c r="GED136" s="947"/>
      <c r="GEE136" s="947"/>
      <c r="GEF136" s="947"/>
      <c r="GEG136" s="947"/>
      <c r="GEH136" s="947"/>
      <c r="GEI136" s="947"/>
      <c r="GEJ136" s="947"/>
      <c r="GEK136" s="947"/>
      <c r="GEL136" s="947"/>
      <c r="GEM136" s="947"/>
      <c r="GEN136" s="947"/>
      <c r="GEO136" s="947"/>
      <c r="GEP136" s="947"/>
      <c r="GEQ136" s="947"/>
      <c r="GER136" s="947"/>
      <c r="GES136" s="947"/>
      <c r="GET136" s="947"/>
      <c r="GEU136" s="947"/>
      <c r="GEV136" s="947"/>
      <c r="GEW136" s="947"/>
      <c r="GEX136" s="947"/>
      <c r="GEY136" s="947"/>
      <c r="GEZ136" s="947"/>
      <c r="GFA136" s="947"/>
      <c r="GFB136" s="947"/>
      <c r="GFC136" s="947"/>
      <c r="GFD136" s="947"/>
      <c r="GFE136" s="947"/>
      <c r="GFF136" s="947"/>
      <c r="GFG136" s="947"/>
      <c r="GFH136" s="947"/>
      <c r="GFI136" s="947"/>
      <c r="GFJ136" s="947"/>
      <c r="GFK136" s="947"/>
      <c r="GFL136" s="947"/>
      <c r="GFM136" s="947"/>
      <c r="GFN136" s="947"/>
      <c r="GFO136" s="947"/>
      <c r="GFP136" s="947"/>
      <c r="GFQ136" s="947"/>
      <c r="GFR136" s="947"/>
      <c r="GFS136" s="947"/>
      <c r="GFT136" s="947"/>
      <c r="GFU136" s="947"/>
      <c r="GFV136" s="947"/>
      <c r="GFW136" s="947"/>
      <c r="GFX136" s="947"/>
      <c r="GFY136" s="947"/>
      <c r="GFZ136" s="947"/>
      <c r="GGA136" s="947"/>
      <c r="GGB136" s="947"/>
      <c r="GGC136" s="947"/>
      <c r="GGD136" s="947"/>
      <c r="GGE136" s="947"/>
      <c r="GGF136" s="947"/>
      <c r="GGG136" s="947"/>
      <c r="GGH136" s="947"/>
      <c r="GGI136" s="947"/>
      <c r="GGJ136" s="947"/>
      <c r="GGK136" s="947"/>
      <c r="GGL136" s="947"/>
      <c r="GGM136" s="947"/>
      <c r="GGN136" s="947"/>
      <c r="GGO136" s="947"/>
      <c r="GGP136" s="947"/>
      <c r="GGQ136" s="947"/>
      <c r="GGR136" s="947"/>
      <c r="GGS136" s="947"/>
      <c r="GGT136" s="947"/>
      <c r="GGU136" s="947"/>
      <c r="GGV136" s="947"/>
      <c r="GGW136" s="947"/>
      <c r="GGX136" s="947"/>
      <c r="GGY136" s="947"/>
      <c r="GGZ136" s="947"/>
      <c r="GHA136" s="947"/>
      <c r="GHB136" s="947"/>
      <c r="GHC136" s="947"/>
      <c r="GHD136" s="947"/>
      <c r="GHE136" s="947"/>
      <c r="GHF136" s="947"/>
      <c r="GHG136" s="947"/>
      <c r="GHH136" s="947"/>
      <c r="GHI136" s="947"/>
      <c r="GHJ136" s="947"/>
      <c r="GHK136" s="947"/>
      <c r="GHL136" s="947"/>
      <c r="GHM136" s="947"/>
      <c r="GHN136" s="947"/>
      <c r="GHO136" s="947"/>
      <c r="GHP136" s="947"/>
      <c r="GHQ136" s="947"/>
      <c r="GHR136" s="947"/>
      <c r="GHS136" s="947"/>
      <c r="GHT136" s="947"/>
      <c r="GHU136" s="947"/>
      <c r="GHV136" s="947"/>
      <c r="GHW136" s="947"/>
      <c r="GHX136" s="947"/>
      <c r="GHY136" s="947"/>
      <c r="GHZ136" s="947"/>
      <c r="GIA136" s="947"/>
      <c r="GIB136" s="947"/>
      <c r="GIC136" s="947"/>
      <c r="GID136" s="947"/>
      <c r="GIE136" s="947"/>
      <c r="GIF136" s="947"/>
      <c r="GIG136" s="947"/>
      <c r="GIH136" s="947"/>
      <c r="GII136" s="947"/>
      <c r="GIJ136" s="947"/>
      <c r="GIK136" s="947"/>
      <c r="GIL136" s="947"/>
      <c r="GIM136" s="947"/>
      <c r="GIN136" s="947"/>
      <c r="GIO136" s="947"/>
      <c r="GIP136" s="947"/>
      <c r="GIQ136" s="947"/>
      <c r="GIR136" s="947"/>
      <c r="GIS136" s="947"/>
      <c r="GIT136" s="947"/>
      <c r="GIU136" s="947"/>
      <c r="GIV136" s="947"/>
      <c r="GIW136" s="947"/>
      <c r="GIX136" s="947"/>
      <c r="GIY136" s="947"/>
      <c r="GIZ136" s="947"/>
      <c r="GJA136" s="947"/>
      <c r="GJB136" s="947"/>
      <c r="GJC136" s="947"/>
      <c r="GJD136" s="947"/>
      <c r="GJE136" s="947"/>
      <c r="GJF136" s="947"/>
      <c r="GJG136" s="947"/>
      <c r="GJH136" s="947"/>
      <c r="GJI136" s="947"/>
      <c r="GJJ136" s="947"/>
      <c r="GJK136" s="947"/>
      <c r="GJL136" s="947"/>
      <c r="GJM136" s="947"/>
      <c r="GJN136" s="947"/>
      <c r="GJO136" s="947"/>
      <c r="GJP136" s="947"/>
      <c r="GJQ136" s="947"/>
      <c r="GJR136" s="947"/>
      <c r="GJS136" s="947"/>
      <c r="GJT136" s="947"/>
      <c r="GJU136" s="947"/>
      <c r="GJV136" s="947"/>
      <c r="GJW136" s="947"/>
      <c r="GJX136" s="947"/>
      <c r="GJY136" s="947"/>
      <c r="GJZ136" s="947"/>
      <c r="GKA136" s="947"/>
      <c r="GKB136" s="947"/>
      <c r="GKC136" s="947"/>
      <c r="GKD136" s="947"/>
      <c r="GKE136" s="947"/>
      <c r="GKF136" s="947"/>
      <c r="GKG136" s="947"/>
      <c r="GKH136" s="947"/>
      <c r="GKI136" s="947"/>
      <c r="GKJ136" s="947"/>
      <c r="GKK136" s="947"/>
      <c r="GKL136" s="947"/>
      <c r="GKM136" s="947"/>
      <c r="GKN136" s="947"/>
      <c r="GKO136" s="947"/>
      <c r="GKP136" s="947"/>
      <c r="GKQ136" s="947"/>
      <c r="GKR136" s="947"/>
      <c r="GKS136" s="947"/>
      <c r="GKT136" s="947"/>
      <c r="GKU136" s="947"/>
      <c r="GKV136" s="947"/>
      <c r="GKW136" s="947"/>
      <c r="GKX136" s="947"/>
      <c r="GKY136" s="947"/>
      <c r="GKZ136" s="947"/>
      <c r="GLA136" s="947"/>
      <c r="GLB136" s="947"/>
      <c r="GLC136" s="947"/>
      <c r="GLD136" s="947"/>
      <c r="GLE136" s="947"/>
      <c r="GLF136" s="947"/>
      <c r="GLG136" s="947"/>
      <c r="GLH136" s="947"/>
      <c r="GLI136" s="947"/>
      <c r="GLJ136" s="947"/>
      <c r="GLK136" s="947"/>
      <c r="GLL136" s="947"/>
      <c r="GLM136" s="947"/>
      <c r="GLN136" s="947"/>
      <c r="GLO136" s="947"/>
      <c r="GLP136" s="947"/>
      <c r="GLQ136" s="947"/>
      <c r="GLR136" s="947"/>
      <c r="GLS136" s="947"/>
      <c r="GLT136" s="947"/>
      <c r="GLU136" s="947"/>
      <c r="GLV136" s="947"/>
      <c r="GLW136" s="947"/>
      <c r="GLX136" s="947"/>
      <c r="GLY136" s="947"/>
      <c r="GLZ136" s="947"/>
      <c r="GMA136" s="947"/>
      <c r="GMB136" s="947"/>
      <c r="GMC136" s="947"/>
      <c r="GMD136" s="947"/>
      <c r="GME136" s="947"/>
      <c r="GMF136" s="947"/>
      <c r="GMG136" s="947"/>
      <c r="GMH136" s="947"/>
      <c r="GMI136" s="947"/>
      <c r="GMJ136" s="947"/>
      <c r="GMK136" s="947"/>
      <c r="GML136" s="947"/>
      <c r="GMM136" s="947"/>
      <c r="GMN136" s="947"/>
      <c r="GMO136" s="947"/>
      <c r="GMP136" s="947"/>
      <c r="GMQ136" s="947"/>
      <c r="GMR136" s="947"/>
      <c r="GMS136" s="947"/>
      <c r="GMT136" s="947"/>
      <c r="GMU136" s="947"/>
      <c r="GMV136" s="947"/>
      <c r="GMW136" s="947"/>
      <c r="GMX136" s="947"/>
      <c r="GMY136" s="947"/>
      <c r="GMZ136" s="947"/>
      <c r="GNA136" s="947"/>
      <c r="GNB136" s="947"/>
      <c r="GNC136" s="947"/>
      <c r="GND136" s="947"/>
      <c r="GNE136" s="947"/>
      <c r="GNF136" s="947"/>
      <c r="GNG136" s="947"/>
      <c r="GNH136" s="947"/>
      <c r="GNI136" s="947"/>
      <c r="GNJ136" s="947"/>
      <c r="GNK136" s="947"/>
      <c r="GNL136" s="947"/>
      <c r="GNM136" s="947"/>
      <c r="GNN136" s="947"/>
      <c r="GNO136" s="947"/>
      <c r="GNP136" s="947"/>
      <c r="GNQ136" s="947"/>
      <c r="GNR136" s="947"/>
      <c r="GNS136" s="947"/>
      <c r="GNT136" s="947"/>
      <c r="GNU136" s="947"/>
      <c r="GNV136" s="947"/>
      <c r="GNW136" s="947"/>
      <c r="GNX136" s="947"/>
      <c r="GNY136" s="947"/>
      <c r="GNZ136" s="947"/>
      <c r="GOA136" s="947"/>
      <c r="GOB136" s="947"/>
      <c r="GOC136" s="947"/>
      <c r="GOD136" s="947"/>
      <c r="GOE136" s="947"/>
      <c r="GOF136" s="947"/>
      <c r="GOG136" s="947"/>
      <c r="GOH136" s="947"/>
      <c r="GOI136" s="947"/>
      <c r="GOJ136" s="947"/>
      <c r="GOK136" s="947"/>
      <c r="GOL136" s="947"/>
      <c r="GOM136" s="947"/>
      <c r="GON136" s="947"/>
      <c r="GOO136" s="947"/>
      <c r="GOP136" s="947"/>
      <c r="GOQ136" s="947"/>
      <c r="GOR136" s="947"/>
      <c r="GOS136" s="947"/>
      <c r="GOT136" s="947"/>
      <c r="GOU136" s="947"/>
      <c r="GOV136" s="947"/>
      <c r="GOW136" s="947"/>
      <c r="GOX136" s="947"/>
      <c r="GOY136" s="947"/>
      <c r="GOZ136" s="947"/>
      <c r="GPA136" s="947"/>
      <c r="GPB136" s="947"/>
      <c r="GPC136" s="947"/>
      <c r="GPD136" s="947"/>
      <c r="GPE136" s="947"/>
      <c r="GPF136" s="947"/>
      <c r="GPG136" s="947"/>
      <c r="GPH136" s="947"/>
      <c r="GPI136" s="947"/>
      <c r="GPJ136" s="947"/>
      <c r="GPK136" s="947"/>
      <c r="GPL136" s="947"/>
      <c r="GPM136" s="947"/>
      <c r="GPN136" s="947"/>
      <c r="GPO136" s="947"/>
      <c r="GPP136" s="947"/>
      <c r="GPQ136" s="947"/>
      <c r="GPR136" s="947"/>
      <c r="GPS136" s="947"/>
      <c r="GPT136" s="947"/>
      <c r="GPU136" s="947"/>
      <c r="GPV136" s="947"/>
      <c r="GPW136" s="947"/>
      <c r="GPX136" s="947"/>
      <c r="GPY136" s="947"/>
      <c r="GPZ136" s="947"/>
      <c r="GQA136" s="947"/>
      <c r="GQB136" s="947"/>
      <c r="GQC136" s="947"/>
      <c r="GQD136" s="947"/>
      <c r="GQE136" s="947"/>
      <c r="GQF136" s="947"/>
      <c r="GQG136" s="947"/>
      <c r="GQH136" s="947"/>
      <c r="GQI136" s="947"/>
      <c r="GQJ136" s="947"/>
      <c r="GQK136" s="947"/>
      <c r="GQL136" s="947"/>
      <c r="GQM136" s="947"/>
      <c r="GQN136" s="947"/>
      <c r="GQO136" s="947"/>
      <c r="GQP136" s="947"/>
      <c r="GQQ136" s="947"/>
      <c r="GQR136" s="947"/>
      <c r="GQS136" s="947"/>
      <c r="GQT136" s="947"/>
      <c r="GQU136" s="947"/>
      <c r="GQV136" s="947"/>
      <c r="GQW136" s="947"/>
      <c r="GQX136" s="947"/>
      <c r="GQY136" s="947"/>
      <c r="GQZ136" s="947"/>
      <c r="GRA136" s="947"/>
      <c r="GRB136" s="947"/>
      <c r="GRC136" s="947"/>
      <c r="GRD136" s="947"/>
      <c r="GRE136" s="947"/>
      <c r="GRF136" s="947"/>
      <c r="GRG136" s="947"/>
      <c r="GRH136" s="947"/>
      <c r="GRI136" s="947"/>
      <c r="GRJ136" s="947"/>
      <c r="GRK136" s="947"/>
      <c r="GRL136" s="947"/>
      <c r="GRM136" s="947"/>
      <c r="GRN136" s="947"/>
      <c r="GRO136" s="947"/>
      <c r="GRP136" s="947"/>
      <c r="GRQ136" s="947"/>
      <c r="GRR136" s="947"/>
      <c r="GRS136" s="947"/>
      <c r="GRT136" s="947"/>
      <c r="GRU136" s="947"/>
      <c r="GRV136" s="947"/>
      <c r="GRW136" s="947"/>
      <c r="GRX136" s="947"/>
      <c r="GRY136" s="947"/>
      <c r="GRZ136" s="947"/>
      <c r="GSA136" s="947"/>
      <c r="GSB136" s="947"/>
      <c r="GSC136" s="947"/>
      <c r="GSD136" s="947"/>
      <c r="GSE136" s="947"/>
      <c r="GSF136" s="947"/>
      <c r="GSG136" s="947"/>
      <c r="GSH136" s="947"/>
      <c r="GSI136" s="947"/>
      <c r="GSJ136" s="947"/>
      <c r="GSK136" s="947"/>
      <c r="GSL136" s="947"/>
      <c r="GSM136" s="947"/>
      <c r="GSN136" s="947"/>
      <c r="GSO136" s="947"/>
      <c r="GSP136" s="947"/>
      <c r="GSQ136" s="947"/>
      <c r="GSR136" s="947"/>
      <c r="GSS136" s="947"/>
      <c r="GST136" s="947"/>
      <c r="GSU136" s="947"/>
      <c r="GSV136" s="947"/>
      <c r="GSW136" s="947"/>
      <c r="GSX136" s="947"/>
      <c r="GSY136" s="947"/>
      <c r="GSZ136" s="947"/>
      <c r="GTA136" s="947"/>
      <c r="GTB136" s="947"/>
      <c r="GTC136" s="947"/>
      <c r="GTD136" s="947"/>
      <c r="GTE136" s="947"/>
      <c r="GTF136" s="947"/>
      <c r="GTG136" s="947"/>
      <c r="GTH136" s="947"/>
      <c r="GTI136" s="947"/>
      <c r="GTJ136" s="947"/>
      <c r="GTK136" s="947"/>
      <c r="GTL136" s="947"/>
      <c r="GTM136" s="947"/>
      <c r="GTN136" s="947"/>
      <c r="GTO136" s="947"/>
      <c r="GTP136" s="947"/>
      <c r="GTQ136" s="947"/>
      <c r="GTR136" s="947"/>
      <c r="GTS136" s="947"/>
      <c r="GTT136" s="947"/>
      <c r="GTU136" s="947"/>
      <c r="GTV136" s="947"/>
      <c r="GTW136" s="947"/>
      <c r="GTX136" s="947"/>
      <c r="GTY136" s="947"/>
      <c r="GTZ136" s="947"/>
      <c r="GUA136" s="947"/>
      <c r="GUB136" s="947"/>
      <c r="GUC136" s="947"/>
      <c r="GUD136" s="947"/>
      <c r="GUE136" s="947"/>
      <c r="GUF136" s="947"/>
      <c r="GUG136" s="947"/>
      <c r="GUH136" s="947"/>
      <c r="GUI136" s="947"/>
      <c r="GUJ136" s="947"/>
      <c r="GUK136" s="947"/>
      <c r="GUL136" s="947"/>
      <c r="GUM136" s="947"/>
      <c r="GUN136" s="947"/>
      <c r="GUO136" s="947"/>
      <c r="GUP136" s="947"/>
      <c r="GUQ136" s="947"/>
      <c r="GUR136" s="947"/>
      <c r="GUS136" s="947"/>
      <c r="GUT136" s="947"/>
      <c r="GUU136" s="947"/>
      <c r="GUV136" s="947"/>
      <c r="GUW136" s="947"/>
      <c r="GUX136" s="947"/>
      <c r="GUY136" s="947"/>
      <c r="GUZ136" s="947"/>
      <c r="GVA136" s="947"/>
      <c r="GVB136" s="947"/>
      <c r="GVC136" s="947"/>
      <c r="GVD136" s="947"/>
      <c r="GVE136" s="947"/>
      <c r="GVF136" s="947"/>
      <c r="GVG136" s="947"/>
      <c r="GVH136" s="947"/>
      <c r="GVI136" s="947"/>
      <c r="GVJ136" s="947"/>
      <c r="GVK136" s="947"/>
      <c r="GVL136" s="947"/>
      <c r="GVM136" s="947"/>
      <c r="GVN136" s="947"/>
      <c r="GVO136" s="947"/>
      <c r="GVP136" s="947"/>
      <c r="GVQ136" s="947"/>
      <c r="GVR136" s="947"/>
      <c r="GVS136" s="947"/>
      <c r="GVT136" s="947"/>
      <c r="GVU136" s="947"/>
      <c r="GVV136" s="947"/>
      <c r="GVW136" s="947"/>
      <c r="GVX136" s="947"/>
      <c r="GVY136" s="947"/>
      <c r="GVZ136" s="947"/>
      <c r="GWA136" s="947"/>
      <c r="GWB136" s="947"/>
      <c r="GWC136" s="947"/>
      <c r="GWD136" s="947"/>
      <c r="GWE136" s="947"/>
      <c r="GWF136" s="947"/>
      <c r="GWG136" s="947"/>
      <c r="GWH136" s="947"/>
      <c r="GWI136" s="947"/>
      <c r="GWJ136" s="947"/>
      <c r="GWK136" s="947"/>
      <c r="GWL136" s="947"/>
      <c r="GWM136" s="947"/>
      <c r="GWN136" s="947"/>
      <c r="GWO136" s="947"/>
      <c r="GWP136" s="947"/>
      <c r="GWQ136" s="947"/>
      <c r="GWR136" s="947"/>
      <c r="GWS136" s="947"/>
      <c r="GWT136" s="947"/>
      <c r="GWU136" s="947"/>
      <c r="GWV136" s="947"/>
      <c r="GWW136" s="947"/>
      <c r="GWX136" s="947"/>
      <c r="GWY136" s="947"/>
      <c r="GWZ136" s="947"/>
      <c r="GXA136" s="947"/>
      <c r="GXB136" s="947"/>
      <c r="GXC136" s="947"/>
      <c r="GXD136" s="947"/>
      <c r="GXE136" s="947"/>
      <c r="GXF136" s="947"/>
      <c r="GXG136" s="947"/>
      <c r="GXH136" s="947"/>
      <c r="GXI136" s="947"/>
      <c r="GXJ136" s="947"/>
      <c r="GXK136" s="947"/>
      <c r="GXL136" s="947"/>
      <c r="GXM136" s="947"/>
      <c r="GXN136" s="947"/>
      <c r="GXO136" s="947"/>
      <c r="GXP136" s="947"/>
      <c r="GXQ136" s="947"/>
      <c r="GXR136" s="947"/>
      <c r="GXS136" s="947"/>
      <c r="GXT136" s="947"/>
      <c r="GXU136" s="947"/>
      <c r="GXV136" s="947"/>
      <c r="GXW136" s="947"/>
      <c r="GXX136" s="947"/>
      <c r="GXY136" s="947"/>
      <c r="GXZ136" s="947"/>
      <c r="GYA136" s="947"/>
      <c r="GYB136" s="947"/>
      <c r="GYC136" s="947"/>
      <c r="GYD136" s="947"/>
      <c r="GYE136" s="947"/>
      <c r="GYF136" s="947"/>
      <c r="GYG136" s="947"/>
      <c r="GYH136" s="947"/>
      <c r="GYI136" s="947"/>
      <c r="GYJ136" s="947"/>
      <c r="GYK136" s="947"/>
      <c r="GYL136" s="947"/>
      <c r="GYM136" s="947"/>
      <c r="GYN136" s="947"/>
      <c r="GYO136" s="947"/>
      <c r="GYP136" s="947"/>
      <c r="GYQ136" s="947"/>
      <c r="GYR136" s="947"/>
      <c r="GYS136" s="947"/>
      <c r="GYT136" s="947"/>
      <c r="GYU136" s="947"/>
      <c r="GYV136" s="947"/>
      <c r="GYW136" s="947"/>
      <c r="GYX136" s="947"/>
      <c r="GYY136" s="947"/>
      <c r="GYZ136" s="947"/>
      <c r="GZA136" s="947"/>
      <c r="GZB136" s="947"/>
      <c r="GZC136" s="947"/>
      <c r="GZD136" s="947"/>
      <c r="GZE136" s="947"/>
      <c r="GZF136" s="947"/>
      <c r="GZG136" s="947"/>
      <c r="GZH136" s="947"/>
      <c r="GZI136" s="947"/>
      <c r="GZJ136" s="947"/>
      <c r="GZK136" s="947"/>
      <c r="GZL136" s="947"/>
      <c r="GZM136" s="947"/>
      <c r="GZN136" s="947"/>
      <c r="GZO136" s="947"/>
      <c r="GZP136" s="947"/>
      <c r="GZQ136" s="947"/>
      <c r="GZR136" s="947"/>
      <c r="GZS136" s="947"/>
      <c r="GZT136" s="947"/>
      <c r="GZU136" s="947"/>
      <c r="GZV136" s="947"/>
      <c r="GZW136" s="947"/>
      <c r="GZX136" s="947"/>
      <c r="GZY136" s="947"/>
      <c r="GZZ136" s="947"/>
      <c r="HAA136" s="947"/>
      <c r="HAB136" s="947"/>
      <c r="HAC136" s="947"/>
      <c r="HAD136" s="947"/>
      <c r="HAE136" s="947"/>
      <c r="HAF136" s="947"/>
      <c r="HAG136" s="947"/>
      <c r="HAH136" s="947"/>
      <c r="HAI136" s="947"/>
      <c r="HAJ136" s="947"/>
      <c r="HAK136" s="947"/>
      <c r="HAL136" s="947"/>
      <c r="HAM136" s="947"/>
      <c r="HAN136" s="947"/>
      <c r="HAO136" s="947"/>
      <c r="HAP136" s="947"/>
      <c r="HAQ136" s="947"/>
      <c r="HAR136" s="947"/>
      <c r="HAS136" s="947"/>
      <c r="HAT136" s="947"/>
      <c r="HAU136" s="947"/>
      <c r="HAV136" s="947"/>
      <c r="HAW136" s="947"/>
      <c r="HAX136" s="947"/>
      <c r="HAY136" s="947"/>
      <c r="HAZ136" s="947"/>
      <c r="HBA136" s="947"/>
      <c r="HBB136" s="947"/>
      <c r="HBC136" s="947"/>
      <c r="HBD136" s="947"/>
      <c r="HBE136" s="947"/>
      <c r="HBF136" s="947"/>
      <c r="HBG136" s="947"/>
      <c r="HBH136" s="947"/>
      <c r="HBI136" s="947"/>
      <c r="HBJ136" s="947"/>
      <c r="HBK136" s="947"/>
      <c r="HBL136" s="947"/>
      <c r="HBM136" s="947"/>
      <c r="HBN136" s="947"/>
      <c r="HBO136" s="947"/>
      <c r="HBP136" s="947"/>
      <c r="HBQ136" s="947"/>
      <c r="HBR136" s="947"/>
      <c r="HBS136" s="947"/>
      <c r="HBT136" s="947"/>
      <c r="HBU136" s="947"/>
      <c r="HBV136" s="947"/>
      <c r="HBW136" s="947"/>
      <c r="HBX136" s="947"/>
      <c r="HBY136" s="947"/>
      <c r="HBZ136" s="947"/>
      <c r="HCA136" s="947"/>
      <c r="HCB136" s="947"/>
      <c r="HCC136" s="947"/>
      <c r="HCD136" s="947"/>
      <c r="HCE136" s="947"/>
      <c r="HCF136" s="947"/>
      <c r="HCG136" s="947"/>
      <c r="HCH136" s="947"/>
      <c r="HCI136" s="947"/>
      <c r="HCJ136" s="947"/>
      <c r="HCK136" s="947"/>
      <c r="HCL136" s="947"/>
      <c r="HCM136" s="947"/>
      <c r="HCN136" s="947"/>
      <c r="HCO136" s="947"/>
      <c r="HCP136" s="947"/>
      <c r="HCQ136" s="947"/>
      <c r="HCR136" s="947"/>
      <c r="HCS136" s="947"/>
      <c r="HCT136" s="947"/>
      <c r="HCU136" s="947"/>
      <c r="HCV136" s="947"/>
      <c r="HCW136" s="947"/>
      <c r="HCX136" s="947"/>
      <c r="HCY136" s="947"/>
      <c r="HCZ136" s="947"/>
      <c r="HDA136" s="947"/>
      <c r="HDB136" s="947"/>
      <c r="HDC136" s="947"/>
      <c r="HDD136" s="947"/>
      <c r="HDE136" s="947"/>
      <c r="HDF136" s="947"/>
      <c r="HDG136" s="947"/>
      <c r="HDH136" s="947"/>
      <c r="HDI136" s="947"/>
      <c r="HDJ136" s="947"/>
      <c r="HDK136" s="947"/>
      <c r="HDL136" s="947"/>
      <c r="HDM136" s="947"/>
      <c r="HDN136" s="947"/>
      <c r="HDO136" s="947"/>
      <c r="HDP136" s="947"/>
      <c r="HDQ136" s="947"/>
      <c r="HDR136" s="947"/>
      <c r="HDS136" s="947"/>
      <c r="HDT136" s="947"/>
      <c r="HDU136" s="947"/>
      <c r="HDV136" s="947"/>
      <c r="HDW136" s="947"/>
      <c r="HDX136" s="947"/>
      <c r="HDY136" s="947"/>
      <c r="HDZ136" s="947"/>
      <c r="HEA136" s="947"/>
      <c r="HEB136" s="947"/>
      <c r="HEC136" s="947"/>
      <c r="HED136" s="947"/>
      <c r="HEE136" s="947"/>
      <c r="HEF136" s="947"/>
      <c r="HEG136" s="947"/>
      <c r="HEH136" s="947"/>
      <c r="HEI136" s="947"/>
      <c r="HEJ136" s="947"/>
      <c r="HEK136" s="947"/>
      <c r="HEL136" s="947"/>
      <c r="HEM136" s="947"/>
      <c r="HEN136" s="947"/>
      <c r="HEO136" s="947"/>
      <c r="HEP136" s="947"/>
      <c r="HEQ136" s="947"/>
      <c r="HER136" s="947"/>
      <c r="HES136" s="947"/>
      <c r="HET136" s="947"/>
      <c r="HEU136" s="947"/>
      <c r="HEV136" s="947"/>
      <c r="HEW136" s="947"/>
      <c r="HEX136" s="947"/>
      <c r="HEY136" s="947"/>
      <c r="HEZ136" s="947"/>
      <c r="HFA136" s="947"/>
      <c r="HFB136" s="947"/>
      <c r="HFC136" s="947"/>
      <c r="HFD136" s="947"/>
      <c r="HFE136" s="947"/>
      <c r="HFF136" s="947"/>
      <c r="HFG136" s="947"/>
      <c r="HFH136" s="947"/>
      <c r="HFI136" s="947"/>
      <c r="HFJ136" s="947"/>
      <c r="HFK136" s="947"/>
      <c r="HFL136" s="947"/>
      <c r="HFM136" s="947"/>
      <c r="HFN136" s="947"/>
      <c r="HFO136" s="947"/>
      <c r="HFP136" s="947"/>
      <c r="HFQ136" s="947"/>
      <c r="HFR136" s="947"/>
      <c r="HFS136" s="947"/>
      <c r="HFT136" s="947"/>
      <c r="HFU136" s="947"/>
      <c r="HFV136" s="947"/>
      <c r="HFW136" s="947"/>
      <c r="HFX136" s="947"/>
      <c r="HFY136" s="947"/>
      <c r="HFZ136" s="947"/>
      <c r="HGA136" s="947"/>
      <c r="HGB136" s="947"/>
      <c r="HGC136" s="947"/>
      <c r="HGD136" s="947"/>
      <c r="HGE136" s="947"/>
      <c r="HGF136" s="947"/>
      <c r="HGG136" s="947"/>
      <c r="HGH136" s="947"/>
      <c r="HGI136" s="947"/>
      <c r="HGJ136" s="947"/>
      <c r="HGK136" s="947"/>
      <c r="HGL136" s="947"/>
      <c r="HGM136" s="947"/>
      <c r="HGN136" s="947"/>
      <c r="HGO136" s="947"/>
      <c r="HGP136" s="947"/>
      <c r="HGQ136" s="947"/>
      <c r="HGR136" s="947"/>
      <c r="HGS136" s="947"/>
      <c r="HGT136" s="947"/>
      <c r="HGU136" s="947"/>
      <c r="HGV136" s="947"/>
      <c r="HGW136" s="947"/>
      <c r="HGX136" s="947"/>
      <c r="HGY136" s="947"/>
      <c r="HGZ136" s="947"/>
      <c r="HHA136" s="947"/>
      <c r="HHB136" s="947"/>
      <c r="HHC136" s="947"/>
      <c r="HHD136" s="947"/>
      <c r="HHE136" s="947"/>
      <c r="HHF136" s="947"/>
      <c r="HHG136" s="947"/>
      <c r="HHH136" s="947"/>
      <c r="HHI136" s="947"/>
      <c r="HHJ136" s="947"/>
      <c r="HHK136" s="947"/>
      <c r="HHL136" s="947"/>
      <c r="HHM136" s="947"/>
      <c r="HHN136" s="947"/>
      <c r="HHO136" s="947"/>
      <c r="HHP136" s="947"/>
      <c r="HHQ136" s="947"/>
      <c r="HHR136" s="947"/>
      <c r="HHS136" s="947"/>
      <c r="HHT136" s="947"/>
      <c r="HHU136" s="947"/>
      <c r="HHV136" s="947"/>
      <c r="HHW136" s="947"/>
      <c r="HHX136" s="947"/>
      <c r="HHY136" s="947"/>
      <c r="HHZ136" s="947"/>
      <c r="HIA136" s="947"/>
      <c r="HIB136" s="947"/>
      <c r="HIC136" s="947"/>
      <c r="HID136" s="947"/>
      <c r="HIE136" s="947"/>
      <c r="HIF136" s="947"/>
      <c r="HIG136" s="947"/>
      <c r="HIH136" s="947"/>
      <c r="HII136" s="947"/>
      <c r="HIJ136" s="947"/>
      <c r="HIK136" s="947"/>
      <c r="HIL136" s="947"/>
      <c r="HIM136" s="947"/>
      <c r="HIN136" s="947"/>
      <c r="HIO136" s="947"/>
      <c r="HIP136" s="947"/>
      <c r="HIQ136" s="947"/>
      <c r="HIR136" s="947"/>
      <c r="HIS136" s="947"/>
      <c r="HIT136" s="947"/>
      <c r="HIU136" s="947"/>
      <c r="HIV136" s="947"/>
      <c r="HIW136" s="947"/>
      <c r="HIX136" s="947"/>
      <c r="HIY136" s="947"/>
      <c r="HIZ136" s="947"/>
      <c r="HJA136" s="947"/>
      <c r="HJB136" s="947"/>
      <c r="HJC136" s="947"/>
      <c r="HJD136" s="947"/>
      <c r="HJE136" s="947"/>
      <c r="HJF136" s="947"/>
      <c r="HJG136" s="947"/>
      <c r="HJH136" s="947"/>
      <c r="HJI136" s="947"/>
      <c r="HJJ136" s="947"/>
      <c r="HJK136" s="947"/>
      <c r="HJL136" s="947"/>
      <c r="HJM136" s="947"/>
      <c r="HJN136" s="947"/>
      <c r="HJO136" s="947"/>
      <c r="HJP136" s="947"/>
      <c r="HJQ136" s="947"/>
      <c r="HJR136" s="947"/>
      <c r="HJS136" s="947"/>
      <c r="HJT136" s="947"/>
      <c r="HJU136" s="947"/>
      <c r="HJV136" s="947"/>
      <c r="HJW136" s="947"/>
      <c r="HJX136" s="947"/>
      <c r="HJY136" s="947"/>
      <c r="HJZ136" s="947"/>
      <c r="HKA136" s="947"/>
      <c r="HKB136" s="947"/>
      <c r="HKC136" s="947"/>
      <c r="HKD136" s="947"/>
      <c r="HKE136" s="947"/>
      <c r="HKF136" s="947"/>
      <c r="HKG136" s="947"/>
      <c r="HKH136" s="947"/>
      <c r="HKI136" s="947"/>
      <c r="HKJ136" s="947"/>
      <c r="HKK136" s="947"/>
      <c r="HKL136" s="947"/>
      <c r="HKM136" s="947"/>
      <c r="HKN136" s="947"/>
      <c r="HKO136" s="947"/>
      <c r="HKP136" s="947"/>
      <c r="HKQ136" s="947"/>
      <c r="HKR136" s="947"/>
      <c r="HKS136" s="947"/>
      <c r="HKT136" s="947"/>
      <c r="HKU136" s="947"/>
      <c r="HKV136" s="947"/>
      <c r="HKW136" s="947"/>
      <c r="HKX136" s="947"/>
      <c r="HKY136" s="947"/>
      <c r="HKZ136" s="947"/>
      <c r="HLA136" s="947"/>
      <c r="HLB136" s="947"/>
      <c r="HLC136" s="947"/>
      <c r="HLD136" s="947"/>
      <c r="HLE136" s="947"/>
      <c r="HLF136" s="947"/>
      <c r="HLG136" s="947"/>
      <c r="HLH136" s="947"/>
      <c r="HLI136" s="947"/>
      <c r="HLJ136" s="947"/>
      <c r="HLK136" s="947"/>
      <c r="HLL136" s="947"/>
      <c r="HLM136" s="947"/>
      <c r="HLN136" s="947"/>
      <c r="HLO136" s="947"/>
      <c r="HLP136" s="947"/>
      <c r="HLQ136" s="947"/>
      <c r="HLR136" s="947"/>
      <c r="HLS136" s="947"/>
      <c r="HLT136" s="947"/>
      <c r="HLU136" s="947"/>
      <c r="HLV136" s="947"/>
      <c r="HLW136" s="947"/>
      <c r="HLX136" s="947"/>
      <c r="HLY136" s="947"/>
      <c r="HLZ136" s="947"/>
      <c r="HMA136" s="947"/>
      <c r="HMB136" s="947"/>
      <c r="HMC136" s="947"/>
      <c r="HMD136" s="947"/>
      <c r="HME136" s="947"/>
      <c r="HMF136" s="947"/>
      <c r="HMG136" s="947"/>
      <c r="HMH136" s="947"/>
      <c r="HMI136" s="947"/>
      <c r="HMJ136" s="947"/>
      <c r="HMK136" s="947"/>
      <c r="HML136" s="947"/>
      <c r="HMM136" s="947"/>
      <c r="HMN136" s="947"/>
      <c r="HMO136" s="947"/>
      <c r="HMP136" s="947"/>
      <c r="HMQ136" s="947"/>
      <c r="HMR136" s="947"/>
      <c r="HMS136" s="947"/>
      <c r="HMT136" s="947"/>
      <c r="HMU136" s="947"/>
      <c r="HMV136" s="947"/>
      <c r="HMW136" s="947"/>
      <c r="HMX136" s="947"/>
      <c r="HMY136" s="947"/>
      <c r="HMZ136" s="947"/>
      <c r="HNA136" s="947"/>
      <c r="HNB136" s="947"/>
      <c r="HNC136" s="947"/>
      <c r="HND136" s="947"/>
      <c r="HNE136" s="947"/>
      <c r="HNF136" s="947"/>
      <c r="HNG136" s="947"/>
      <c r="HNH136" s="947"/>
      <c r="HNI136" s="947"/>
      <c r="HNJ136" s="947"/>
      <c r="HNK136" s="947"/>
      <c r="HNL136" s="947"/>
      <c r="HNM136" s="947"/>
      <c r="HNN136" s="947"/>
      <c r="HNO136" s="947"/>
      <c r="HNP136" s="947"/>
      <c r="HNQ136" s="947"/>
      <c r="HNR136" s="947"/>
      <c r="HNS136" s="947"/>
      <c r="HNT136" s="947"/>
      <c r="HNU136" s="947"/>
      <c r="HNV136" s="947"/>
      <c r="HNW136" s="947"/>
      <c r="HNX136" s="947"/>
      <c r="HNY136" s="947"/>
      <c r="HNZ136" s="947"/>
      <c r="HOA136" s="947"/>
      <c r="HOB136" s="947"/>
      <c r="HOC136" s="947"/>
      <c r="HOD136" s="947"/>
      <c r="HOE136" s="947"/>
      <c r="HOF136" s="947"/>
      <c r="HOG136" s="947"/>
      <c r="HOH136" s="947"/>
      <c r="HOI136" s="947"/>
      <c r="HOJ136" s="947"/>
      <c r="HOK136" s="947"/>
      <c r="HOL136" s="947"/>
      <c r="HOM136" s="947"/>
      <c r="HON136" s="947"/>
      <c r="HOO136" s="947"/>
      <c r="HOP136" s="947"/>
      <c r="HOQ136" s="947"/>
      <c r="HOR136" s="947"/>
      <c r="HOS136" s="947"/>
      <c r="HOT136" s="947"/>
      <c r="HOU136" s="947"/>
      <c r="HOV136" s="947"/>
      <c r="HOW136" s="947"/>
      <c r="HOX136" s="947"/>
      <c r="HOY136" s="947"/>
      <c r="HOZ136" s="947"/>
      <c r="HPA136" s="947"/>
      <c r="HPB136" s="947"/>
      <c r="HPC136" s="947"/>
      <c r="HPD136" s="947"/>
      <c r="HPE136" s="947"/>
      <c r="HPF136" s="947"/>
      <c r="HPG136" s="947"/>
      <c r="HPH136" s="947"/>
      <c r="HPI136" s="947"/>
      <c r="HPJ136" s="947"/>
      <c r="HPK136" s="947"/>
      <c r="HPL136" s="947"/>
      <c r="HPM136" s="947"/>
      <c r="HPN136" s="947"/>
      <c r="HPO136" s="947"/>
      <c r="HPP136" s="947"/>
      <c r="HPQ136" s="947"/>
      <c r="HPR136" s="947"/>
      <c r="HPS136" s="947"/>
      <c r="HPT136" s="947"/>
      <c r="HPU136" s="947"/>
      <c r="HPV136" s="947"/>
      <c r="HPW136" s="947"/>
      <c r="HPX136" s="947"/>
      <c r="HPY136" s="947"/>
      <c r="HPZ136" s="947"/>
      <c r="HQA136" s="947"/>
      <c r="HQB136" s="947"/>
      <c r="HQC136" s="947"/>
      <c r="HQD136" s="947"/>
      <c r="HQE136" s="947"/>
      <c r="HQF136" s="947"/>
      <c r="HQG136" s="947"/>
      <c r="HQH136" s="947"/>
      <c r="HQI136" s="947"/>
      <c r="HQJ136" s="947"/>
      <c r="HQK136" s="947"/>
      <c r="HQL136" s="947"/>
      <c r="HQM136" s="947"/>
      <c r="HQN136" s="947"/>
      <c r="HQO136" s="947"/>
      <c r="HQP136" s="947"/>
      <c r="HQQ136" s="947"/>
      <c r="HQR136" s="947"/>
      <c r="HQS136" s="947"/>
      <c r="HQT136" s="947"/>
      <c r="HQU136" s="947"/>
      <c r="HQV136" s="947"/>
      <c r="HQW136" s="947"/>
      <c r="HQX136" s="947"/>
      <c r="HQY136" s="947"/>
      <c r="HQZ136" s="947"/>
      <c r="HRA136" s="947"/>
      <c r="HRB136" s="947"/>
      <c r="HRC136" s="947"/>
      <c r="HRD136" s="947"/>
      <c r="HRE136" s="947"/>
      <c r="HRF136" s="947"/>
      <c r="HRG136" s="947"/>
      <c r="HRH136" s="947"/>
      <c r="HRI136" s="947"/>
      <c r="HRJ136" s="947"/>
      <c r="HRK136" s="947"/>
      <c r="HRL136" s="947"/>
      <c r="HRM136" s="947"/>
      <c r="HRN136" s="947"/>
      <c r="HRO136" s="947"/>
      <c r="HRP136" s="947"/>
      <c r="HRQ136" s="947"/>
      <c r="HRR136" s="947"/>
      <c r="HRS136" s="947"/>
      <c r="HRT136" s="947"/>
      <c r="HRU136" s="947"/>
      <c r="HRV136" s="947"/>
      <c r="HRW136" s="947"/>
      <c r="HRX136" s="947"/>
      <c r="HRY136" s="947"/>
      <c r="HRZ136" s="947"/>
      <c r="HSA136" s="947"/>
      <c r="HSB136" s="947"/>
      <c r="HSC136" s="947"/>
      <c r="HSD136" s="947"/>
      <c r="HSE136" s="947"/>
      <c r="HSF136" s="947"/>
      <c r="HSG136" s="947"/>
      <c r="HSH136" s="947"/>
      <c r="HSI136" s="947"/>
      <c r="HSJ136" s="947"/>
      <c r="HSK136" s="947"/>
      <c r="HSL136" s="947"/>
      <c r="HSM136" s="947"/>
      <c r="HSN136" s="947"/>
      <c r="HSO136" s="947"/>
      <c r="HSP136" s="947"/>
      <c r="HSQ136" s="947"/>
      <c r="HSR136" s="947"/>
      <c r="HSS136" s="947"/>
      <c r="HST136" s="947"/>
      <c r="HSU136" s="947"/>
      <c r="HSV136" s="947"/>
      <c r="HSW136" s="947"/>
      <c r="HSX136" s="947"/>
      <c r="HSY136" s="947"/>
      <c r="HSZ136" s="947"/>
      <c r="HTA136" s="947"/>
      <c r="HTB136" s="947"/>
      <c r="HTC136" s="947"/>
      <c r="HTD136" s="947"/>
      <c r="HTE136" s="947"/>
      <c r="HTF136" s="947"/>
      <c r="HTG136" s="947"/>
      <c r="HTH136" s="947"/>
      <c r="HTI136" s="947"/>
      <c r="HTJ136" s="947"/>
      <c r="HTK136" s="947"/>
      <c r="HTL136" s="947"/>
      <c r="HTM136" s="947"/>
      <c r="HTN136" s="947"/>
      <c r="HTO136" s="947"/>
      <c r="HTP136" s="947"/>
      <c r="HTQ136" s="947"/>
      <c r="HTR136" s="947"/>
      <c r="HTS136" s="947"/>
      <c r="HTT136" s="947"/>
      <c r="HTU136" s="947"/>
      <c r="HTV136" s="947"/>
      <c r="HTW136" s="947"/>
      <c r="HTX136" s="947"/>
      <c r="HTY136" s="947"/>
      <c r="HTZ136" s="947"/>
      <c r="HUA136" s="947"/>
      <c r="HUB136" s="947"/>
      <c r="HUC136" s="947"/>
      <c r="HUD136" s="947"/>
      <c r="HUE136" s="947"/>
      <c r="HUF136" s="947"/>
      <c r="HUG136" s="947"/>
      <c r="HUH136" s="947"/>
      <c r="HUI136" s="947"/>
      <c r="HUJ136" s="947"/>
      <c r="HUK136" s="947"/>
      <c r="HUL136" s="947"/>
      <c r="HUM136" s="947"/>
      <c r="HUN136" s="947"/>
      <c r="HUO136" s="947"/>
      <c r="HUP136" s="947"/>
      <c r="HUQ136" s="947"/>
      <c r="HUR136" s="947"/>
      <c r="HUS136" s="947"/>
      <c r="HUT136" s="947"/>
      <c r="HUU136" s="947"/>
      <c r="HUV136" s="947"/>
      <c r="HUW136" s="947"/>
      <c r="HUX136" s="947"/>
      <c r="HUY136" s="947"/>
      <c r="HUZ136" s="947"/>
      <c r="HVA136" s="947"/>
      <c r="HVB136" s="947"/>
      <c r="HVC136" s="947"/>
      <c r="HVD136" s="947"/>
      <c r="HVE136" s="947"/>
      <c r="HVF136" s="947"/>
      <c r="HVG136" s="947"/>
      <c r="HVH136" s="947"/>
      <c r="HVI136" s="947"/>
      <c r="HVJ136" s="947"/>
      <c r="HVK136" s="947"/>
      <c r="HVL136" s="947"/>
      <c r="HVM136" s="947"/>
      <c r="HVN136" s="947"/>
      <c r="HVO136" s="947"/>
      <c r="HVP136" s="947"/>
      <c r="HVQ136" s="947"/>
      <c r="HVR136" s="947"/>
      <c r="HVS136" s="947"/>
      <c r="HVT136" s="947"/>
      <c r="HVU136" s="947"/>
      <c r="HVV136" s="947"/>
      <c r="HVW136" s="947"/>
      <c r="HVX136" s="947"/>
      <c r="HVY136" s="947"/>
      <c r="HVZ136" s="947"/>
      <c r="HWA136" s="947"/>
      <c r="HWB136" s="947"/>
      <c r="HWC136" s="947"/>
      <c r="HWD136" s="947"/>
      <c r="HWE136" s="947"/>
      <c r="HWF136" s="947"/>
      <c r="HWG136" s="947"/>
      <c r="HWH136" s="947"/>
      <c r="HWI136" s="947"/>
      <c r="HWJ136" s="947"/>
      <c r="HWK136" s="947"/>
      <c r="HWL136" s="947"/>
      <c r="HWM136" s="947"/>
      <c r="HWN136" s="947"/>
      <c r="HWO136" s="947"/>
      <c r="HWP136" s="947"/>
      <c r="HWQ136" s="947"/>
      <c r="HWR136" s="947"/>
      <c r="HWS136" s="947"/>
      <c r="HWT136" s="947"/>
      <c r="HWU136" s="947"/>
      <c r="HWV136" s="947"/>
      <c r="HWW136" s="947"/>
      <c r="HWX136" s="947"/>
      <c r="HWY136" s="947"/>
      <c r="HWZ136" s="947"/>
      <c r="HXA136" s="947"/>
      <c r="HXB136" s="947"/>
      <c r="HXC136" s="947"/>
      <c r="HXD136" s="947"/>
      <c r="HXE136" s="947"/>
      <c r="HXF136" s="947"/>
      <c r="HXG136" s="947"/>
      <c r="HXH136" s="947"/>
      <c r="HXI136" s="947"/>
      <c r="HXJ136" s="947"/>
      <c r="HXK136" s="947"/>
      <c r="HXL136" s="947"/>
      <c r="HXM136" s="947"/>
      <c r="HXN136" s="947"/>
      <c r="HXO136" s="947"/>
      <c r="HXP136" s="947"/>
      <c r="HXQ136" s="947"/>
      <c r="HXR136" s="947"/>
      <c r="HXS136" s="947"/>
      <c r="HXT136" s="947"/>
      <c r="HXU136" s="947"/>
      <c r="HXV136" s="947"/>
      <c r="HXW136" s="947"/>
      <c r="HXX136" s="947"/>
      <c r="HXY136" s="947"/>
      <c r="HXZ136" s="947"/>
      <c r="HYA136" s="947"/>
      <c r="HYB136" s="947"/>
      <c r="HYC136" s="947"/>
      <c r="HYD136" s="947"/>
      <c r="HYE136" s="947"/>
      <c r="HYF136" s="947"/>
      <c r="HYG136" s="947"/>
      <c r="HYH136" s="947"/>
      <c r="HYI136" s="947"/>
      <c r="HYJ136" s="947"/>
      <c r="HYK136" s="947"/>
      <c r="HYL136" s="947"/>
      <c r="HYM136" s="947"/>
      <c r="HYN136" s="947"/>
      <c r="HYO136" s="947"/>
      <c r="HYP136" s="947"/>
      <c r="HYQ136" s="947"/>
      <c r="HYR136" s="947"/>
      <c r="HYS136" s="947"/>
      <c r="HYT136" s="947"/>
      <c r="HYU136" s="947"/>
      <c r="HYV136" s="947"/>
      <c r="HYW136" s="947"/>
      <c r="HYX136" s="947"/>
      <c r="HYY136" s="947"/>
      <c r="HYZ136" s="947"/>
      <c r="HZA136" s="947"/>
      <c r="HZB136" s="947"/>
      <c r="HZC136" s="947"/>
      <c r="HZD136" s="947"/>
      <c r="HZE136" s="947"/>
      <c r="HZF136" s="947"/>
      <c r="HZG136" s="947"/>
      <c r="HZH136" s="947"/>
      <c r="HZI136" s="947"/>
      <c r="HZJ136" s="947"/>
      <c r="HZK136" s="947"/>
      <c r="HZL136" s="947"/>
      <c r="HZM136" s="947"/>
      <c r="HZN136" s="947"/>
      <c r="HZO136" s="947"/>
      <c r="HZP136" s="947"/>
      <c r="HZQ136" s="947"/>
      <c r="HZR136" s="947"/>
      <c r="HZS136" s="947"/>
      <c r="HZT136" s="947"/>
      <c r="HZU136" s="947"/>
      <c r="HZV136" s="947"/>
      <c r="HZW136" s="947"/>
      <c r="HZX136" s="947"/>
      <c r="HZY136" s="947"/>
      <c r="HZZ136" s="947"/>
      <c r="IAA136" s="947"/>
      <c r="IAB136" s="947"/>
      <c r="IAC136" s="947"/>
      <c r="IAD136" s="947"/>
      <c r="IAE136" s="947"/>
      <c r="IAF136" s="947"/>
      <c r="IAG136" s="947"/>
      <c r="IAH136" s="947"/>
      <c r="IAI136" s="947"/>
      <c r="IAJ136" s="947"/>
      <c r="IAK136" s="947"/>
      <c r="IAL136" s="947"/>
      <c r="IAM136" s="947"/>
      <c r="IAN136" s="947"/>
      <c r="IAO136" s="947"/>
      <c r="IAP136" s="947"/>
      <c r="IAQ136" s="947"/>
      <c r="IAR136" s="947"/>
      <c r="IAS136" s="947"/>
      <c r="IAT136" s="947"/>
      <c r="IAU136" s="947"/>
      <c r="IAV136" s="947"/>
      <c r="IAW136" s="947"/>
      <c r="IAX136" s="947"/>
      <c r="IAY136" s="947"/>
      <c r="IAZ136" s="947"/>
      <c r="IBA136" s="947"/>
      <c r="IBB136" s="947"/>
      <c r="IBC136" s="947"/>
      <c r="IBD136" s="947"/>
      <c r="IBE136" s="947"/>
      <c r="IBF136" s="947"/>
      <c r="IBG136" s="947"/>
      <c r="IBH136" s="947"/>
      <c r="IBI136" s="947"/>
      <c r="IBJ136" s="947"/>
      <c r="IBK136" s="947"/>
      <c r="IBL136" s="947"/>
      <c r="IBM136" s="947"/>
      <c r="IBN136" s="947"/>
      <c r="IBO136" s="947"/>
      <c r="IBP136" s="947"/>
      <c r="IBQ136" s="947"/>
      <c r="IBR136" s="947"/>
      <c r="IBS136" s="947"/>
      <c r="IBT136" s="947"/>
      <c r="IBU136" s="947"/>
      <c r="IBV136" s="947"/>
      <c r="IBW136" s="947"/>
      <c r="IBX136" s="947"/>
      <c r="IBY136" s="947"/>
      <c r="IBZ136" s="947"/>
      <c r="ICA136" s="947"/>
      <c r="ICB136" s="947"/>
      <c r="ICC136" s="947"/>
      <c r="ICD136" s="947"/>
      <c r="ICE136" s="947"/>
      <c r="ICF136" s="947"/>
      <c r="ICG136" s="947"/>
      <c r="ICH136" s="947"/>
      <c r="ICI136" s="947"/>
      <c r="ICJ136" s="947"/>
      <c r="ICK136" s="947"/>
      <c r="ICL136" s="947"/>
      <c r="ICM136" s="947"/>
      <c r="ICN136" s="947"/>
      <c r="ICO136" s="947"/>
      <c r="ICP136" s="947"/>
      <c r="ICQ136" s="947"/>
      <c r="ICR136" s="947"/>
      <c r="ICS136" s="947"/>
      <c r="ICT136" s="947"/>
      <c r="ICU136" s="947"/>
      <c r="ICV136" s="947"/>
      <c r="ICW136" s="947"/>
      <c r="ICX136" s="947"/>
      <c r="ICY136" s="947"/>
      <c r="ICZ136" s="947"/>
      <c r="IDA136" s="947"/>
      <c r="IDB136" s="947"/>
      <c r="IDC136" s="947"/>
      <c r="IDD136" s="947"/>
      <c r="IDE136" s="947"/>
      <c r="IDF136" s="947"/>
      <c r="IDG136" s="947"/>
      <c r="IDH136" s="947"/>
      <c r="IDI136" s="947"/>
      <c r="IDJ136" s="947"/>
      <c r="IDK136" s="947"/>
      <c r="IDL136" s="947"/>
      <c r="IDM136" s="947"/>
      <c r="IDN136" s="947"/>
      <c r="IDO136" s="947"/>
      <c r="IDP136" s="947"/>
      <c r="IDQ136" s="947"/>
      <c r="IDR136" s="947"/>
      <c r="IDS136" s="947"/>
      <c r="IDT136" s="947"/>
      <c r="IDU136" s="947"/>
      <c r="IDV136" s="947"/>
      <c r="IDW136" s="947"/>
      <c r="IDX136" s="947"/>
      <c r="IDY136" s="947"/>
      <c r="IDZ136" s="947"/>
      <c r="IEA136" s="947"/>
      <c r="IEB136" s="947"/>
      <c r="IEC136" s="947"/>
      <c r="IED136" s="947"/>
      <c r="IEE136" s="947"/>
      <c r="IEF136" s="947"/>
      <c r="IEG136" s="947"/>
      <c r="IEH136" s="947"/>
      <c r="IEI136" s="947"/>
      <c r="IEJ136" s="947"/>
      <c r="IEK136" s="947"/>
      <c r="IEL136" s="947"/>
      <c r="IEM136" s="947"/>
      <c r="IEN136" s="947"/>
      <c r="IEO136" s="947"/>
      <c r="IEP136" s="947"/>
      <c r="IEQ136" s="947"/>
      <c r="IER136" s="947"/>
      <c r="IES136" s="947"/>
      <c r="IET136" s="947"/>
      <c r="IEU136" s="947"/>
      <c r="IEV136" s="947"/>
      <c r="IEW136" s="947"/>
      <c r="IEX136" s="947"/>
      <c r="IEY136" s="947"/>
      <c r="IEZ136" s="947"/>
      <c r="IFA136" s="947"/>
      <c r="IFB136" s="947"/>
      <c r="IFC136" s="947"/>
      <c r="IFD136" s="947"/>
      <c r="IFE136" s="947"/>
      <c r="IFF136" s="947"/>
      <c r="IFG136" s="947"/>
      <c r="IFH136" s="947"/>
      <c r="IFI136" s="947"/>
      <c r="IFJ136" s="947"/>
      <c r="IFK136" s="947"/>
      <c r="IFL136" s="947"/>
      <c r="IFM136" s="947"/>
      <c r="IFN136" s="947"/>
      <c r="IFO136" s="947"/>
      <c r="IFP136" s="947"/>
      <c r="IFQ136" s="947"/>
      <c r="IFR136" s="947"/>
      <c r="IFS136" s="947"/>
      <c r="IFT136" s="947"/>
      <c r="IFU136" s="947"/>
      <c r="IFV136" s="947"/>
      <c r="IFW136" s="947"/>
      <c r="IFX136" s="947"/>
      <c r="IFY136" s="947"/>
      <c r="IFZ136" s="947"/>
      <c r="IGA136" s="947"/>
      <c r="IGB136" s="947"/>
      <c r="IGC136" s="947"/>
      <c r="IGD136" s="947"/>
      <c r="IGE136" s="947"/>
      <c r="IGF136" s="947"/>
      <c r="IGG136" s="947"/>
      <c r="IGH136" s="947"/>
      <c r="IGI136" s="947"/>
      <c r="IGJ136" s="947"/>
      <c r="IGK136" s="947"/>
      <c r="IGL136" s="947"/>
      <c r="IGM136" s="947"/>
      <c r="IGN136" s="947"/>
      <c r="IGO136" s="947"/>
      <c r="IGP136" s="947"/>
      <c r="IGQ136" s="947"/>
      <c r="IGR136" s="947"/>
      <c r="IGS136" s="947"/>
      <c r="IGT136" s="947"/>
      <c r="IGU136" s="947"/>
      <c r="IGV136" s="947"/>
      <c r="IGW136" s="947"/>
      <c r="IGX136" s="947"/>
      <c r="IGY136" s="947"/>
      <c r="IGZ136" s="947"/>
      <c r="IHA136" s="947"/>
      <c r="IHB136" s="947"/>
      <c r="IHC136" s="947"/>
      <c r="IHD136" s="947"/>
      <c r="IHE136" s="947"/>
      <c r="IHF136" s="947"/>
      <c r="IHG136" s="947"/>
      <c r="IHH136" s="947"/>
      <c r="IHI136" s="947"/>
      <c r="IHJ136" s="947"/>
      <c r="IHK136" s="947"/>
      <c r="IHL136" s="947"/>
      <c r="IHM136" s="947"/>
      <c r="IHN136" s="947"/>
      <c r="IHO136" s="947"/>
      <c r="IHP136" s="947"/>
      <c r="IHQ136" s="947"/>
      <c r="IHR136" s="947"/>
      <c r="IHS136" s="947"/>
      <c r="IHT136" s="947"/>
      <c r="IHU136" s="947"/>
      <c r="IHV136" s="947"/>
      <c r="IHW136" s="947"/>
      <c r="IHX136" s="947"/>
      <c r="IHY136" s="947"/>
      <c r="IHZ136" s="947"/>
      <c r="IIA136" s="947"/>
      <c r="IIB136" s="947"/>
      <c r="IIC136" s="947"/>
      <c r="IID136" s="947"/>
      <c r="IIE136" s="947"/>
      <c r="IIF136" s="947"/>
      <c r="IIG136" s="947"/>
      <c r="IIH136" s="947"/>
      <c r="III136" s="947"/>
      <c r="IIJ136" s="947"/>
      <c r="IIK136" s="947"/>
      <c r="IIL136" s="947"/>
      <c r="IIM136" s="947"/>
      <c r="IIN136" s="947"/>
      <c r="IIO136" s="947"/>
      <c r="IIP136" s="947"/>
      <c r="IIQ136" s="947"/>
      <c r="IIR136" s="947"/>
      <c r="IIS136" s="947"/>
      <c r="IIT136" s="947"/>
      <c r="IIU136" s="947"/>
      <c r="IIV136" s="947"/>
      <c r="IIW136" s="947"/>
      <c r="IIX136" s="947"/>
      <c r="IIY136" s="947"/>
      <c r="IIZ136" s="947"/>
      <c r="IJA136" s="947"/>
      <c r="IJB136" s="947"/>
      <c r="IJC136" s="947"/>
      <c r="IJD136" s="947"/>
      <c r="IJE136" s="947"/>
      <c r="IJF136" s="947"/>
      <c r="IJG136" s="947"/>
      <c r="IJH136" s="947"/>
      <c r="IJI136" s="947"/>
      <c r="IJJ136" s="947"/>
      <c r="IJK136" s="947"/>
      <c r="IJL136" s="947"/>
      <c r="IJM136" s="947"/>
      <c r="IJN136" s="947"/>
      <c r="IJO136" s="947"/>
      <c r="IJP136" s="947"/>
      <c r="IJQ136" s="947"/>
      <c r="IJR136" s="947"/>
      <c r="IJS136" s="947"/>
      <c r="IJT136" s="947"/>
      <c r="IJU136" s="947"/>
      <c r="IJV136" s="947"/>
      <c r="IJW136" s="947"/>
      <c r="IJX136" s="947"/>
      <c r="IJY136" s="947"/>
      <c r="IJZ136" s="947"/>
      <c r="IKA136" s="947"/>
      <c r="IKB136" s="947"/>
      <c r="IKC136" s="947"/>
      <c r="IKD136" s="947"/>
      <c r="IKE136" s="947"/>
      <c r="IKF136" s="947"/>
      <c r="IKG136" s="947"/>
      <c r="IKH136" s="947"/>
      <c r="IKI136" s="947"/>
      <c r="IKJ136" s="947"/>
      <c r="IKK136" s="947"/>
      <c r="IKL136" s="947"/>
      <c r="IKM136" s="947"/>
      <c r="IKN136" s="947"/>
      <c r="IKO136" s="947"/>
      <c r="IKP136" s="947"/>
      <c r="IKQ136" s="947"/>
      <c r="IKR136" s="947"/>
      <c r="IKS136" s="947"/>
      <c r="IKT136" s="947"/>
      <c r="IKU136" s="947"/>
      <c r="IKV136" s="947"/>
      <c r="IKW136" s="947"/>
      <c r="IKX136" s="947"/>
      <c r="IKY136" s="947"/>
      <c r="IKZ136" s="947"/>
      <c r="ILA136" s="947"/>
      <c r="ILB136" s="947"/>
      <c r="ILC136" s="947"/>
      <c r="ILD136" s="947"/>
      <c r="ILE136" s="947"/>
      <c r="ILF136" s="947"/>
      <c r="ILG136" s="947"/>
      <c r="ILH136" s="947"/>
      <c r="ILI136" s="947"/>
      <c r="ILJ136" s="947"/>
      <c r="ILK136" s="947"/>
      <c r="ILL136" s="947"/>
      <c r="ILM136" s="947"/>
      <c r="ILN136" s="947"/>
      <c r="ILO136" s="947"/>
      <c r="ILP136" s="947"/>
      <c r="ILQ136" s="947"/>
      <c r="ILR136" s="947"/>
      <c r="ILS136" s="947"/>
      <c r="ILT136" s="947"/>
      <c r="ILU136" s="947"/>
      <c r="ILV136" s="947"/>
      <c r="ILW136" s="947"/>
      <c r="ILX136" s="947"/>
      <c r="ILY136" s="947"/>
      <c r="ILZ136" s="947"/>
      <c r="IMA136" s="947"/>
      <c r="IMB136" s="947"/>
      <c r="IMC136" s="947"/>
      <c r="IMD136" s="947"/>
      <c r="IME136" s="947"/>
      <c r="IMF136" s="947"/>
      <c r="IMG136" s="947"/>
      <c r="IMH136" s="947"/>
      <c r="IMI136" s="947"/>
      <c r="IMJ136" s="947"/>
      <c r="IMK136" s="947"/>
      <c r="IML136" s="947"/>
      <c r="IMM136" s="947"/>
      <c r="IMN136" s="947"/>
      <c r="IMO136" s="947"/>
      <c r="IMP136" s="947"/>
      <c r="IMQ136" s="947"/>
      <c r="IMR136" s="947"/>
      <c r="IMS136" s="947"/>
      <c r="IMT136" s="947"/>
      <c r="IMU136" s="947"/>
      <c r="IMV136" s="947"/>
      <c r="IMW136" s="947"/>
      <c r="IMX136" s="947"/>
      <c r="IMY136" s="947"/>
      <c r="IMZ136" s="947"/>
      <c r="INA136" s="947"/>
      <c r="INB136" s="947"/>
      <c r="INC136" s="947"/>
      <c r="IND136" s="947"/>
      <c r="INE136" s="947"/>
      <c r="INF136" s="947"/>
      <c r="ING136" s="947"/>
      <c r="INH136" s="947"/>
      <c r="INI136" s="947"/>
      <c r="INJ136" s="947"/>
      <c r="INK136" s="947"/>
      <c r="INL136" s="947"/>
      <c r="INM136" s="947"/>
      <c r="INN136" s="947"/>
      <c r="INO136" s="947"/>
      <c r="INP136" s="947"/>
      <c r="INQ136" s="947"/>
      <c r="INR136" s="947"/>
      <c r="INS136" s="947"/>
      <c r="INT136" s="947"/>
      <c r="INU136" s="947"/>
      <c r="INV136" s="947"/>
      <c r="INW136" s="947"/>
      <c r="INX136" s="947"/>
      <c r="INY136" s="947"/>
      <c r="INZ136" s="947"/>
      <c r="IOA136" s="947"/>
      <c r="IOB136" s="947"/>
      <c r="IOC136" s="947"/>
      <c r="IOD136" s="947"/>
      <c r="IOE136" s="947"/>
      <c r="IOF136" s="947"/>
      <c r="IOG136" s="947"/>
      <c r="IOH136" s="947"/>
      <c r="IOI136" s="947"/>
      <c r="IOJ136" s="947"/>
      <c r="IOK136" s="947"/>
      <c r="IOL136" s="947"/>
      <c r="IOM136" s="947"/>
      <c r="ION136" s="947"/>
      <c r="IOO136" s="947"/>
      <c r="IOP136" s="947"/>
      <c r="IOQ136" s="947"/>
      <c r="IOR136" s="947"/>
      <c r="IOS136" s="947"/>
      <c r="IOT136" s="947"/>
      <c r="IOU136" s="947"/>
      <c r="IOV136" s="947"/>
      <c r="IOW136" s="947"/>
      <c r="IOX136" s="947"/>
      <c r="IOY136" s="947"/>
      <c r="IOZ136" s="947"/>
      <c r="IPA136" s="947"/>
      <c r="IPB136" s="947"/>
      <c r="IPC136" s="947"/>
      <c r="IPD136" s="947"/>
      <c r="IPE136" s="947"/>
      <c r="IPF136" s="947"/>
      <c r="IPG136" s="947"/>
      <c r="IPH136" s="947"/>
      <c r="IPI136" s="947"/>
      <c r="IPJ136" s="947"/>
      <c r="IPK136" s="947"/>
      <c r="IPL136" s="947"/>
      <c r="IPM136" s="947"/>
      <c r="IPN136" s="947"/>
      <c r="IPO136" s="947"/>
      <c r="IPP136" s="947"/>
      <c r="IPQ136" s="947"/>
      <c r="IPR136" s="947"/>
      <c r="IPS136" s="947"/>
      <c r="IPT136" s="947"/>
      <c r="IPU136" s="947"/>
      <c r="IPV136" s="947"/>
      <c r="IPW136" s="947"/>
      <c r="IPX136" s="947"/>
      <c r="IPY136" s="947"/>
      <c r="IPZ136" s="947"/>
      <c r="IQA136" s="947"/>
      <c r="IQB136" s="947"/>
      <c r="IQC136" s="947"/>
      <c r="IQD136" s="947"/>
      <c r="IQE136" s="947"/>
      <c r="IQF136" s="947"/>
      <c r="IQG136" s="947"/>
      <c r="IQH136" s="947"/>
      <c r="IQI136" s="947"/>
      <c r="IQJ136" s="947"/>
      <c r="IQK136" s="947"/>
      <c r="IQL136" s="947"/>
      <c r="IQM136" s="947"/>
      <c r="IQN136" s="947"/>
      <c r="IQO136" s="947"/>
      <c r="IQP136" s="947"/>
      <c r="IQQ136" s="947"/>
      <c r="IQR136" s="947"/>
      <c r="IQS136" s="947"/>
      <c r="IQT136" s="947"/>
      <c r="IQU136" s="947"/>
      <c r="IQV136" s="947"/>
      <c r="IQW136" s="947"/>
      <c r="IQX136" s="947"/>
      <c r="IQY136" s="947"/>
      <c r="IQZ136" s="947"/>
      <c r="IRA136" s="947"/>
      <c r="IRB136" s="947"/>
      <c r="IRC136" s="947"/>
      <c r="IRD136" s="947"/>
      <c r="IRE136" s="947"/>
      <c r="IRF136" s="947"/>
      <c r="IRG136" s="947"/>
      <c r="IRH136" s="947"/>
      <c r="IRI136" s="947"/>
      <c r="IRJ136" s="947"/>
      <c r="IRK136" s="947"/>
      <c r="IRL136" s="947"/>
      <c r="IRM136" s="947"/>
      <c r="IRN136" s="947"/>
      <c r="IRO136" s="947"/>
      <c r="IRP136" s="947"/>
      <c r="IRQ136" s="947"/>
      <c r="IRR136" s="947"/>
      <c r="IRS136" s="947"/>
      <c r="IRT136" s="947"/>
      <c r="IRU136" s="947"/>
      <c r="IRV136" s="947"/>
      <c r="IRW136" s="947"/>
      <c r="IRX136" s="947"/>
      <c r="IRY136" s="947"/>
      <c r="IRZ136" s="947"/>
      <c r="ISA136" s="947"/>
      <c r="ISB136" s="947"/>
      <c r="ISC136" s="947"/>
      <c r="ISD136" s="947"/>
      <c r="ISE136" s="947"/>
      <c r="ISF136" s="947"/>
      <c r="ISG136" s="947"/>
      <c r="ISH136" s="947"/>
      <c r="ISI136" s="947"/>
      <c r="ISJ136" s="947"/>
      <c r="ISK136" s="947"/>
      <c r="ISL136" s="947"/>
      <c r="ISM136" s="947"/>
      <c r="ISN136" s="947"/>
      <c r="ISO136" s="947"/>
      <c r="ISP136" s="947"/>
      <c r="ISQ136" s="947"/>
      <c r="ISR136" s="947"/>
      <c r="ISS136" s="947"/>
      <c r="IST136" s="947"/>
      <c r="ISU136" s="947"/>
      <c r="ISV136" s="947"/>
      <c r="ISW136" s="947"/>
      <c r="ISX136" s="947"/>
      <c r="ISY136" s="947"/>
      <c r="ISZ136" s="947"/>
      <c r="ITA136" s="947"/>
      <c r="ITB136" s="947"/>
      <c r="ITC136" s="947"/>
      <c r="ITD136" s="947"/>
      <c r="ITE136" s="947"/>
      <c r="ITF136" s="947"/>
      <c r="ITG136" s="947"/>
      <c r="ITH136" s="947"/>
      <c r="ITI136" s="947"/>
      <c r="ITJ136" s="947"/>
      <c r="ITK136" s="947"/>
      <c r="ITL136" s="947"/>
      <c r="ITM136" s="947"/>
      <c r="ITN136" s="947"/>
      <c r="ITO136" s="947"/>
      <c r="ITP136" s="947"/>
      <c r="ITQ136" s="947"/>
      <c r="ITR136" s="947"/>
      <c r="ITS136" s="947"/>
      <c r="ITT136" s="947"/>
      <c r="ITU136" s="947"/>
      <c r="ITV136" s="947"/>
      <c r="ITW136" s="947"/>
      <c r="ITX136" s="947"/>
      <c r="ITY136" s="947"/>
      <c r="ITZ136" s="947"/>
      <c r="IUA136" s="947"/>
      <c r="IUB136" s="947"/>
      <c r="IUC136" s="947"/>
      <c r="IUD136" s="947"/>
      <c r="IUE136" s="947"/>
      <c r="IUF136" s="947"/>
      <c r="IUG136" s="947"/>
      <c r="IUH136" s="947"/>
      <c r="IUI136" s="947"/>
      <c r="IUJ136" s="947"/>
      <c r="IUK136" s="947"/>
      <c r="IUL136" s="947"/>
      <c r="IUM136" s="947"/>
      <c r="IUN136" s="947"/>
      <c r="IUO136" s="947"/>
      <c r="IUP136" s="947"/>
      <c r="IUQ136" s="947"/>
      <c r="IUR136" s="947"/>
      <c r="IUS136" s="947"/>
      <c r="IUT136" s="947"/>
      <c r="IUU136" s="947"/>
      <c r="IUV136" s="947"/>
      <c r="IUW136" s="947"/>
      <c r="IUX136" s="947"/>
      <c r="IUY136" s="947"/>
      <c r="IUZ136" s="947"/>
      <c r="IVA136" s="947"/>
      <c r="IVB136" s="947"/>
      <c r="IVC136" s="947"/>
      <c r="IVD136" s="947"/>
      <c r="IVE136" s="947"/>
      <c r="IVF136" s="947"/>
      <c r="IVG136" s="947"/>
      <c r="IVH136" s="947"/>
      <c r="IVI136" s="947"/>
      <c r="IVJ136" s="947"/>
      <c r="IVK136" s="947"/>
      <c r="IVL136" s="947"/>
      <c r="IVM136" s="947"/>
      <c r="IVN136" s="947"/>
      <c r="IVO136" s="947"/>
      <c r="IVP136" s="947"/>
      <c r="IVQ136" s="947"/>
      <c r="IVR136" s="947"/>
      <c r="IVS136" s="947"/>
      <c r="IVT136" s="947"/>
      <c r="IVU136" s="947"/>
      <c r="IVV136" s="947"/>
      <c r="IVW136" s="947"/>
      <c r="IVX136" s="947"/>
      <c r="IVY136" s="947"/>
      <c r="IVZ136" s="947"/>
      <c r="IWA136" s="947"/>
      <c r="IWB136" s="947"/>
      <c r="IWC136" s="947"/>
      <c r="IWD136" s="947"/>
      <c r="IWE136" s="947"/>
      <c r="IWF136" s="947"/>
      <c r="IWG136" s="947"/>
      <c r="IWH136" s="947"/>
      <c r="IWI136" s="947"/>
      <c r="IWJ136" s="947"/>
      <c r="IWK136" s="947"/>
      <c r="IWL136" s="947"/>
      <c r="IWM136" s="947"/>
      <c r="IWN136" s="947"/>
      <c r="IWO136" s="947"/>
      <c r="IWP136" s="947"/>
      <c r="IWQ136" s="947"/>
      <c r="IWR136" s="947"/>
      <c r="IWS136" s="947"/>
      <c r="IWT136" s="947"/>
      <c r="IWU136" s="947"/>
      <c r="IWV136" s="947"/>
      <c r="IWW136" s="947"/>
      <c r="IWX136" s="947"/>
      <c r="IWY136" s="947"/>
      <c r="IWZ136" s="947"/>
      <c r="IXA136" s="947"/>
      <c r="IXB136" s="947"/>
      <c r="IXC136" s="947"/>
      <c r="IXD136" s="947"/>
      <c r="IXE136" s="947"/>
      <c r="IXF136" s="947"/>
      <c r="IXG136" s="947"/>
      <c r="IXH136" s="947"/>
      <c r="IXI136" s="947"/>
      <c r="IXJ136" s="947"/>
      <c r="IXK136" s="947"/>
      <c r="IXL136" s="947"/>
      <c r="IXM136" s="947"/>
      <c r="IXN136" s="947"/>
      <c r="IXO136" s="947"/>
      <c r="IXP136" s="947"/>
      <c r="IXQ136" s="947"/>
      <c r="IXR136" s="947"/>
      <c r="IXS136" s="947"/>
      <c r="IXT136" s="947"/>
      <c r="IXU136" s="947"/>
      <c r="IXV136" s="947"/>
      <c r="IXW136" s="947"/>
      <c r="IXX136" s="947"/>
      <c r="IXY136" s="947"/>
      <c r="IXZ136" s="947"/>
      <c r="IYA136" s="947"/>
      <c r="IYB136" s="947"/>
      <c r="IYC136" s="947"/>
      <c r="IYD136" s="947"/>
      <c r="IYE136" s="947"/>
      <c r="IYF136" s="947"/>
      <c r="IYG136" s="947"/>
      <c r="IYH136" s="947"/>
      <c r="IYI136" s="947"/>
      <c r="IYJ136" s="947"/>
      <c r="IYK136" s="947"/>
      <c r="IYL136" s="947"/>
      <c r="IYM136" s="947"/>
      <c r="IYN136" s="947"/>
      <c r="IYO136" s="947"/>
      <c r="IYP136" s="947"/>
      <c r="IYQ136" s="947"/>
      <c r="IYR136" s="947"/>
      <c r="IYS136" s="947"/>
      <c r="IYT136" s="947"/>
      <c r="IYU136" s="947"/>
      <c r="IYV136" s="947"/>
      <c r="IYW136" s="947"/>
      <c r="IYX136" s="947"/>
      <c r="IYY136" s="947"/>
      <c r="IYZ136" s="947"/>
      <c r="IZA136" s="947"/>
      <c r="IZB136" s="947"/>
      <c r="IZC136" s="947"/>
      <c r="IZD136" s="947"/>
      <c r="IZE136" s="947"/>
      <c r="IZF136" s="947"/>
      <c r="IZG136" s="947"/>
      <c r="IZH136" s="947"/>
      <c r="IZI136" s="947"/>
      <c r="IZJ136" s="947"/>
      <c r="IZK136" s="947"/>
      <c r="IZL136" s="947"/>
      <c r="IZM136" s="947"/>
      <c r="IZN136" s="947"/>
      <c r="IZO136" s="947"/>
      <c r="IZP136" s="947"/>
      <c r="IZQ136" s="947"/>
      <c r="IZR136" s="947"/>
      <c r="IZS136" s="947"/>
      <c r="IZT136" s="947"/>
      <c r="IZU136" s="947"/>
      <c r="IZV136" s="947"/>
      <c r="IZW136" s="947"/>
      <c r="IZX136" s="947"/>
      <c r="IZY136" s="947"/>
      <c r="IZZ136" s="947"/>
      <c r="JAA136" s="947"/>
      <c r="JAB136" s="947"/>
      <c r="JAC136" s="947"/>
      <c r="JAD136" s="947"/>
      <c r="JAE136" s="947"/>
      <c r="JAF136" s="947"/>
      <c r="JAG136" s="947"/>
      <c r="JAH136" s="947"/>
      <c r="JAI136" s="947"/>
      <c r="JAJ136" s="947"/>
      <c r="JAK136" s="947"/>
      <c r="JAL136" s="947"/>
      <c r="JAM136" s="947"/>
      <c r="JAN136" s="947"/>
      <c r="JAO136" s="947"/>
      <c r="JAP136" s="947"/>
      <c r="JAQ136" s="947"/>
      <c r="JAR136" s="947"/>
      <c r="JAS136" s="947"/>
      <c r="JAT136" s="947"/>
      <c r="JAU136" s="947"/>
      <c r="JAV136" s="947"/>
      <c r="JAW136" s="947"/>
      <c r="JAX136" s="947"/>
      <c r="JAY136" s="947"/>
      <c r="JAZ136" s="947"/>
      <c r="JBA136" s="947"/>
      <c r="JBB136" s="947"/>
      <c r="JBC136" s="947"/>
      <c r="JBD136" s="947"/>
      <c r="JBE136" s="947"/>
      <c r="JBF136" s="947"/>
      <c r="JBG136" s="947"/>
      <c r="JBH136" s="947"/>
      <c r="JBI136" s="947"/>
      <c r="JBJ136" s="947"/>
      <c r="JBK136" s="947"/>
      <c r="JBL136" s="947"/>
      <c r="JBM136" s="947"/>
      <c r="JBN136" s="947"/>
      <c r="JBO136" s="947"/>
      <c r="JBP136" s="947"/>
      <c r="JBQ136" s="947"/>
      <c r="JBR136" s="947"/>
      <c r="JBS136" s="947"/>
      <c r="JBT136" s="947"/>
      <c r="JBU136" s="947"/>
      <c r="JBV136" s="947"/>
      <c r="JBW136" s="947"/>
      <c r="JBX136" s="947"/>
      <c r="JBY136" s="947"/>
      <c r="JBZ136" s="947"/>
      <c r="JCA136" s="947"/>
      <c r="JCB136" s="947"/>
      <c r="JCC136" s="947"/>
      <c r="JCD136" s="947"/>
      <c r="JCE136" s="947"/>
      <c r="JCF136" s="947"/>
      <c r="JCG136" s="947"/>
      <c r="JCH136" s="947"/>
      <c r="JCI136" s="947"/>
      <c r="JCJ136" s="947"/>
      <c r="JCK136" s="947"/>
      <c r="JCL136" s="947"/>
      <c r="JCM136" s="947"/>
      <c r="JCN136" s="947"/>
      <c r="JCO136" s="947"/>
      <c r="JCP136" s="947"/>
      <c r="JCQ136" s="947"/>
      <c r="JCR136" s="947"/>
      <c r="JCS136" s="947"/>
      <c r="JCT136" s="947"/>
      <c r="JCU136" s="947"/>
      <c r="JCV136" s="947"/>
      <c r="JCW136" s="947"/>
      <c r="JCX136" s="947"/>
      <c r="JCY136" s="947"/>
      <c r="JCZ136" s="947"/>
      <c r="JDA136" s="947"/>
      <c r="JDB136" s="947"/>
      <c r="JDC136" s="947"/>
      <c r="JDD136" s="947"/>
      <c r="JDE136" s="947"/>
      <c r="JDF136" s="947"/>
      <c r="JDG136" s="947"/>
      <c r="JDH136" s="947"/>
      <c r="JDI136" s="947"/>
      <c r="JDJ136" s="947"/>
      <c r="JDK136" s="947"/>
      <c r="JDL136" s="947"/>
      <c r="JDM136" s="947"/>
      <c r="JDN136" s="947"/>
      <c r="JDO136" s="947"/>
      <c r="JDP136" s="947"/>
      <c r="JDQ136" s="947"/>
      <c r="JDR136" s="947"/>
      <c r="JDS136" s="947"/>
      <c r="JDT136" s="947"/>
      <c r="JDU136" s="947"/>
      <c r="JDV136" s="947"/>
      <c r="JDW136" s="947"/>
      <c r="JDX136" s="947"/>
      <c r="JDY136" s="947"/>
      <c r="JDZ136" s="947"/>
      <c r="JEA136" s="947"/>
      <c r="JEB136" s="947"/>
      <c r="JEC136" s="947"/>
      <c r="JED136" s="947"/>
      <c r="JEE136" s="947"/>
      <c r="JEF136" s="947"/>
      <c r="JEG136" s="947"/>
      <c r="JEH136" s="947"/>
      <c r="JEI136" s="947"/>
      <c r="JEJ136" s="947"/>
      <c r="JEK136" s="947"/>
      <c r="JEL136" s="947"/>
      <c r="JEM136" s="947"/>
      <c r="JEN136" s="947"/>
      <c r="JEO136" s="947"/>
      <c r="JEP136" s="947"/>
      <c r="JEQ136" s="947"/>
      <c r="JER136" s="947"/>
      <c r="JES136" s="947"/>
      <c r="JET136" s="947"/>
      <c r="JEU136" s="947"/>
      <c r="JEV136" s="947"/>
      <c r="JEW136" s="947"/>
      <c r="JEX136" s="947"/>
      <c r="JEY136" s="947"/>
      <c r="JEZ136" s="947"/>
      <c r="JFA136" s="947"/>
      <c r="JFB136" s="947"/>
      <c r="JFC136" s="947"/>
      <c r="JFD136" s="947"/>
      <c r="JFE136" s="947"/>
      <c r="JFF136" s="947"/>
      <c r="JFG136" s="947"/>
      <c r="JFH136" s="947"/>
      <c r="JFI136" s="947"/>
      <c r="JFJ136" s="947"/>
      <c r="JFK136" s="947"/>
      <c r="JFL136" s="947"/>
      <c r="JFM136" s="947"/>
      <c r="JFN136" s="947"/>
      <c r="JFO136" s="947"/>
      <c r="JFP136" s="947"/>
      <c r="JFQ136" s="947"/>
      <c r="JFR136" s="947"/>
      <c r="JFS136" s="947"/>
      <c r="JFT136" s="947"/>
      <c r="JFU136" s="947"/>
      <c r="JFV136" s="947"/>
      <c r="JFW136" s="947"/>
      <c r="JFX136" s="947"/>
      <c r="JFY136" s="947"/>
      <c r="JFZ136" s="947"/>
      <c r="JGA136" s="947"/>
      <c r="JGB136" s="947"/>
      <c r="JGC136" s="947"/>
      <c r="JGD136" s="947"/>
      <c r="JGE136" s="947"/>
      <c r="JGF136" s="947"/>
      <c r="JGG136" s="947"/>
      <c r="JGH136" s="947"/>
      <c r="JGI136" s="947"/>
      <c r="JGJ136" s="947"/>
      <c r="JGK136" s="947"/>
      <c r="JGL136" s="947"/>
      <c r="JGM136" s="947"/>
      <c r="JGN136" s="947"/>
      <c r="JGO136" s="947"/>
      <c r="JGP136" s="947"/>
      <c r="JGQ136" s="947"/>
      <c r="JGR136" s="947"/>
      <c r="JGS136" s="947"/>
      <c r="JGT136" s="947"/>
      <c r="JGU136" s="947"/>
      <c r="JGV136" s="947"/>
      <c r="JGW136" s="947"/>
      <c r="JGX136" s="947"/>
      <c r="JGY136" s="947"/>
      <c r="JGZ136" s="947"/>
      <c r="JHA136" s="947"/>
      <c r="JHB136" s="947"/>
      <c r="JHC136" s="947"/>
      <c r="JHD136" s="947"/>
      <c r="JHE136" s="947"/>
      <c r="JHF136" s="947"/>
      <c r="JHG136" s="947"/>
      <c r="JHH136" s="947"/>
      <c r="JHI136" s="947"/>
      <c r="JHJ136" s="947"/>
      <c r="JHK136" s="947"/>
      <c r="JHL136" s="947"/>
      <c r="JHM136" s="947"/>
      <c r="JHN136" s="947"/>
      <c r="JHO136" s="947"/>
      <c r="JHP136" s="947"/>
      <c r="JHQ136" s="947"/>
      <c r="JHR136" s="947"/>
      <c r="JHS136" s="947"/>
      <c r="JHT136" s="947"/>
      <c r="JHU136" s="947"/>
      <c r="JHV136" s="947"/>
      <c r="JHW136" s="947"/>
      <c r="JHX136" s="947"/>
      <c r="JHY136" s="947"/>
      <c r="JHZ136" s="947"/>
      <c r="JIA136" s="947"/>
      <c r="JIB136" s="947"/>
      <c r="JIC136" s="947"/>
      <c r="JID136" s="947"/>
      <c r="JIE136" s="947"/>
      <c r="JIF136" s="947"/>
      <c r="JIG136" s="947"/>
      <c r="JIH136" s="947"/>
      <c r="JII136" s="947"/>
      <c r="JIJ136" s="947"/>
      <c r="JIK136" s="947"/>
      <c r="JIL136" s="947"/>
      <c r="JIM136" s="947"/>
      <c r="JIN136" s="947"/>
      <c r="JIO136" s="947"/>
      <c r="JIP136" s="947"/>
      <c r="JIQ136" s="947"/>
      <c r="JIR136" s="947"/>
      <c r="JIS136" s="947"/>
      <c r="JIT136" s="947"/>
      <c r="JIU136" s="947"/>
      <c r="JIV136" s="947"/>
      <c r="JIW136" s="947"/>
      <c r="JIX136" s="947"/>
      <c r="JIY136" s="947"/>
      <c r="JIZ136" s="947"/>
      <c r="JJA136" s="947"/>
      <c r="JJB136" s="947"/>
      <c r="JJC136" s="947"/>
      <c r="JJD136" s="947"/>
      <c r="JJE136" s="947"/>
      <c r="JJF136" s="947"/>
      <c r="JJG136" s="947"/>
      <c r="JJH136" s="947"/>
      <c r="JJI136" s="947"/>
      <c r="JJJ136" s="947"/>
      <c r="JJK136" s="947"/>
      <c r="JJL136" s="947"/>
      <c r="JJM136" s="947"/>
      <c r="JJN136" s="947"/>
      <c r="JJO136" s="947"/>
      <c r="JJP136" s="947"/>
      <c r="JJQ136" s="947"/>
      <c r="JJR136" s="947"/>
      <c r="JJS136" s="947"/>
      <c r="JJT136" s="947"/>
      <c r="JJU136" s="947"/>
      <c r="JJV136" s="947"/>
      <c r="JJW136" s="947"/>
      <c r="JJX136" s="947"/>
      <c r="JJY136" s="947"/>
      <c r="JJZ136" s="947"/>
      <c r="JKA136" s="947"/>
      <c r="JKB136" s="947"/>
      <c r="JKC136" s="947"/>
      <c r="JKD136" s="947"/>
      <c r="JKE136" s="947"/>
      <c r="JKF136" s="947"/>
      <c r="JKG136" s="947"/>
      <c r="JKH136" s="947"/>
      <c r="JKI136" s="947"/>
      <c r="JKJ136" s="947"/>
      <c r="JKK136" s="947"/>
      <c r="JKL136" s="947"/>
      <c r="JKM136" s="947"/>
      <c r="JKN136" s="947"/>
      <c r="JKO136" s="947"/>
      <c r="JKP136" s="947"/>
      <c r="JKQ136" s="947"/>
      <c r="JKR136" s="947"/>
      <c r="JKS136" s="947"/>
      <c r="JKT136" s="947"/>
      <c r="JKU136" s="947"/>
      <c r="JKV136" s="947"/>
      <c r="JKW136" s="947"/>
      <c r="JKX136" s="947"/>
      <c r="JKY136" s="947"/>
      <c r="JKZ136" s="947"/>
      <c r="JLA136" s="947"/>
      <c r="JLB136" s="947"/>
      <c r="JLC136" s="947"/>
      <c r="JLD136" s="947"/>
      <c r="JLE136" s="947"/>
      <c r="JLF136" s="947"/>
      <c r="JLG136" s="947"/>
      <c r="JLH136" s="947"/>
      <c r="JLI136" s="947"/>
      <c r="JLJ136" s="947"/>
      <c r="JLK136" s="947"/>
      <c r="JLL136" s="947"/>
      <c r="JLM136" s="947"/>
      <c r="JLN136" s="947"/>
      <c r="JLO136" s="947"/>
      <c r="JLP136" s="947"/>
      <c r="JLQ136" s="947"/>
      <c r="JLR136" s="947"/>
      <c r="JLS136" s="947"/>
      <c r="JLT136" s="947"/>
      <c r="JLU136" s="947"/>
      <c r="JLV136" s="947"/>
      <c r="JLW136" s="947"/>
      <c r="JLX136" s="947"/>
      <c r="JLY136" s="947"/>
      <c r="JLZ136" s="947"/>
      <c r="JMA136" s="947"/>
      <c r="JMB136" s="947"/>
      <c r="JMC136" s="947"/>
      <c r="JMD136" s="947"/>
      <c r="JME136" s="947"/>
      <c r="JMF136" s="947"/>
      <c r="JMG136" s="947"/>
      <c r="JMH136" s="947"/>
      <c r="JMI136" s="947"/>
      <c r="JMJ136" s="947"/>
      <c r="JMK136" s="947"/>
      <c r="JML136" s="947"/>
      <c r="JMM136" s="947"/>
      <c r="JMN136" s="947"/>
      <c r="JMO136" s="947"/>
      <c r="JMP136" s="947"/>
      <c r="JMQ136" s="947"/>
      <c r="JMR136" s="947"/>
      <c r="JMS136" s="947"/>
      <c r="JMT136" s="947"/>
      <c r="JMU136" s="947"/>
      <c r="JMV136" s="947"/>
      <c r="JMW136" s="947"/>
      <c r="JMX136" s="947"/>
      <c r="JMY136" s="947"/>
      <c r="JMZ136" s="947"/>
      <c r="JNA136" s="947"/>
      <c r="JNB136" s="947"/>
      <c r="JNC136" s="947"/>
      <c r="JND136" s="947"/>
      <c r="JNE136" s="947"/>
      <c r="JNF136" s="947"/>
      <c r="JNG136" s="947"/>
      <c r="JNH136" s="947"/>
      <c r="JNI136" s="947"/>
      <c r="JNJ136" s="947"/>
      <c r="JNK136" s="947"/>
      <c r="JNL136" s="947"/>
      <c r="JNM136" s="947"/>
      <c r="JNN136" s="947"/>
      <c r="JNO136" s="947"/>
      <c r="JNP136" s="947"/>
      <c r="JNQ136" s="947"/>
      <c r="JNR136" s="947"/>
      <c r="JNS136" s="947"/>
      <c r="JNT136" s="947"/>
      <c r="JNU136" s="947"/>
      <c r="JNV136" s="947"/>
      <c r="JNW136" s="947"/>
      <c r="JNX136" s="947"/>
      <c r="JNY136" s="947"/>
      <c r="JNZ136" s="947"/>
      <c r="JOA136" s="947"/>
      <c r="JOB136" s="947"/>
      <c r="JOC136" s="947"/>
      <c r="JOD136" s="947"/>
      <c r="JOE136" s="947"/>
      <c r="JOF136" s="947"/>
      <c r="JOG136" s="947"/>
      <c r="JOH136" s="947"/>
      <c r="JOI136" s="947"/>
      <c r="JOJ136" s="947"/>
      <c r="JOK136" s="947"/>
      <c r="JOL136" s="947"/>
      <c r="JOM136" s="947"/>
      <c r="JON136" s="947"/>
      <c r="JOO136" s="947"/>
      <c r="JOP136" s="947"/>
      <c r="JOQ136" s="947"/>
      <c r="JOR136" s="947"/>
      <c r="JOS136" s="947"/>
      <c r="JOT136" s="947"/>
      <c r="JOU136" s="947"/>
      <c r="JOV136" s="947"/>
      <c r="JOW136" s="947"/>
      <c r="JOX136" s="947"/>
      <c r="JOY136" s="947"/>
      <c r="JOZ136" s="947"/>
      <c r="JPA136" s="947"/>
      <c r="JPB136" s="947"/>
      <c r="JPC136" s="947"/>
      <c r="JPD136" s="947"/>
      <c r="JPE136" s="947"/>
      <c r="JPF136" s="947"/>
      <c r="JPG136" s="947"/>
      <c r="JPH136" s="947"/>
      <c r="JPI136" s="947"/>
      <c r="JPJ136" s="947"/>
      <c r="JPK136" s="947"/>
      <c r="JPL136" s="947"/>
      <c r="JPM136" s="947"/>
      <c r="JPN136" s="947"/>
      <c r="JPO136" s="947"/>
      <c r="JPP136" s="947"/>
      <c r="JPQ136" s="947"/>
      <c r="JPR136" s="947"/>
      <c r="JPS136" s="947"/>
      <c r="JPT136" s="947"/>
      <c r="JPU136" s="947"/>
      <c r="JPV136" s="947"/>
      <c r="JPW136" s="947"/>
      <c r="JPX136" s="947"/>
      <c r="JPY136" s="947"/>
      <c r="JPZ136" s="947"/>
      <c r="JQA136" s="947"/>
      <c r="JQB136" s="947"/>
      <c r="JQC136" s="947"/>
      <c r="JQD136" s="947"/>
      <c r="JQE136" s="947"/>
      <c r="JQF136" s="947"/>
      <c r="JQG136" s="947"/>
      <c r="JQH136" s="947"/>
      <c r="JQI136" s="947"/>
      <c r="JQJ136" s="947"/>
      <c r="JQK136" s="947"/>
      <c r="JQL136" s="947"/>
      <c r="JQM136" s="947"/>
      <c r="JQN136" s="947"/>
      <c r="JQO136" s="947"/>
      <c r="JQP136" s="947"/>
      <c r="JQQ136" s="947"/>
      <c r="JQR136" s="947"/>
      <c r="JQS136" s="947"/>
      <c r="JQT136" s="947"/>
      <c r="JQU136" s="947"/>
      <c r="JQV136" s="947"/>
      <c r="JQW136" s="947"/>
      <c r="JQX136" s="947"/>
      <c r="JQY136" s="947"/>
      <c r="JQZ136" s="947"/>
      <c r="JRA136" s="947"/>
      <c r="JRB136" s="947"/>
      <c r="JRC136" s="947"/>
      <c r="JRD136" s="947"/>
      <c r="JRE136" s="947"/>
      <c r="JRF136" s="947"/>
      <c r="JRG136" s="947"/>
      <c r="JRH136" s="947"/>
      <c r="JRI136" s="947"/>
      <c r="JRJ136" s="947"/>
      <c r="JRK136" s="947"/>
      <c r="JRL136" s="947"/>
      <c r="JRM136" s="947"/>
      <c r="JRN136" s="947"/>
      <c r="JRO136" s="947"/>
      <c r="JRP136" s="947"/>
      <c r="JRQ136" s="947"/>
      <c r="JRR136" s="947"/>
      <c r="JRS136" s="947"/>
      <c r="JRT136" s="947"/>
      <c r="JRU136" s="947"/>
      <c r="JRV136" s="947"/>
      <c r="JRW136" s="947"/>
      <c r="JRX136" s="947"/>
      <c r="JRY136" s="947"/>
      <c r="JRZ136" s="947"/>
      <c r="JSA136" s="947"/>
      <c r="JSB136" s="947"/>
      <c r="JSC136" s="947"/>
      <c r="JSD136" s="947"/>
      <c r="JSE136" s="947"/>
      <c r="JSF136" s="947"/>
      <c r="JSG136" s="947"/>
      <c r="JSH136" s="947"/>
      <c r="JSI136" s="947"/>
      <c r="JSJ136" s="947"/>
      <c r="JSK136" s="947"/>
      <c r="JSL136" s="947"/>
      <c r="JSM136" s="947"/>
      <c r="JSN136" s="947"/>
      <c r="JSO136" s="947"/>
      <c r="JSP136" s="947"/>
      <c r="JSQ136" s="947"/>
      <c r="JSR136" s="947"/>
      <c r="JSS136" s="947"/>
      <c r="JST136" s="947"/>
      <c r="JSU136" s="947"/>
      <c r="JSV136" s="947"/>
      <c r="JSW136" s="947"/>
      <c r="JSX136" s="947"/>
      <c r="JSY136" s="947"/>
      <c r="JSZ136" s="947"/>
      <c r="JTA136" s="947"/>
      <c r="JTB136" s="947"/>
      <c r="JTC136" s="947"/>
      <c r="JTD136" s="947"/>
      <c r="JTE136" s="947"/>
      <c r="JTF136" s="947"/>
      <c r="JTG136" s="947"/>
      <c r="JTH136" s="947"/>
      <c r="JTI136" s="947"/>
      <c r="JTJ136" s="947"/>
      <c r="JTK136" s="947"/>
      <c r="JTL136" s="947"/>
      <c r="JTM136" s="947"/>
      <c r="JTN136" s="947"/>
      <c r="JTO136" s="947"/>
      <c r="JTP136" s="947"/>
      <c r="JTQ136" s="947"/>
      <c r="JTR136" s="947"/>
      <c r="JTS136" s="947"/>
      <c r="JTT136" s="947"/>
      <c r="JTU136" s="947"/>
      <c r="JTV136" s="947"/>
      <c r="JTW136" s="947"/>
      <c r="JTX136" s="947"/>
      <c r="JTY136" s="947"/>
      <c r="JTZ136" s="947"/>
      <c r="JUA136" s="947"/>
      <c r="JUB136" s="947"/>
      <c r="JUC136" s="947"/>
      <c r="JUD136" s="947"/>
      <c r="JUE136" s="947"/>
      <c r="JUF136" s="947"/>
      <c r="JUG136" s="947"/>
      <c r="JUH136" s="947"/>
      <c r="JUI136" s="947"/>
      <c r="JUJ136" s="947"/>
      <c r="JUK136" s="947"/>
      <c r="JUL136" s="947"/>
      <c r="JUM136" s="947"/>
      <c r="JUN136" s="947"/>
      <c r="JUO136" s="947"/>
      <c r="JUP136" s="947"/>
      <c r="JUQ136" s="947"/>
      <c r="JUR136" s="947"/>
      <c r="JUS136" s="947"/>
      <c r="JUT136" s="947"/>
      <c r="JUU136" s="947"/>
      <c r="JUV136" s="947"/>
      <c r="JUW136" s="947"/>
      <c r="JUX136" s="947"/>
      <c r="JUY136" s="947"/>
      <c r="JUZ136" s="947"/>
      <c r="JVA136" s="947"/>
      <c r="JVB136" s="947"/>
      <c r="JVC136" s="947"/>
      <c r="JVD136" s="947"/>
      <c r="JVE136" s="947"/>
      <c r="JVF136" s="947"/>
      <c r="JVG136" s="947"/>
      <c r="JVH136" s="947"/>
      <c r="JVI136" s="947"/>
      <c r="JVJ136" s="947"/>
      <c r="JVK136" s="947"/>
      <c r="JVL136" s="947"/>
      <c r="JVM136" s="947"/>
      <c r="JVN136" s="947"/>
      <c r="JVO136" s="947"/>
      <c r="JVP136" s="947"/>
      <c r="JVQ136" s="947"/>
      <c r="JVR136" s="947"/>
      <c r="JVS136" s="947"/>
      <c r="JVT136" s="947"/>
      <c r="JVU136" s="947"/>
      <c r="JVV136" s="947"/>
      <c r="JVW136" s="947"/>
      <c r="JVX136" s="947"/>
      <c r="JVY136" s="947"/>
      <c r="JVZ136" s="947"/>
      <c r="JWA136" s="947"/>
      <c r="JWB136" s="947"/>
      <c r="JWC136" s="947"/>
      <c r="JWD136" s="947"/>
      <c r="JWE136" s="947"/>
      <c r="JWF136" s="947"/>
      <c r="JWG136" s="947"/>
      <c r="JWH136" s="947"/>
      <c r="JWI136" s="947"/>
      <c r="JWJ136" s="947"/>
      <c r="JWK136" s="947"/>
      <c r="JWL136" s="947"/>
      <c r="JWM136" s="947"/>
      <c r="JWN136" s="947"/>
      <c r="JWO136" s="947"/>
      <c r="JWP136" s="947"/>
      <c r="JWQ136" s="947"/>
      <c r="JWR136" s="947"/>
      <c r="JWS136" s="947"/>
      <c r="JWT136" s="947"/>
      <c r="JWU136" s="947"/>
      <c r="JWV136" s="947"/>
      <c r="JWW136" s="947"/>
      <c r="JWX136" s="947"/>
      <c r="JWY136" s="947"/>
      <c r="JWZ136" s="947"/>
      <c r="JXA136" s="947"/>
      <c r="JXB136" s="947"/>
      <c r="JXC136" s="947"/>
      <c r="JXD136" s="947"/>
      <c r="JXE136" s="947"/>
      <c r="JXF136" s="947"/>
      <c r="JXG136" s="947"/>
      <c r="JXH136" s="947"/>
      <c r="JXI136" s="947"/>
      <c r="JXJ136" s="947"/>
      <c r="JXK136" s="947"/>
      <c r="JXL136" s="947"/>
      <c r="JXM136" s="947"/>
      <c r="JXN136" s="947"/>
      <c r="JXO136" s="947"/>
      <c r="JXP136" s="947"/>
      <c r="JXQ136" s="947"/>
      <c r="JXR136" s="947"/>
      <c r="JXS136" s="947"/>
      <c r="JXT136" s="947"/>
      <c r="JXU136" s="947"/>
      <c r="JXV136" s="947"/>
      <c r="JXW136" s="947"/>
      <c r="JXX136" s="947"/>
      <c r="JXY136" s="947"/>
      <c r="JXZ136" s="947"/>
      <c r="JYA136" s="947"/>
      <c r="JYB136" s="947"/>
      <c r="JYC136" s="947"/>
      <c r="JYD136" s="947"/>
      <c r="JYE136" s="947"/>
      <c r="JYF136" s="947"/>
      <c r="JYG136" s="947"/>
      <c r="JYH136" s="947"/>
      <c r="JYI136" s="947"/>
      <c r="JYJ136" s="947"/>
      <c r="JYK136" s="947"/>
      <c r="JYL136" s="947"/>
      <c r="JYM136" s="947"/>
      <c r="JYN136" s="947"/>
      <c r="JYO136" s="947"/>
      <c r="JYP136" s="947"/>
      <c r="JYQ136" s="947"/>
      <c r="JYR136" s="947"/>
      <c r="JYS136" s="947"/>
      <c r="JYT136" s="947"/>
      <c r="JYU136" s="947"/>
      <c r="JYV136" s="947"/>
      <c r="JYW136" s="947"/>
      <c r="JYX136" s="947"/>
      <c r="JYY136" s="947"/>
      <c r="JYZ136" s="947"/>
      <c r="JZA136" s="947"/>
      <c r="JZB136" s="947"/>
      <c r="JZC136" s="947"/>
      <c r="JZD136" s="947"/>
      <c r="JZE136" s="947"/>
      <c r="JZF136" s="947"/>
      <c r="JZG136" s="947"/>
      <c r="JZH136" s="947"/>
      <c r="JZI136" s="947"/>
      <c r="JZJ136" s="947"/>
      <c r="JZK136" s="947"/>
      <c r="JZL136" s="947"/>
      <c r="JZM136" s="947"/>
      <c r="JZN136" s="947"/>
      <c r="JZO136" s="947"/>
      <c r="JZP136" s="947"/>
      <c r="JZQ136" s="947"/>
      <c r="JZR136" s="947"/>
      <c r="JZS136" s="947"/>
      <c r="JZT136" s="947"/>
      <c r="JZU136" s="947"/>
      <c r="JZV136" s="947"/>
      <c r="JZW136" s="947"/>
      <c r="JZX136" s="947"/>
      <c r="JZY136" s="947"/>
      <c r="JZZ136" s="947"/>
      <c r="KAA136" s="947"/>
      <c r="KAB136" s="947"/>
      <c r="KAC136" s="947"/>
      <c r="KAD136" s="947"/>
      <c r="KAE136" s="947"/>
      <c r="KAF136" s="947"/>
      <c r="KAG136" s="947"/>
      <c r="KAH136" s="947"/>
      <c r="KAI136" s="947"/>
      <c r="KAJ136" s="947"/>
      <c r="KAK136" s="947"/>
      <c r="KAL136" s="947"/>
      <c r="KAM136" s="947"/>
      <c r="KAN136" s="947"/>
      <c r="KAO136" s="947"/>
      <c r="KAP136" s="947"/>
      <c r="KAQ136" s="947"/>
      <c r="KAR136" s="947"/>
      <c r="KAS136" s="947"/>
      <c r="KAT136" s="947"/>
      <c r="KAU136" s="947"/>
      <c r="KAV136" s="947"/>
      <c r="KAW136" s="947"/>
      <c r="KAX136" s="947"/>
      <c r="KAY136" s="947"/>
      <c r="KAZ136" s="947"/>
      <c r="KBA136" s="947"/>
      <c r="KBB136" s="947"/>
      <c r="KBC136" s="947"/>
      <c r="KBD136" s="947"/>
      <c r="KBE136" s="947"/>
      <c r="KBF136" s="947"/>
      <c r="KBG136" s="947"/>
      <c r="KBH136" s="947"/>
      <c r="KBI136" s="947"/>
      <c r="KBJ136" s="947"/>
      <c r="KBK136" s="947"/>
      <c r="KBL136" s="947"/>
      <c r="KBM136" s="947"/>
      <c r="KBN136" s="947"/>
      <c r="KBO136" s="947"/>
      <c r="KBP136" s="947"/>
      <c r="KBQ136" s="947"/>
      <c r="KBR136" s="947"/>
      <c r="KBS136" s="947"/>
      <c r="KBT136" s="947"/>
      <c r="KBU136" s="947"/>
      <c r="KBV136" s="947"/>
      <c r="KBW136" s="947"/>
      <c r="KBX136" s="947"/>
      <c r="KBY136" s="947"/>
      <c r="KBZ136" s="947"/>
      <c r="KCA136" s="947"/>
      <c r="KCB136" s="947"/>
      <c r="KCC136" s="947"/>
      <c r="KCD136" s="947"/>
      <c r="KCE136" s="947"/>
      <c r="KCF136" s="947"/>
      <c r="KCG136" s="947"/>
      <c r="KCH136" s="947"/>
      <c r="KCI136" s="947"/>
      <c r="KCJ136" s="947"/>
      <c r="KCK136" s="947"/>
      <c r="KCL136" s="947"/>
      <c r="KCM136" s="947"/>
      <c r="KCN136" s="947"/>
      <c r="KCO136" s="947"/>
      <c r="KCP136" s="947"/>
      <c r="KCQ136" s="947"/>
      <c r="KCR136" s="947"/>
      <c r="KCS136" s="947"/>
      <c r="KCT136" s="947"/>
      <c r="KCU136" s="947"/>
      <c r="KCV136" s="947"/>
      <c r="KCW136" s="947"/>
      <c r="KCX136" s="947"/>
      <c r="KCY136" s="947"/>
      <c r="KCZ136" s="947"/>
      <c r="KDA136" s="947"/>
      <c r="KDB136" s="947"/>
      <c r="KDC136" s="947"/>
      <c r="KDD136" s="947"/>
      <c r="KDE136" s="947"/>
      <c r="KDF136" s="947"/>
      <c r="KDG136" s="947"/>
      <c r="KDH136" s="947"/>
      <c r="KDI136" s="947"/>
      <c r="KDJ136" s="947"/>
      <c r="KDK136" s="947"/>
      <c r="KDL136" s="947"/>
      <c r="KDM136" s="947"/>
      <c r="KDN136" s="947"/>
      <c r="KDO136" s="947"/>
      <c r="KDP136" s="947"/>
      <c r="KDQ136" s="947"/>
      <c r="KDR136" s="947"/>
      <c r="KDS136" s="947"/>
      <c r="KDT136" s="947"/>
      <c r="KDU136" s="947"/>
      <c r="KDV136" s="947"/>
      <c r="KDW136" s="947"/>
      <c r="KDX136" s="947"/>
      <c r="KDY136" s="947"/>
      <c r="KDZ136" s="947"/>
      <c r="KEA136" s="947"/>
      <c r="KEB136" s="947"/>
      <c r="KEC136" s="947"/>
      <c r="KED136" s="947"/>
      <c r="KEE136" s="947"/>
      <c r="KEF136" s="947"/>
      <c r="KEG136" s="947"/>
      <c r="KEH136" s="947"/>
      <c r="KEI136" s="947"/>
      <c r="KEJ136" s="947"/>
      <c r="KEK136" s="947"/>
      <c r="KEL136" s="947"/>
      <c r="KEM136" s="947"/>
      <c r="KEN136" s="947"/>
      <c r="KEO136" s="947"/>
      <c r="KEP136" s="947"/>
      <c r="KEQ136" s="947"/>
      <c r="KER136" s="947"/>
      <c r="KES136" s="947"/>
      <c r="KET136" s="947"/>
      <c r="KEU136" s="947"/>
      <c r="KEV136" s="947"/>
      <c r="KEW136" s="947"/>
      <c r="KEX136" s="947"/>
      <c r="KEY136" s="947"/>
      <c r="KEZ136" s="947"/>
      <c r="KFA136" s="947"/>
      <c r="KFB136" s="947"/>
      <c r="KFC136" s="947"/>
      <c r="KFD136" s="947"/>
      <c r="KFE136" s="947"/>
      <c r="KFF136" s="947"/>
      <c r="KFG136" s="947"/>
      <c r="KFH136" s="947"/>
      <c r="KFI136" s="947"/>
      <c r="KFJ136" s="947"/>
      <c r="KFK136" s="947"/>
      <c r="KFL136" s="947"/>
      <c r="KFM136" s="947"/>
      <c r="KFN136" s="947"/>
      <c r="KFO136" s="947"/>
      <c r="KFP136" s="947"/>
      <c r="KFQ136" s="947"/>
      <c r="KFR136" s="947"/>
      <c r="KFS136" s="947"/>
      <c r="KFT136" s="947"/>
      <c r="KFU136" s="947"/>
      <c r="KFV136" s="947"/>
      <c r="KFW136" s="947"/>
      <c r="KFX136" s="947"/>
      <c r="KFY136" s="947"/>
      <c r="KFZ136" s="947"/>
      <c r="KGA136" s="947"/>
      <c r="KGB136" s="947"/>
      <c r="KGC136" s="947"/>
      <c r="KGD136" s="947"/>
      <c r="KGE136" s="947"/>
      <c r="KGF136" s="947"/>
      <c r="KGG136" s="947"/>
      <c r="KGH136" s="947"/>
      <c r="KGI136" s="947"/>
      <c r="KGJ136" s="947"/>
      <c r="KGK136" s="947"/>
      <c r="KGL136" s="947"/>
      <c r="KGM136" s="947"/>
      <c r="KGN136" s="947"/>
      <c r="KGO136" s="947"/>
      <c r="KGP136" s="947"/>
      <c r="KGQ136" s="947"/>
      <c r="KGR136" s="947"/>
      <c r="KGS136" s="947"/>
      <c r="KGT136" s="947"/>
      <c r="KGU136" s="947"/>
      <c r="KGV136" s="947"/>
      <c r="KGW136" s="947"/>
      <c r="KGX136" s="947"/>
      <c r="KGY136" s="947"/>
      <c r="KGZ136" s="947"/>
      <c r="KHA136" s="947"/>
      <c r="KHB136" s="947"/>
      <c r="KHC136" s="947"/>
      <c r="KHD136" s="947"/>
      <c r="KHE136" s="947"/>
      <c r="KHF136" s="947"/>
      <c r="KHG136" s="947"/>
      <c r="KHH136" s="947"/>
      <c r="KHI136" s="947"/>
      <c r="KHJ136" s="947"/>
      <c r="KHK136" s="947"/>
      <c r="KHL136" s="947"/>
      <c r="KHM136" s="947"/>
      <c r="KHN136" s="947"/>
      <c r="KHO136" s="947"/>
      <c r="KHP136" s="947"/>
      <c r="KHQ136" s="947"/>
      <c r="KHR136" s="947"/>
      <c r="KHS136" s="947"/>
      <c r="KHT136" s="947"/>
      <c r="KHU136" s="947"/>
      <c r="KHV136" s="947"/>
      <c r="KHW136" s="947"/>
      <c r="KHX136" s="947"/>
      <c r="KHY136" s="947"/>
      <c r="KHZ136" s="947"/>
      <c r="KIA136" s="947"/>
      <c r="KIB136" s="947"/>
      <c r="KIC136" s="947"/>
      <c r="KID136" s="947"/>
      <c r="KIE136" s="947"/>
      <c r="KIF136" s="947"/>
      <c r="KIG136" s="947"/>
      <c r="KIH136" s="947"/>
      <c r="KII136" s="947"/>
      <c r="KIJ136" s="947"/>
      <c r="KIK136" s="947"/>
      <c r="KIL136" s="947"/>
      <c r="KIM136" s="947"/>
      <c r="KIN136" s="947"/>
      <c r="KIO136" s="947"/>
      <c r="KIP136" s="947"/>
      <c r="KIQ136" s="947"/>
      <c r="KIR136" s="947"/>
      <c r="KIS136" s="947"/>
      <c r="KIT136" s="947"/>
      <c r="KIU136" s="947"/>
      <c r="KIV136" s="947"/>
      <c r="KIW136" s="947"/>
      <c r="KIX136" s="947"/>
      <c r="KIY136" s="947"/>
      <c r="KIZ136" s="947"/>
      <c r="KJA136" s="947"/>
      <c r="KJB136" s="947"/>
      <c r="KJC136" s="947"/>
      <c r="KJD136" s="947"/>
      <c r="KJE136" s="947"/>
      <c r="KJF136" s="947"/>
      <c r="KJG136" s="947"/>
      <c r="KJH136" s="947"/>
      <c r="KJI136" s="947"/>
      <c r="KJJ136" s="947"/>
      <c r="KJK136" s="947"/>
      <c r="KJL136" s="947"/>
      <c r="KJM136" s="947"/>
      <c r="KJN136" s="947"/>
      <c r="KJO136" s="947"/>
      <c r="KJP136" s="947"/>
      <c r="KJQ136" s="947"/>
      <c r="KJR136" s="947"/>
      <c r="KJS136" s="947"/>
      <c r="KJT136" s="947"/>
      <c r="KJU136" s="947"/>
      <c r="KJV136" s="947"/>
      <c r="KJW136" s="947"/>
      <c r="KJX136" s="947"/>
      <c r="KJY136" s="947"/>
      <c r="KJZ136" s="947"/>
      <c r="KKA136" s="947"/>
      <c r="KKB136" s="947"/>
      <c r="KKC136" s="947"/>
      <c r="KKD136" s="947"/>
      <c r="KKE136" s="947"/>
      <c r="KKF136" s="947"/>
      <c r="KKG136" s="947"/>
      <c r="KKH136" s="947"/>
      <c r="KKI136" s="947"/>
      <c r="KKJ136" s="947"/>
      <c r="KKK136" s="947"/>
      <c r="KKL136" s="947"/>
      <c r="KKM136" s="947"/>
      <c r="KKN136" s="947"/>
      <c r="KKO136" s="947"/>
      <c r="KKP136" s="947"/>
      <c r="KKQ136" s="947"/>
      <c r="KKR136" s="947"/>
      <c r="KKS136" s="947"/>
      <c r="KKT136" s="947"/>
      <c r="KKU136" s="947"/>
      <c r="KKV136" s="947"/>
      <c r="KKW136" s="947"/>
      <c r="KKX136" s="947"/>
      <c r="KKY136" s="947"/>
      <c r="KKZ136" s="947"/>
      <c r="KLA136" s="947"/>
      <c r="KLB136" s="947"/>
      <c r="KLC136" s="947"/>
      <c r="KLD136" s="947"/>
      <c r="KLE136" s="947"/>
      <c r="KLF136" s="947"/>
      <c r="KLG136" s="947"/>
      <c r="KLH136" s="947"/>
      <c r="KLI136" s="947"/>
      <c r="KLJ136" s="947"/>
      <c r="KLK136" s="947"/>
      <c r="KLL136" s="947"/>
      <c r="KLM136" s="947"/>
      <c r="KLN136" s="947"/>
      <c r="KLO136" s="947"/>
      <c r="KLP136" s="947"/>
      <c r="KLQ136" s="947"/>
      <c r="KLR136" s="947"/>
      <c r="KLS136" s="947"/>
      <c r="KLT136" s="947"/>
      <c r="KLU136" s="947"/>
      <c r="KLV136" s="947"/>
      <c r="KLW136" s="947"/>
      <c r="KLX136" s="947"/>
      <c r="KLY136" s="947"/>
      <c r="KLZ136" s="947"/>
      <c r="KMA136" s="947"/>
      <c r="KMB136" s="947"/>
      <c r="KMC136" s="947"/>
      <c r="KMD136" s="947"/>
      <c r="KME136" s="947"/>
      <c r="KMF136" s="947"/>
      <c r="KMG136" s="947"/>
      <c r="KMH136" s="947"/>
      <c r="KMI136" s="947"/>
      <c r="KMJ136" s="947"/>
      <c r="KMK136" s="947"/>
      <c r="KML136" s="947"/>
      <c r="KMM136" s="947"/>
      <c r="KMN136" s="947"/>
      <c r="KMO136" s="947"/>
      <c r="KMP136" s="947"/>
      <c r="KMQ136" s="947"/>
      <c r="KMR136" s="947"/>
      <c r="KMS136" s="947"/>
      <c r="KMT136" s="947"/>
      <c r="KMU136" s="947"/>
      <c r="KMV136" s="947"/>
      <c r="KMW136" s="947"/>
      <c r="KMX136" s="947"/>
      <c r="KMY136" s="947"/>
      <c r="KMZ136" s="947"/>
      <c r="KNA136" s="947"/>
      <c r="KNB136" s="947"/>
      <c r="KNC136" s="947"/>
      <c r="KND136" s="947"/>
      <c r="KNE136" s="947"/>
      <c r="KNF136" s="947"/>
      <c r="KNG136" s="947"/>
      <c r="KNH136" s="947"/>
      <c r="KNI136" s="947"/>
      <c r="KNJ136" s="947"/>
      <c r="KNK136" s="947"/>
      <c r="KNL136" s="947"/>
      <c r="KNM136" s="947"/>
      <c r="KNN136" s="947"/>
      <c r="KNO136" s="947"/>
      <c r="KNP136" s="947"/>
      <c r="KNQ136" s="947"/>
      <c r="KNR136" s="947"/>
      <c r="KNS136" s="947"/>
      <c r="KNT136" s="947"/>
      <c r="KNU136" s="947"/>
      <c r="KNV136" s="947"/>
      <c r="KNW136" s="947"/>
      <c r="KNX136" s="947"/>
      <c r="KNY136" s="947"/>
      <c r="KNZ136" s="947"/>
      <c r="KOA136" s="947"/>
      <c r="KOB136" s="947"/>
      <c r="KOC136" s="947"/>
      <c r="KOD136" s="947"/>
      <c r="KOE136" s="947"/>
      <c r="KOF136" s="947"/>
      <c r="KOG136" s="947"/>
      <c r="KOH136" s="947"/>
      <c r="KOI136" s="947"/>
      <c r="KOJ136" s="947"/>
      <c r="KOK136" s="947"/>
      <c r="KOL136" s="947"/>
      <c r="KOM136" s="947"/>
      <c r="KON136" s="947"/>
      <c r="KOO136" s="947"/>
      <c r="KOP136" s="947"/>
      <c r="KOQ136" s="947"/>
      <c r="KOR136" s="947"/>
      <c r="KOS136" s="947"/>
      <c r="KOT136" s="947"/>
      <c r="KOU136" s="947"/>
      <c r="KOV136" s="947"/>
      <c r="KOW136" s="947"/>
      <c r="KOX136" s="947"/>
      <c r="KOY136" s="947"/>
      <c r="KOZ136" s="947"/>
      <c r="KPA136" s="947"/>
      <c r="KPB136" s="947"/>
      <c r="KPC136" s="947"/>
      <c r="KPD136" s="947"/>
      <c r="KPE136" s="947"/>
      <c r="KPF136" s="947"/>
      <c r="KPG136" s="947"/>
      <c r="KPH136" s="947"/>
      <c r="KPI136" s="947"/>
      <c r="KPJ136" s="947"/>
      <c r="KPK136" s="947"/>
      <c r="KPL136" s="947"/>
      <c r="KPM136" s="947"/>
      <c r="KPN136" s="947"/>
      <c r="KPO136" s="947"/>
      <c r="KPP136" s="947"/>
      <c r="KPQ136" s="947"/>
      <c r="KPR136" s="947"/>
      <c r="KPS136" s="947"/>
      <c r="KPT136" s="947"/>
      <c r="KPU136" s="947"/>
      <c r="KPV136" s="947"/>
      <c r="KPW136" s="947"/>
      <c r="KPX136" s="947"/>
      <c r="KPY136" s="947"/>
      <c r="KPZ136" s="947"/>
      <c r="KQA136" s="947"/>
      <c r="KQB136" s="947"/>
      <c r="KQC136" s="947"/>
      <c r="KQD136" s="947"/>
      <c r="KQE136" s="947"/>
      <c r="KQF136" s="947"/>
      <c r="KQG136" s="947"/>
      <c r="KQH136" s="947"/>
      <c r="KQI136" s="947"/>
      <c r="KQJ136" s="947"/>
      <c r="KQK136" s="947"/>
      <c r="KQL136" s="947"/>
      <c r="KQM136" s="947"/>
      <c r="KQN136" s="947"/>
      <c r="KQO136" s="947"/>
      <c r="KQP136" s="947"/>
      <c r="KQQ136" s="947"/>
      <c r="KQR136" s="947"/>
      <c r="KQS136" s="947"/>
      <c r="KQT136" s="947"/>
      <c r="KQU136" s="947"/>
      <c r="KQV136" s="947"/>
      <c r="KQW136" s="947"/>
      <c r="KQX136" s="947"/>
      <c r="KQY136" s="947"/>
      <c r="KQZ136" s="947"/>
      <c r="KRA136" s="947"/>
      <c r="KRB136" s="947"/>
      <c r="KRC136" s="947"/>
      <c r="KRD136" s="947"/>
      <c r="KRE136" s="947"/>
      <c r="KRF136" s="947"/>
      <c r="KRG136" s="947"/>
      <c r="KRH136" s="947"/>
      <c r="KRI136" s="947"/>
      <c r="KRJ136" s="947"/>
      <c r="KRK136" s="947"/>
      <c r="KRL136" s="947"/>
      <c r="KRM136" s="947"/>
      <c r="KRN136" s="947"/>
      <c r="KRO136" s="947"/>
      <c r="KRP136" s="947"/>
      <c r="KRQ136" s="947"/>
      <c r="KRR136" s="947"/>
      <c r="KRS136" s="947"/>
      <c r="KRT136" s="947"/>
      <c r="KRU136" s="947"/>
      <c r="KRV136" s="947"/>
      <c r="KRW136" s="947"/>
      <c r="KRX136" s="947"/>
      <c r="KRY136" s="947"/>
      <c r="KRZ136" s="947"/>
      <c r="KSA136" s="947"/>
      <c r="KSB136" s="947"/>
      <c r="KSC136" s="947"/>
      <c r="KSD136" s="947"/>
      <c r="KSE136" s="947"/>
      <c r="KSF136" s="947"/>
      <c r="KSG136" s="947"/>
      <c r="KSH136" s="947"/>
      <c r="KSI136" s="947"/>
      <c r="KSJ136" s="947"/>
      <c r="KSK136" s="947"/>
      <c r="KSL136" s="947"/>
      <c r="KSM136" s="947"/>
      <c r="KSN136" s="947"/>
      <c r="KSO136" s="947"/>
      <c r="KSP136" s="947"/>
      <c r="KSQ136" s="947"/>
      <c r="KSR136" s="947"/>
      <c r="KSS136" s="947"/>
      <c r="KST136" s="947"/>
      <c r="KSU136" s="947"/>
      <c r="KSV136" s="947"/>
      <c r="KSW136" s="947"/>
      <c r="KSX136" s="947"/>
      <c r="KSY136" s="947"/>
      <c r="KSZ136" s="947"/>
      <c r="KTA136" s="947"/>
      <c r="KTB136" s="947"/>
      <c r="KTC136" s="947"/>
      <c r="KTD136" s="947"/>
      <c r="KTE136" s="947"/>
      <c r="KTF136" s="947"/>
      <c r="KTG136" s="947"/>
      <c r="KTH136" s="947"/>
      <c r="KTI136" s="947"/>
      <c r="KTJ136" s="947"/>
      <c r="KTK136" s="947"/>
      <c r="KTL136" s="947"/>
      <c r="KTM136" s="947"/>
      <c r="KTN136" s="947"/>
      <c r="KTO136" s="947"/>
      <c r="KTP136" s="947"/>
      <c r="KTQ136" s="947"/>
      <c r="KTR136" s="947"/>
      <c r="KTS136" s="947"/>
      <c r="KTT136" s="947"/>
      <c r="KTU136" s="947"/>
      <c r="KTV136" s="947"/>
      <c r="KTW136" s="947"/>
      <c r="KTX136" s="947"/>
      <c r="KTY136" s="947"/>
      <c r="KTZ136" s="947"/>
      <c r="KUA136" s="947"/>
      <c r="KUB136" s="947"/>
      <c r="KUC136" s="947"/>
      <c r="KUD136" s="947"/>
      <c r="KUE136" s="947"/>
      <c r="KUF136" s="947"/>
      <c r="KUG136" s="947"/>
      <c r="KUH136" s="947"/>
      <c r="KUI136" s="947"/>
      <c r="KUJ136" s="947"/>
      <c r="KUK136" s="947"/>
      <c r="KUL136" s="947"/>
      <c r="KUM136" s="947"/>
      <c r="KUN136" s="947"/>
      <c r="KUO136" s="947"/>
      <c r="KUP136" s="947"/>
      <c r="KUQ136" s="947"/>
      <c r="KUR136" s="947"/>
      <c r="KUS136" s="947"/>
      <c r="KUT136" s="947"/>
      <c r="KUU136" s="947"/>
      <c r="KUV136" s="947"/>
      <c r="KUW136" s="947"/>
      <c r="KUX136" s="947"/>
      <c r="KUY136" s="947"/>
      <c r="KUZ136" s="947"/>
      <c r="KVA136" s="947"/>
      <c r="KVB136" s="947"/>
      <c r="KVC136" s="947"/>
      <c r="KVD136" s="947"/>
      <c r="KVE136" s="947"/>
      <c r="KVF136" s="947"/>
      <c r="KVG136" s="947"/>
      <c r="KVH136" s="947"/>
      <c r="KVI136" s="947"/>
      <c r="KVJ136" s="947"/>
      <c r="KVK136" s="947"/>
      <c r="KVL136" s="947"/>
      <c r="KVM136" s="947"/>
      <c r="KVN136" s="947"/>
      <c r="KVO136" s="947"/>
      <c r="KVP136" s="947"/>
      <c r="KVQ136" s="947"/>
      <c r="KVR136" s="947"/>
      <c r="KVS136" s="947"/>
      <c r="KVT136" s="947"/>
      <c r="KVU136" s="947"/>
      <c r="KVV136" s="947"/>
      <c r="KVW136" s="947"/>
      <c r="KVX136" s="947"/>
      <c r="KVY136" s="947"/>
      <c r="KVZ136" s="947"/>
      <c r="KWA136" s="947"/>
      <c r="KWB136" s="947"/>
      <c r="KWC136" s="947"/>
      <c r="KWD136" s="947"/>
      <c r="KWE136" s="947"/>
      <c r="KWF136" s="947"/>
      <c r="KWG136" s="947"/>
      <c r="KWH136" s="947"/>
      <c r="KWI136" s="947"/>
      <c r="KWJ136" s="947"/>
      <c r="KWK136" s="947"/>
      <c r="KWL136" s="947"/>
      <c r="KWM136" s="947"/>
      <c r="KWN136" s="947"/>
      <c r="KWO136" s="947"/>
      <c r="KWP136" s="947"/>
      <c r="KWQ136" s="947"/>
      <c r="KWR136" s="947"/>
      <c r="KWS136" s="947"/>
      <c r="KWT136" s="947"/>
      <c r="KWU136" s="947"/>
      <c r="KWV136" s="947"/>
      <c r="KWW136" s="947"/>
      <c r="KWX136" s="947"/>
      <c r="KWY136" s="947"/>
      <c r="KWZ136" s="947"/>
      <c r="KXA136" s="947"/>
      <c r="KXB136" s="947"/>
      <c r="KXC136" s="947"/>
      <c r="KXD136" s="947"/>
      <c r="KXE136" s="947"/>
      <c r="KXF136" s="947"/>
      <c r="KXG136" s="947"/>
      <c r="KXH136" s="947"/>
      <c r="KXI136" s="947"/>
      <c r="KXJ136" s="947"/>
      <c r="KXK136" s="947"/>
      <c r="KXL136" s="947"/>
      <c r="KXM136" s="947"/>
      <c r="KXN136" s="947"/>
      <c r="KXO136" s="947"/>
      <c r="KXP136" s="947"/>
      <c r="KXQ136" s="947"/>
      <c r="KXR136" s="947"/>
      <c r="KXS136" s="947"/>
      <c r="KXT136" s="947"/>
      <c r="KXU136" s="947"/>
      <c r="KXV136" s="947"/>
      <c r="KXW136" s="947"/>
      <c r="KXX136" s="947"/>
      <c r="KXY136" s="947"/>
      <c r="KXZ136" s="947"/>
      <c r="KYA136" s="947"/>
      <c r="KYB136" s="947"/>
      <c r="KYC136" s="947"/>
      <c r="KYD136" s="947"/>
      <c r="KYE136" s="947"/>
      <c r="KYF136" s="947"/>
      <c r="KYG136" s="947"/>
      <c r="KYH136" s="947"/>
      <c r="KYI136" s="947"/>
      <c r="KYJ136" s="947"/>
      <c r="KYK136" s="947"/>
      <c r="KYL136" s="947"/>
      <c r="KYM136" s="947"/>
      <c r="KYN136" s="947"/>
      <c r="KYO136" s="947"/>
      <c r="KYP136" s="947"/>
      <c r="KYQ136" s="947"/>
      <c r="KYR136" s="947"/>
      <c r="KYS136" s="947"/>
      <c r="KYT136" s="947"/>
      <c r="KYU136" s="947"/>
      <c r="KYV136" s="947"/>
      <c r="KYW136" s="947"/>
      <c r="KYX136" s="947"/>
      <c r="KYY136" s="947"/>
      <c r="KYZ136" s="947"/>
      <c r="KZA136" s="947"/>
      <c r="KZB136" s="947"/>
      <c r="KZC136" s="947"/>
      <c r="KZD136" s="947"/>
      <c r="KZE136" s="947"/>
      <c r="KZF136" s="947"/>
      <c r="KZG136" s="947"/>
      <c r="KZH136" s="947"/>
      <c r="KZI136" s="947"/>
      <c r="KZJ136" s="947"/>
      <c r="KZK136" s="947"/>
      <c r="KZL136" s="947"/>
      <c r="KZM136" s="947"/>
      <c r="KZN136" s="947"/>
      <c r="KZO136" s="947"/>
      <c r="KZP136" s="947"/>
      <c r="KZQ136" s="947"/>
      <c r="KZR136" s="947"/>
      <c r="KZS136" s="947"/>
      <c r="KZT136" s="947"/>
      <c r="KZU136" s="947"/>
      <c r="KZV136" s="947"/>
      <c r="KZW136" s="947"/>
      <c r="KZX136" s="947"/>
      <c r="KZY136" s="947"/>
      <c r="KZZ136" s="947"/>
      <c r="LAA136" s="947"/>
      <c r="LAB136" s="947"/>
      <c r="LAC136" s="947"/>
      <c r="LAD136" s="947"/>
      <c r="LAE136" s="947"/>
      <c r="LAF136" s="947"/>
      <c r="LAG136" s="947"/>
      <c r="LAH136" s="947"/>
      <c r="LAI136" s="947"/>
      <c r="LAJ136" s="947"/>
      <c r="LAK136" s="947"/>
      <c r="LAL136" s="947"/>
      <c r="LAM136" s="947"/>
      <c r="LAN136" s="947"/>
      <c r="LAO136" s="947"/>
      <c r="LAP136" s="947"/>
      <c r="LAQ136" s="947"/>
      <c r="LAR136" s="947"/>
      <c r="LAS136" s="947"/>
      <c r="LAT136" s="947"/>
      <c r="LAU136" s="947"/>
      <c r="LAV136" s="947"/>
      <c r="LAW136" s="947"/>
      <c r="LAX136" s="947"/>
      <c r="LAY136" s="947"/>
      <c r="LAZ136" s="947"/>
      <c r="LBA136" s="947"/>
      <c r="LBB136" s="947"/>
      <c r="LBC136" s="947"/>
      <c r="LBD136" s="947"/>
      <c r="LBE136" s="947"/>
      <c r="LBF136" s="947"/>
      <c r="LBG136" s="947"/>
      <c r="LBH136" s="947"/>
      <c r="LBI136" s="947"/>
      <c r="LBJ136" s="947"/>
      <c r="LBK136" s="947"/>
      <c r="LBL136" s="947"/>
      <c r="LBM136" s="947"/>
      <c r="LBN136" s="947"/>
      <c r="LBO136" s="947"/>
      <c r="LBP136" s="947"/>
      <c r="LBQ136" s="947"/>
      <c r="LBR136" s="947"/>
      <c r="LBS136" s="947"/>
      <c r="LBT136" s="947"/>
      <c r="LBU136" s="947"/>
      <c r="LBV136" s="947"/>
      <c r="LBW136" s="947"/>
      <c r="LBX136" s="947"/>
      <c r="LBY136" s="947"/>
      <c r="LBZ136" s="947"/>
      <c r="LCA136" s="947"/>
      <c r="LCB136" s="947"/>
      <c r="LCC136" s="947"/>
      <c r="LCD136" s="947"/>
      <c r="LCE136" s="947"/>
      <c r="LCF136" s="947"/>
      <c r="LCG136" s="947"/>
      <c r="LCH136" s="947"/>
      <c r="LCI136" s="947"/>
      <c r="LCJ136" s="947"/>
      <c r="LCK136" s="947"/>
      <c r="LCL136" s="947"/>
      <c r="LCM136" s="947"/>
      <c r="LCN136" s="947"/>
      <c r="LCO136" s="947"/>
      <c r="LCP136" s="947"/>
      <c r="LCQ136" s="947"/>
      <c r="LCR136" s="947"/>
      <c r="LCS136" s="947"/>
      <c r="LCT136" s="947"/>
      <c r="LCU136" s="947"/>
      <c r="LCV136" s="947"/>
      <c r="LCW136" s="947"/>
      <c r="LCX136" s="947"/>
      <c r="LCY136" s="947"/>
      <c r="LCZ136" s="947"/>
      <c r="LDA136" s="947"/>
      <c r="LDB136" s="947"/>
      <c r="LDC136" s="947"/>
      <c r="LDD136" s="947"/>
      <c r="LDE136" s="947"/>
      <c r="LDF136" s="947"/>
      <c r="LDG136" s="947"/>
      <c r="LDH136" s="947"/>
      <c r="LDI136" s="947"/>
      <c r="LDJ136" s="947"/>
      <c r="LDK136" s="947"/>
      <c r="LDL136" s="947"/>
      <c r="LDM136" s="947"/>
      <c r="LDN136" s="947"/>
      <c r="LDO136" s="947"/>
      <c r="LDP136" s="947"/>
      <c r="LDQ136" s="947"/>
      <c r="LDR136" s="947"/>
      <c r="LDS136" s="947"/>
      <c r="LDT136" s="947"/>
      <c r="LDU136" s="947"/>
      <c r="LDV136" s="947"/>
      <c r="LDW136" s="947"/>
      <c r="LDX136" s="947"/>
      <c r="LDY136" s="947"/>
      <c r="LDZ136" s="947"/>
      <c r="LEA136" s="947"/>
      <c r="LEB136" s="947"/>
      <c r="LEC136" s="947"/>
      <c r="LED136" s="947"/>
      <c r="LEE136" s="947"/>
      <c r="LEF136" s="947"/>
      <c r="LEG136" s="947"/>
      <c r="LEH136" s="947"/>
      <c r="LEI136" s="947"/>
      <c r="LEJ136" s="947"/>
      <c r="LEK136" s="947"/>
      <c r="LEL136" s="947"/>
      <c r="LEM136" s="947"/>
      <c r="LEN136" s="947"/>
      <c r="LEO136" s="947"/>
      <c r="LEP136" s="947"/>
      <c r="LEQ136" s="947"/>
      <c r="LER136" s="947"/>
      <c r="LES136" s="947"/>
      <c r="LET136" s="947"/>
      <c r="LEU136" s="947"/>
      <c r="LEV136" s="947"/>
      <c r="LEW136" s="947"/>
      <c r="LEX136" s="947"/>
      <c r="LEY136" s="947"/>
      <c r="LEZ136" s="947"/>
      <c r="LFA136" s="947"/>
      <c r="LFB136" s="947"/>
      <c r="LFC136" s="947"/>
      <c r="LFD136" s="947"/>
      <c r="LFE136" s="947"/>
      <c r="LFF136" s="947"/>
      <c r="LFG136" s="947"/>
      <c r="LFH136" s="947"/>
      <c r="LFI136" s="947"/>
      <c r="LFJ136" s="947"/>
      <c r="LFK136" s="947"/>
      <c r="LFL136" s="947"/>
      <c r="LFM136" s="947"/>
      <c r="LFN136" s="947"/>
      <c r="LFO136" s="947"/>
      <c r="LFP136" s="947"/>
      <c r="LFQ136" s="947"/>
      <c r="LFR136" s="947"/>
      <c r="LFS136" s="947"/>
      <c r="LFT136" s="947"/>
      <c r="LFU136" s="947"/>
      <c r="LFV136" s="947"/>
      <c r="LFW136" s="947"/>
      <c r="LFX136" s="947"/>
      <c r="LFY136" s="947"/>
      <c r="LFZ136" s="947"/>
      <c r="LGA136" s="947"/>
      <c r="LGB136" s="947"/>
      <c r="LGC136" s="947"/>
      <c r="LGD136" s="947"/>
      <c r="LGE136" s="947"/>
      <c r="LGF136" s="947"/>
      <c r="LGG136" s="947"/>
      <c r="LGH136" s="947"/>
      <c r="LGI136" s="947"/>
      <c r="LGJ136" s="947"/>
      <c r="LGK136" s="947"/>
      <c r="LGL136" s="947"/>
      <c r="LGM136" s="947"/>
      <c r="LGN136" s="947"/>
      <c r="LGO136" s="947"/>
      <c r="LGP136" s="947"/>
      <c r="LGQ136" s="947"/>
      <c r="LGR136" s="947"/>
      <c r="LGS136" s="947"/>
      <c r="LGT136" s="947"/>
      <c r="LGU136" s="947"/>
      <c r="LGV136" s="947"/>
      <c r="LGW136" s="947"/>
      <c r="LGX136" s="947"/>
      <c r="LGY136" s="947"/>
      <c r="LGZ136" s="947"/>
      <c r="LHA136" s="947"/>
      <c r="LHB136" s="947"/>
      <c r="LHC136" s="947"/>
      <c r="LHD136" s="947"/>
      <c r="LHE136" s="947"/>
      <c r="LHF136" s="947"/>
      <c r="LHG136" s="947"/>
      <c r="LHH136" s="947"/>
      <c r="LHI136" s="947"/>
      <c r="LHJ136" s="947"/>
      <c r="LHK136" s="947"/>
      <c r="LHL136" s="947"/>
      <c r="LHM136" s="947"/>
      <c r="LHN136" s="947"/>
      <c r="LHO136" s="947"/>
      <c r="LHP136" s="947"/>
      <c r="LHQ136" s="947"/>
      <c r="LHR136" s="947"/>
      <c r="LHS136" s="947"/>
      <c r="LHT136" s="947"/>
      <c r="LHU136" s="947"/>
      <c r="LHV136" s="947"/>
      <c r="LHW136" s="947"/>
      <c r="LHX136" s="947"/>
      <c r="LHY136" s="947"/>
      <c r="LHZ136" s="947"/>
      <c r="LIA136" s="947"/>
      <c r="LIB136" s="947"/>
      <c r="LIC136" s="947"/>
      <c r="LID136" s="947"/>
      <c r="LIE136" s="947"/>
      <c r="LIF136" s="947"/>
      <c r="LIG136" s="947"/>
      <c r="LIH136" s="947"/>
      <c r="LII136" s="947"/>
      <c r="LIJ136" s="947"/>
      <c r="LIK136" s="947"/>
      <c r="LIL136" s="947"/>
      <c r="LIM136" s="947"/>
      <c r="LIN136" s="947"/>
      <c r="LIO136" s="947"/>
      <c r="LIP136" s="947"/>
      <c r="LIQ136" s="947"/>
      <c r="LIR136" s="947"/>
      <c r="LIS136" s="947"/>
      <c r="LIT136" s="947"/>
      <c r="LIU136" s="947"/>
      <c r="LIV136" s="947"/>
      <c r="LIW136" s="947"/>
      <c r="LIX136" s="947"/>
      <c r="LIY136" s="947"/>
      <c r="LIZ136" s="947"/>
      <c r="LJA136" s="947"/>
      <c r="LJB136" s="947"/>
      <c r="LJC136" s="947"/>
      <c r="LJD136" s="947"/>
      <c r="LJE136" s="947"/>
      <c r="LJF136" s="947"/>
      <c r="LJG136" s="947"/>
      <c r="LJH136" s="947"/>
      <c r="LJI136" s="947"/>
      <c r="LJJ136" s="947"/>
      <c r="LJK136" s="947"/>
      <c r="LJL136" s="947"/>
      <c r="LJM136" s="947"/>
      <c r="LJN136" s="947"/>
      <c r="LJO136" s="947"/>
      <c r="LJP136" s="947"/>
      <c r="LJQ136" s="947"/>
      <c r="LJR136" s="947"/>
      <c r="LJS136" s="947"/>
      <c r="LJT136" s="947"/>
      <c r="LJU136" s="947"/>
      <c r="LJV136" s="947"/>
      <c r="LJW136" s="947"/>
      <c r="LJX136" s="947"/>
      <c r="LJY136" s="947"/>
      <c r="LJZ136" s="947"/>
      <c r="LKA136" s="947"/>
      <c r="LKB136" s="947"/>
      <c r="LKC136" s="947"/>
      <c r="LKD136" s="947"/>
      <c r="LKE136" s="947"/>
      <c r="LKF136" s="947"/>
      <c r="LKG136" s="947"/>
      <c r="LKH136" s="947"/>
      <c r="LKI136" s="947"/>
      <c r="LKJ136" s="947"/>
      <c r="LKK136" s="947"/>
      <c r="LKL136" s="947"/>
      <c r="LKM136" s="947"/>
      <c r="LKN136" s="947"/>
      <c r="LKO136" s="947"/>
      <c r="LKP136" s="947"/>
      <c r="LKQ136" s="947"/>
      <c r="LKR136" s="947"/>
      <c r="LKS136" s="947"/>
      <c r="LKT136" s="947"/>
      <c r="LKU136" s="947"/>
      <c r="LKV136" s="947"/>
      <c r="LKW136" s="947"/>
      <c r="LKX136" s="947"/>
      <c r="LKY136" s="947"/>
      <c r="LKZ136" s="947"/>
      <c r="LLA136" s="947"/>
      <c r="LLB136" s="947"/>
      <c r="LLC136" s="947"/>
      <c r="LLD136" s="947"/>
      <c r="LLE136" s="947"/>
      <c r="LLF136" s="947"/>
      <c r="LLG136" s="947"/>
      <c r="LLH136" s="947"/>
      <c r="LLI136" s="947"/>
      <c r="LLJ136" s="947"/>
      <c r="LLK136" s="947"/>
      <c r="LLL136" s="947"/>
      <c r="LLM136" s="947"/>
      <c r="LLN136" s="947"/>
      <c r="LLO136" s="947"/>
      <c r="LLP136" s="947"/>
      <c r="LLQ136" s="947"/>
      <c r="LLR136" s="947"/>
      <c r="LLS136" s="947"/>
      <c r="LLT136" s="947"/>
      <c r="LLU136" s="947"/>
      <c r="LLV136" s="947"/>
      <c r="LLW136" s="947"/>
      <c r="LLX136" s="947"/>
      <c r="LLY136" s="947"/>
      <c r="LLZ136" s="947"/>
      <c r="LMA136" s="947"/>
      <c r="LMB136" s="947"/>
      <c r="LMC136" s="947"/>
      <c r="LMD136" s="947"/>
      <c r="LME136" s="947"/>
      <c r="LMF136" s="947"/>
      <c r="LMG136" s="947"/>
      <c r="LMH136" s="947"/>
      <c r="LMI136" s="947"/>
      <c r="LMJ136" s="947"/>
      <c r="LMK136" s="947"/>
      <c r="LML136" s="947"/>
      <c r="LMM136" s="947"/>
      <c r="LMN136" s="947"/>
      <c r="LMO136" s="947"/>
      <c r="LMP136" s="947"/>
      <c r="LMQ136" s="947"/>
      <c r="LMR136" s="947"/>
      <c r="LMS136" s="947"/>
      <c r="LMT136" s="947"/>
      <c r="LMU136" s="947"/>
      <c r="LMV136" s="947"/>
      <c r="LMW136" s="947"/>
      <c r="LMX136" s="947"/>
      <c r="LMY136" s="947"/>
      <c r="LMZ136" s="947"/>
      <c r="LNA136" s="947"/>
      <c r="LNB136" s="947"/>
      <c r="LNC136" s="947"/>
      <c r="LND136" s="947"/>
      <c r="LNE136" s="947"/>
      <c r="LNF136" s="947"/>
      <c r="LNG136" s="947"/>
      <c r="LNH136" s="947"/>
      <c r="LNI136" s="947"/>
      <c r="LNJ136" s="947"/>
      <c r="LNK136" s="947"/>
      <c r="LNL136" s="947"/>
      <c r="LNM136" s="947"/>
      <c r="LNN136" s="947"/>
      <c r="LNO136" s="947"/>
      <c r="LNP136" s="947"/>
      <c r="LNQ136" s="947"/>
      <c r="LNR136" s="947"/>
      <c r="LNS136" s="947"/>
      <c r="LNT136" s="947"/>
      <c r="LNU136" s="947"/>
      <c r="LNV136" s="947"/>
      <c r="LNW136" s="947"/>
      <c r="LNX136" s="947"/>
      <c r="LNY136" s="947"/>
      <c r="LNZ136" s="947"/>
      <c r="LOA136" s="947"/>
      <c r="LOB136" s="947"/>
      <c r="LOC136" s="947"/>
      <c r="LOD136" s="947"/>
      <c r="LOE136" s="947"/>
      <c r="LOF136" s="947"/>
      <c r="LOG136" s="947"/>
      <c r="LOH136" s="947"/>
      <c r="LOI136" s="947"/>
      <c r="LOJ136" s="947"/>
      <c r="LOK136" s="947"/>
      <c r="LOL136" s="947"/>
      <c r="LOM136" s="947"/>
      <c r="LON136" s="947"/>
      <c r="LOO136" s="947"/>
      <c r="LOP136" s="947"/>
      <c r="LOQ136" s="947"/>
      <c r="LOR136" s="947"/>
      <c r="LOS136" s="947"/>
      <c r="LOT136" s="947"/>
      <c r="LOU136" s="947"/>
      <c r="LOV136" s="947"/>
      <c r="LOW136" s="947"/>
      <c r="LOX136" s="947"/>
      <c r="LOY136" s="947"/>
      <c r="LOZ136" s="947"/>
      <c r="LPA136" s="947"/>
      <c r="LPB136" s="947"/>
      <c r="LPC136" s="947"/>
      <c r="LPD136" s="947"/>
      <c r="LPE136" s="947"/>
      <c r="LPF136" s="947"/>
      <c r="LPG136" s="947"/>
      <c r="LPH136" s="947"/>
      <c r="LPI136" s="947"/>
      <c r="LPJ136" s="947"/>
      <c r="LPK136" s="947"/>
      <c r="LPL136" s="947"/>
      <c r="LPM136" s="947"/>
      <c r="LPN136" s="947"/>
      <c r="LPO136" s="947"/>
      <c r="LPP136" s="947"/>
      <c r="LPQ136" s="947"/>
      <c r="LPR136" s="947"/>
      <c r="LPS136" s="947"/>
      <c r="LPT136" s="947"/>
      <c r="LPU136" s="947"/>
      <c r="LPV136" s="947"/>
      <c r="LPW136" s="947"/>
      <c r="LPX136" s="947"/>
      <c r="LPY136" s="947"/>
      <c r="LPZ136" s="947"/>
      <c r="LQA136" s="947"/>
      <c r="LQB136" s="947"/>
      <c r="LQC136" s="947"/>
      <c r="LQD136" s="947"/>
      <c r="LQE136" s="947"/>
      <c r="LQF136" s="947"/>
      <c r="LQG136" s="947"/>
      <c r="LQH136" s="947"/>
      <c r="LQI136" s="947"/>
      <c r="LQJ136" s="947"/>
      <c r="LQK136" s="947"/>
      <c r="LQL136" s="947"/>
      <c r="LQM136" s="947"/>
      <c r="LQN136" s="947"/>
      <c r="LQO136" s="947"/>
      <c r="LQP136" s="947"/>
      <c r="LQQ136" s="947"/>
      <c r="LQR136" s="947"/>
      <c r="LQS136" s="947"/>
      <c r="LQT136" s="947"/>
      <c r="LQU136" s="947"/>
      <c r="LQV136" s="947"/>
      <c r="LQW136" s="947"/>
      <c r="LQX136" s="947"/>
      <c r="LQY136" s="947"/>
      <c r="LQZ136" s="947"/>
      <c r="LRA136" s="947"/>
      <c r="LRB136" s="947"/>
      <c r="LRC136" s="947"/>
      <c r="LRD136" s="947"/>
      <c r="LRE136" s="947"/>
      <c r="LRF136" s="947"/>
      <c r="LRG136" s="947"/>
      <c r="LRH136" s="947"/>
      <c r="LRI136" s="947"/>
      <c r="LRJ136" s="947"/>
      <c r="LRK136" s="947"/>
      <c r="LRL136" s="947"/>
      <c r="LRM136" s="947"/>
      <c r="LRN136" s="947"/>
      <c r="LRO136" s="947"/>
      <c r="LRP136" s="947"/>
      <c r="LRQ136" s="947"/>
      <c r="LRR136" s="947"/>
      <c r="LRS136" s="947"/>
      <c r="LRT136" s="947"/>
      <c r="LRU136" s="947"/>
      <c r="LRV136" s="947"/>
      <c r="LRW136" s="947"/>
      <c r="LRX136" s="947"/>
      <c r="LRY136" s="947"/>
      <c r="LRZ136" s="947"/>
      <c r="LSA136" s="947"/>
      <c r="LSB136" s="947"/>
      <c r="LSC136" s="947"/>
      <c r="LSD136" s="947"/>
      <c r="LSE136" s="947"/>
      <c r="LSF136" s="947"/>
      <c r="LSG136" s="947"/>
      <c r="LSH136" s="947"/>
      <c r="LSI136" s="947"/>
      <c r="LSJ136" s="947"/>
      <c r="LSK136" s="947"/>
      <c r="LSL136" s="947"/>
      <c r="LSM136" s="947"/>
      <c r="LSN136" s="947"/>
      <c r="LSO136" s="947"/>
      <c r="LSP136" s="947"/>
      <c r="LSQ136" s="947"/>
      <c r="LSR136" s="947"/>
      <c r="LSS136" s="947"/>
      <c r="LST136" s="947"/>
      <c r="LSU136" s="947"/>
      <c r="LSV136" s="947"/>
      <c r="LSW136" s="947"/>
      <c r="LSX136" s="947"/>
      <c r="LSY136" s="947"/>
      <c r="LSZ136" s="947"/>
      <c r="LTA136" s="947"/>
      <c r="LTB136" s="947"/>
      <c r="LTC136" s="947"/>
      <c r="LTD136" s="947"/>
      <c r="LTE136" s="947"/>
      <c r="LTF136" s="947"/>
      <c r="LTG136" s="947"/>
      <c r="LTH136" s="947"/>
      <c r="LTI136" s="947"/>
      <c r="LTJ136" s="947"/>
      <c r="LTK136" s="947"/>
      <c r="LTL136" s="947"/>
      <c r="LTM136" s="947"/>
      <c r="LTN136" s="947"/>
      <c r="LTO136" s="947"/>
      <c r="LTP136" s="947"/>
      <c r="LTQ136" s="947"/>
      <c r="LTR136" s="947"/>
      <c r="LTS136" s="947"/>
      <c r="LTT136" s="947"/>
      <c r="LTU136" s="947"/>
      <c r="LTV136" s="947"/>
      <c r="LTW136" s="947"/>
      <c r="LTX136" s="947"/>
      <c r="LTY136" s="947"/>
      <c r="LTZ136" s="947"/>
      <c r="LUA136" s="947"/>
      <c r="LUB136" s="947"/>
      <c r="LUC136" s="947"/>
      <c r="LUD136" s="947"/>
      <c r="LUE136" s="947"/>
      <c r="LUF136" s="947"/>
      <c r="LUG136" s="947"/>
      <c r="LUH136" s="947"/>
      <c r="LUI136" s="947"/>
      <c r="LUJ136" s="947"/>
      <c r="LUK136" s="947"/>
      <c r="LUL136" s="947"/>
      <c r="LUM136" s="947"/>
      <c r="LUN136" s="947"/>
      <c r="LUO136" s="947"/>
      <c r="LUP136" s="947"/>
      <c r="LUQ136" s="947"/>
      <c r="LUR136" s="947"/>
      <c r="LUS136" s="947"/>
      <c r="LUT136" s="947"/>
      <c r="LUU136" s="947"/>
      <c r="LUV136" s="947"/>
      <c r="LUW136" s="947"/>
      <c r="LUX136" s="947"/>
      <c r="LUY136" s="947"/>
      <c r="LUZ136" s="947"/>
      <c r="LVA136" s="947"/>
      <c r="LVB136" s="947"/>
      <c r="LVC136" s="947"/>
      <c r="LVD136" s="947"/>
      <c r="LVE136" s="947"/>
      <c r="LVF136" s="947"/>
      <c r="LVG136" s="947"/>
      <c r="LVH136" s="947"/>
      <c r="LVI136" s="947"/>
      <c r="LVJ136" s="947"/>
      <c r="LVK136" s="947"/>
      <c r="LVL136" s="947"/>
      <c r="LVM136" s="947"/>
      <c r="LVN136" s="947"/>
      <c r="LVO136" s="947"/>
      <c r="LVP136" s="947"/>
      <c r="LVQ136" s="947"/>
      <c r="LVR136" s="947"/>
      <c r="LVS136" s="947"/>
      <c r="LVT136" s="947"/>
      <c r="LVU136" s="947"/>
      <c r="LVV136" s="947"/>
      <c r="LVW136" s="947"/>
      <c r="LVX136" s="947"/>
      <c r="LVY136" s="947"/>
      <c r="LVZ136" s="947"/>
      <c r="LWA136" s="947"/>
      <c r="LWB136" s="947"/>
      <c r="LWC136" s="947"/>
      <c r="LWD136" s="947"/>
      <c r="LWE136" s="947"/>
      <c r="LWF136" s="947"/>
      <c r="LWG136" s="947"/>
      <c r="LWH136" s="947"/>
      <c r="LWI136" s="947"/>
      <c r="LWJ136" s="947"/>
      <c r="LWK136" s="947"/>
      <c r="LWL136" s="947"/>
      <c r="LWM136" s="947"/>
      <c r="LWN136" s="947"/>
      <c r="LWO136" s="947"/>
      <c r="LWP136" s="947"/>
      <c r="LWQ136" s="947"/>
      <c r="LWR136" s="947"/>
      <c r="LWS136" s="947"/>
      <c r="LWT136" s="947"/>
      <c r="LWU136" s="947"/>
      <c r="LWV136" s="947"/>
      <c r="LWW136" s="947"/>
      <c r="LWX136" s="947"/>
      <c r="LWY136" s="947"/>
      <c r="LWZ136" s="947"/>
      <c r="LXA136" s="947"/>
      <c r="LXB136" s="947"/>
      <c r="LXC136" s="947"/>
      <c r="LXD136" s="947"/>
      <c r="LXE136" s="947"/>
      <c r="LXF136" s="947"/>
      <c r="LXG136" s="947"/>
      <c r="LXH136" s="947"/>
      <c r="LXI136" s="947"/>
      <c r="LXJ136" s="947"/>
      <c r="LXK136" s="947"/>
      <c r="LXL136" s="947"/>
      <c r="LXM136" s="947"/>
      <c r="LXN136" s="947"/>
      <c r="LXO136" s="947"/>
      <c r="LXP136" s="947"/>
      <c r="LXQ136" s="947"/>
      <c r="LXR136" s="947"/>
      <c r="LXS136" s="947"/>
      <c r="LXT136" s="947"/>
      <c r="LXU136" s="947"/>
      <c r="LXV136" s="947"/>
      <c r="LXW136" s="947"/>
      <c r="LXX136" s="947"/>
      <c r="LXY136" s="947"/>
      <c r="LXZ136" s="947"/>
      <c r="LYA136" s="947"/>
      <c r="LYB136" s="947"/>
      <c r="LYC136" s="947"/>
      <c r="LYD136" s="947"/>
      <c r="LYE136" s="947"/>
      <c r="LYF136" s="947"/>
      <c r="LYG136" s="947"/>
      <c r="LYH136" s="947"/>
      <c r="LYI136" s="947"/>
      <c r="LYJ136" s="947"/>
      <c r="LYK136" s="947"/>
      <c r="LYL136" s="947"/>
      <c r="LYM136" s="947"/>
      <c r="LYN136" s="947"/>
      <c r="LYO136" s="947"/>
      <c r="LYP136" s="947"/>
      <c r="LYQ136" s="947"/>
      <c r="LYR136" s="947"/>
      <c r="LYS136" s="947"/>
      <c r="LYT136" s="947"/>
      <c r="LYU136" s="947"/>
      <c r="LYV136" s="947"/>
      <c r="LYW136" s="947"/>
      <c r="LYX136" s="947"/>
      <c r="LYY136" s="947"/>
      <c r="LYZ136" s="947"/>
      <c r="LZA136" s="947"/>
      <c r="LZB136" s="947"/>
      <c r="LZC136" s="947"/>
      <c r="LZD136" s="947"/>
      <c r="LZE136" s="947"/>
      <c r="LZF136" s="947"/>
      <c r="LZG136" s="947"/>
      <c r="LZH136" s="947"/>
      <c r="LZI136" s="947"/>
      <c r="LZJ136" s="947"/>
      <c r="LZK136" s="947"/>
      <c r="LZL136" s="947"/>
      <c r="LZM136" s="947"/>
      <c r="LZN136" s="947"/>
      <c r="LZO136" s="947"/>
      <c r="LZP136" s="947"/>
      <c r="LZQ136" s="947"/>
      <c r="LZR136" s="947"/>
      <c r="LZS136" s="947"/>
      <c r="LZT136" s="947"/>
      <c r="LZU136" s="947"/>
      <c r="LZV136" s="947"/>
      <c r="LZW136" s="947"/>
      <c r="LZX136" s="947"/>
      <c r="LZY136" s="947"/>
      <c r="LZZ136" s="947"/>
      <c r="MAA136" s="947"/>
      <c r="MAB136" s="947"/>
      <c r="MAC136" s="947"/>
      <c r="MAD136" s="947"/>
      <c r="MAE136" s="947"/>
      <c r="MAF136" s="947"/>
      <c r="MAG136" s="947"/>
      <c r="MAH136" s="947"/>
      <c r="MAI136" s="947"/>
      <c r="MAJ136" s="947"/>
      <c r="MAK136" s="947"/>
      <c r="MAL136" s="947"/>
      <c r="MAM136" s="947"/>
      <c r="MAN136" s="947"/>
      <c r="MAO136" s="947"/>
      <c r="MAP136" s="947"/>
      <c r="MAQ136" s="947"/>
      <c r="MAR136" s="947"/>
      <c r="MAS136" s="947"/>
      <c r="MAT136" s="947"/>
      <c r="MAU136" s="947"/>
      <c r="MAV136" s="947"/>
      <c r="MAW136" s="947"/>
      <c r="MAX136" s="947"/>
      <c r="MAY136" s="947"/>
      <c r="MAZ136" s="947"/>
      <c r="MBA136" s="947"/>
      <c r="MBB136" s="947"/>
      <c r="MBC136" s="947"/>
      <c r="MBD136" s="947"/>
      <c r="MBE136" s="947"/>
      <c r="MBF136" s="947"/>
      <c r="MBG136" s="947"/>
      <c r="MBH136" s="947"/>
      <c r="MBI136" s="947"/>
      <c r="MBJ136" s="947"/>
      <c r="MBK136" s="947"/>
      <c r="MBL136" s="947"/>
      <c r="MBM136" s="947"/>
      <c r="MBN136" s="947"/>
      <c r="MBO136" s="947"/>
      <c r="MBP136" s="947"/>
      <c r="MBQ136" s="947"/>
      <c r="MBR136" s="947"/>
      <c r="MBS136" s="947"/>
      <c r="MBT136" s="947"/>
      <c r="MBU136" s="947"/>
      <c r="MBV136" s="947"/>
      <c r="MBW136" s="947"/>
      <c r="MBX136" s="947"/>
      <c r="MBY136" s="947"/>
      <c r="MBZ136" s="947"/>
      <c r="MCA136" s="947"/>
      <c r="MCB136" s="947"/>
      <c r="MCC136" s="947"/>
      <c r="MCD136" s="947"/>
      <c r="MCE136" s="947"/>
      <c r="MCF136" s="947"/>
      <c r="MCG136" s="947"/>
      <c r="MCH136" s="947"/>
      <c r="MCI136" s="947"/>
      <c r="MCJ136" s="947"/>
      <c r="MCK136" s="947"/>
      <c r="MCL136" s="947"/>
      <c r="MCM136" s="947"/>
      <c r="MCN136" s="947"/>
      <c r="MCO136" s="947"/>
      <c r="MCP136" s="947"/>
      <c r="MCQ136" s="947"/>
      <c r="MCR136" s="947"/>
      <c r="MCS136" s="947"/>
      <c r="MCT136" s="947"/>
      <c r="MCU136" s="947"/>
      <c r="MCV136" s="947"/>
      <c r="MCW136" s="947"/>
      <c r="MCX136" s="947"/>
      <c r="MCY136" s="947"/>
      <c r="MCZ136" s="947"/>
      <c r="MDA136" s="947"/>
      <c r="MDB136" s="947"/>
      <c r="MDC136" s="947"/>
      <c r="MDD136" s="947"/>
      <c r="MDE136" s="947"/>
      <c r="MDF136" s="947"/>
      <c r="MDG136" s="947"/>
      <c r="MDH136" s="947"/>
      <c r="MDI136" s="947"/>
      <c r="MDJ136" s="947"/>
      <c r="MDK136" s="947"/>
      <c r="MDL136" s="947"/>
      <c r="MDM136" s="947"/>
      <c r="MDN136" s="947"/>
      <c r="MDO136" s="947"/>
      <c r="MDP136" s="947"/>
      <c r="MDQ136" s="947"/>
      <c r="MDR136" s="947"/>
      <c r="MDS136" s="947"/>
      <c r="MDT136" s="947"/>
      <c r="MDU136" s="947"/>
      <c r="MDV136" s="947"/>
      <c r="MDW136" s="947"/>
      <c r="MDX136" s="947"/>
      <c r="MDY136" s="947"/>
      <c r="MDZ136" s="947"/>
      <c r="MEA136" s="947"/>
      <c r="MEB136" s="947"/>
      <c r="MEC136" s="947"/>
      <c r="MED136" s="947"/>
      <c r="MEE136" s="947"/>
      <c r="MEF136" s="947"/>
      <c r="MEG136" s="947"/>
      <c r="MEH136" s="947"/>
      <c r="MEI136" s="947"/>
      <c r="MEJ136" s="947"/>
      <c r="MEK136" s="947"/>
      <c r="MEL136" s="947"/>
      <c r="MEM136" s="947"/>
      <c r="MEN136" s="947"/>
      <c r="MEO136" s="947"/>
      <c r="MEP136" s="947"/>
      <c r="MEQ136" s="947"/>
      <c r="MER136" s="947"/>
      <c r="MES136" s="947"/>
      <c r="MET136" s="947"/>
      <c r="MEU136" s="947"/>
      <c r="MEV136" s="947"/>
      <c r="MEW136" s="947"/>
      <c r="MEX136" s="947"/>
      <c r="MEY136" s="947"/>
      <c r="MEZ136" s="947"/>
      <c r="MFA136" s="947"/>
      <c r="MFB136" s="947"/>
      <c r="MFC136" s="947"/>
      <c r="MFD136" s="947"/>
      <c r="MFE136" s="947"/>
      <c r="MFF136" s="947"/>
      <c r="MFG136" s="947"/>
      <c r="MFH136" s="947"/>
      <c r="MFI136" s="947"/>
      <c r="MFJ136" s="947"/>
      <c r="MFK136" s="947"/>
      <c r="MFL136" s="947"/>
      <c r="MFM136" s="947"/>
      <c r="MFN136" s="947"/>
      <c r="MFO136" s="947"/>
      <c r="MFP136" s="947"/>
      <c r="MFQ136" s="947"/>
      <c r="MFR136" s="947"/>
      <c r="MFS136" s="947"/>
      <c r="MFT136" s="947"/>
      <c r="MFU136" s="947"/>
      <c r="MFV136" s="947"/>
      <c r="MFW136" s="947"/>
      <c r="MFX136" s="947"/>
      <c r="MFY136" s="947"/>
      <c r="MFZ136" s="947"/>
      <c r="MGA136" s="947"/>
      <c r="MGB136" s="947"/>
      <c r="MGC136" s="947"/>
      <c r="MGD136" s="947"/>
      <c r="MGE136" s="947"/>
      <c r="MGF136" s="947"/>
      <c r="MGG136" s="947"/>
      <c r="MGH136" s="947"/>
      <c r="MGI136" s="947"/>
      <c r="MGJ136" s="947"/>
      <c r="MGK136" s="947"/>
      <c r="MGL136" s="947"/>
      <c r="MGM136" s="947"/>
      <c r="MGN136" s="947"/>
      <c r="MGO136" s="947"/>
      <c r="MGP136" s="947"/>
      <c r="MGQ136" s="947"/>
      <c r="MGR136" s="947"/>
      <c r="MGS136" s="947"/>
      <c r="MGT136" s="947"/>
      <c r="MGU136" s="947"/>
      <c r="MGV136" s="947"/>
      <c r="MGW136" s="947"/>
      <c r="MGX136" s="947"/>
      <c r="MGY136" s="947"/>
      <c r="MGZ136" s="947"/>
      <c r="MHA136" s="947"/>
      <c r="MHB136" s="947"/>
      <c r="MHC136" s="947"/>
      <c r="MHD136" s="947"/>
      <c r="MHE136" s="947"/>
      <c r="MHF136" s="947"/>
      <c r="MHG136" s="947"/>
      <c r="MHH136" s="947"/>
      <c r="MHI136" s="947"/>
      <c r="MHJ136" s="947"/>
      <c r="MHK136" s="947"/>
      <c r="MHL136" s="947"/>
      <c r="MHM136" s="947"/>
      <c r="MHN136" s="947"/>
      <c r="MHO136" s="947"/>
      <c r="MHP136" s="947"/>
      <c r="MHQ136" s="947"/>
      <c r="MHR136" s="947"/>
      <c r="MHS136" s="947"/>
      <c r="MHT136" s="947"/>
      <c r="MHU136" s="947"/>
      <c r="MHV136" s="947"/>
      <c r="MHW136" s="947"/>
      <c r="MHX136" s="947"/>
      <c r="MHY136" s="947"/>
      <c r="MHZ136" s="947"/>
      <c r="MIA136" s="947"/>
      <c r="MIB136" s="947"/>
      <c r="MIC136" s="947"/>
      <c r="MID136" s="947"/>
      <c r="MIE136" s="947"/>
      <c r="MIF136" s="947"/>
      <c r="MIG136" s="947"/>
      <c r="MIH136" s="947"/>
      <c r="MII136" s="947"/>
      <c r="MIJ136" s="947"/>
      <c r="MIK136" s="947"/>
      <c r="MIL136" s="947"/>
      <c r="MIM136" s="947"/>
      <c r="MIN136" s="947"/>
      <c r="MIO136" s="947"/>
      <c r="MIP136" s="947"/>
      <c r="MIQ136" s="947"/>
      <c r="MIR136" s="947"/>
      <c r="MIS136" s="947"/>
      <c r="MIT136" s="947"/>
      <c r="MIU136" s="947"/>
      <c r="MIV136" s="947"/>
      <c r="MIW136" s="947"/>
      <c r="MIX136" s="947"/>
      <c r="MIY136" s="947"/>
      <c r="MIZ136" s="947"/>
      <c r="MJA136" s="947"/>
      <c r="MJB136" s="947"/>
      <c r="MJC136" s="947"/>
      <c r="MJD136" s="947"/>
      <c r="MJE136" s="947"/>
      <c r="MJF136" s="947"/>
      <c r="MJG136" s="947"/>
      <c r="MJH136" s="947"/>
      <c r="MJI136" s="947"/>
      <c r="MJJ136" s="947"/>
      <c r="MJK136" s="947"/>
      <c r="MJL136" s="947"/>
      <c r="MJM136" s="947"/>
      <c r="MJN136" s="947"/>
      <c r="MJO136" s="947"/>
      <c r="MJP136" s="947"/>
      <c r="MJQ136" s="947"/>
      <c r="MJR136" s="947"/>
      <c r="MJS136" s="947"/>
      <c r="MJT136" s="947"/>
      <c r="MJU136" s="947"/>
      <c r="MJV136" s="947"/>
      <c r="MJW136" s="947"/>
      <c r="MJX136" s="947"/>
      <c r="MJY136" s="947"/>
      <c r="MJZ136" s="947"/>
      <c r="MKA136" s="947"/>
      <c r="MKB136" s="947"/>
      <c r="MKC136" s="947"/>
      <c r="MKD136" s="947"/>
      <c r="MKE136" s="947"/>
      <c r="MKF136" s="947"/>
      <c r="MKG136" s="947"/>
      <c r="MKH136" s="947"/>
      <c r="MKI136" s="947"/>
      <c r="MKJ136" s="947"/>
      <c r="MKK136" s="947"/>
      <c r="MKL136" s="947"/>
      <c r="MKM136" s="947"/>
      <c r="MKN136" s="947"/>
      <c r="MKO136" s="947"/>
      <c r="MKP136" s="947"/>
      <c r="MKQ136" s="947"/>
      <c r="MKR136" s="947"/>
      <c r="MKS136" s="947"/>
      <c r="MKT136" s="947"/>
      <c r="MKU136" s="947"/>
      <c r="MKV136" s="947"/>
      <c r="MKW136" s="947"/>
      <c r="MKX136" s="947"/>
      <c r="MKY136" s="947"/>
      <c r="MKZ136" s="947"/>
      <c r="MLA136" s="947"/>
      <c r="MLB136" s="947"/>
      <c r="MLC136" s="947"/>
      <c r="MLD136" s="947"/>
      <c r="MLE136" s="947"/>
      <c r="MLF136" s="947"/>
      <c r="MLG136" s="947"/>
      <c r="MLH136" s="947"/>
      <c r="MLI136" s="947"/>
      <c r="MLJ136" s="947"/>
      <c r="MLK136" s="947"/>
      <c r="MLL136" s="947"/>
      <c r="MLM136" s="947"/>
      <c r="MLN136" s="947"/>
      <c r="MLO136" s="947"/>
      <c r="MLP136" s="947"/>
      <c r="MLQ136" s="947"/>
      <c r="MLR136" s="947"/>
      <c r="MLS136" s="947"/>
      <c r="MLT136" s="947"/>
      <c r="MLU136" s="947"/>
      <c r="MLV136" s="947"/>
      <c r="MLW136" s="947"/>
      <c r="MLX136" s="947"/>
      <c r="MLY136" s="947"/>
      <c r="MLZ136" s="947"/>
      <c r="MMA136" s="947"/>
      <c r="MMB136" s="947"/>
      <c r="MMC136" s="947"/>
      <c r="MMD136" s="947"/>
      <c r="MME136" s="947"/>
      <c r="MMF136" s="947"/>
      <c r="MMG136" s="947"/>
      <c r="MMH136" s="947"/>
      <c r="MMI136" s="947"/>
      <c r="MMJ136" s="947"/>
      <c r="MMK136" s="947"/>
      <c r="MML136" s="947"/>
      <c r="MMM136" s="947"/>
      <c r="MMN136" s="947"/>
      <c r="MMO136" s="947"/>
      <c r="MMP136" s="947"/>
      <c r="MMQ136" s="947"/>
      <c r="MMR136" s="947"/>
      <c r="MMS136" s="947"/>
      <c r="MMT136" s="947"/>
      <c r="MMU136" s="947"/>
      <c r="MMV136" s="947"/>
      <c r="MMW136" s="947"/>
      <c r="MMX136" s="947"/>
      <c r="MMY136" s="947"/>
      <c r="MMZ136" s="947"/>
      <c r="MNA136" s="947"/>
      <c r="MNB136" s="947"/>
      <c r="MNC136" s="947"/>
      <c r="MND136" s="947"/>
      <c r="MNE136" s="947"/>
      <c r="MNF136" s="947"/>
      <c r="MNG136" s="947"/>
      <c r="MNH136" s="947"/>
      <c r="MNI136" s="947"/>
      <c r="MNJ136" s="947"/>
      <c r="MNK136" s="947"/>
      <c r="MNL136" s="947"/>
      <c r="MNM136" s="947"/>
      <c r="MNN136" s="947"/>
      <c r="MNO136" s="947"/>
      <c r="MNP136" s="947"/>
      <c r="MNQ136" s="947"/>
      <c r="MNR136" s="947"/>
      <c r="MNS136" s="947"/>
      <c r="MNT136" s="947"/>
      <c r="MNU136" s="947"/>
      <c r="MNV136" s="947"/>
      <c r="MNW136" s="947"/>
      <c r="MNX136" s="947"/>
      <c r="MNY136" s="947"/>
      <c r="MNZ136" s="947"/>
      <c r="MOA136" s="947"/>
      <c r="MOB136" s="947"/>
      <c r="MOC136" s="947"/>
      <c r="MOD136" s="947"/>
      <c r="MOE136" s="947"/>
      <c r="MOF136" s="947"/>
      <c r="MOG136" s="947"/>
      <c r="MOH136" s="947"/>
      <c r="MOI136" s="947"/>
      <c r="MOJ136" s="947"/>
      <c r="MOK136" s="947"/>
      <c r="MOL136" s="947"/>
      <c r="MOM136" s="947"/>
      <c r="MON136" s="947"/>
      <c r="MOO136" s="947"/>
      <c r="MOP136" s="947"/>
      <c r="MOQ136" s="947"/>
      <c r="MOR136" s="947"/>
      <c r="MOS136" s="947"/>
      <c r="MOT136" s="947"/>
      <c r="MOU136" s="947"/>
      <c r="MOV136" s="947"/>
      <c r="MOW136" s="947"/>
      <c r="MOX136" s="947"/>
      <c r="MOY136" s="947"/>
      <c r="MOZ136" s="947"/>
      <c r="MPA136" s="947"/>
      <c r="MPB136" s="947"/>
      <c r="MPC136" s="947"/>
      <c r="MPD136" s="947"/>
      <c r="MPE136" s="947"/>
      <c r="MPF136" s="947"/>
      <c r="MPG136" s="947"/>
      <c r="MPH136" s="947"/>
      <c r="MPI136" s="947"/>
      <c r="MPJ136" s="947"/>
      <c r="MPK136" s="947"/>
      <c r="MPL136" s="947"/>
      <c r="MPM136" s="947"/>
      <c r="MPN136" s="947"/>
      <c r="MPO136" s="947"/>
      <c r="MPP136" s="947"/>
      <c r="MPQ136" s="947"/>
      <c r="MPR136" s="947"/>
      <c r="MPS136" s="947"/>
      <c r="MPT136" s="947"/>
      <c r="MPU136" s="947"/>
      <c r="MPV136" s="947"/>
      <c r="MPW136" s="947"/>
      <c r="MPX136" s="947"/>
      <c r="MPY136" s="947"/>
      <c r="MPZ136" s="947"/>
      <c r="MQA136" s="947"/>
      <c r="MQB136" s="947"/>
      <c r="MQC136" s="947"/>
      <c r="MQD136" s="947"/>
      <c r="MQE136" s="947"/>
      <c r="MQF136" s="947"/>
      <c r="MQG136" s="947"/>
      <c r="MQH136" s="947"/>
      <c r="MQI136" s="947"/>
      <c r="MQJ136" s="947"/>
      <c r="MQK136" s="947"/>
      <c r="MQL136" s="947"/>
      <c r="MQM136" s="947"/>
      <c r="MQN136" s="947"/>
      <c r="MQO136" s="947"/>
      <c r="MQP136" s="947"/>
      <c r="MQQ136" s="947"/>
      <c r="MQR136" s="947"/>
      <c r="MQS136" s="947"/>
      <c r="MQT136" s="947"/>
      <c r="MQU136" s="947"/>
      <c r="MQV136" s="947"/>
      <c r="MQW136" s="947"/>
      <c r="MQX136" s="947"/>
      <c r="MQY136" s="947"/>
      <c r="MQZ136" s="947"/>
      <c r="MRA136" s="947"/>
      <c r="MRB136" s="947"/>
      <c r="MRC136" s="947"/>
      <c r="MRD136" s="947"/>
      <c r="MRE136" s="947"/>
      <c r="MRF136" s="947"/>
      <c r="MRG136" s="947"/>
      <c r="MRH136" s="947"/>
      <c r="MRI136" s="947"/>
      <c r="MRJ136" s="947"/>
      <c r="MRK136" s="947"/>
      <c r="MRL136" s="947"/>
      <c r="MRM136" s="947"/>
      <c r="MRN136" s="947"/>
      <c r="MRO136" s="947"/>
      <c r="MRP136" s="947"/>
      <c r="MRQ136" s="947"/>
      <c r="MRR136" s="947"/>
      <c r="MRS136" s="947"/>
      <c r="MRT136" s="947"/>
      <c r="MRU136" s="947"/>
      <c r="MRV136" s="947"/>
      <c r="MRW136" s="947"/>
      <c r="MRX136" s="947"/>
      <c r="MRY136" s="947"/>
      <c r="MRZ136" s="947"/>
      <c r="MSA136" s="947"/>
      <c r="MSB136" s="947"/>
      <c r="MSC136" s="947"/>
      <c r="MSD136" s="947"/>
      <c r="MSE136" s="947"/>
      <c r="MSF136" s="947"/>
      <c r="MSG136" s="947"/>
      <c r="MSH136" s="947"/>
      <c r="MSI136" s="947"/>
      <c r="MSJ136" s="947"/>
      <c r="MSK136" s="947"/>
      <c r="MSL136" s="947"/>
      <c r="MSM136" s="947"/>
      <c r="MSN136" s="947"/>
      <c r="MSO136" s="947"/>
      <c r="MSP136" s="947"/>
      <c r="MSQ136" s="947"/>
      <c r="MSR136" s="947"/>
      <c r="MSS136" s="947"/>
      <c r="MST136" s="947"/>
      <c r="MSU136" s="947"/>
      <c r="MSV136" s="947"/>
      <c r="MSW136" s="947"/>
      <c r="MSX136" s="947"/>
      <c r="MSY136" s="947"/>
      <c r="MSZ136" s="947"/>
      <c r="MTA136" s="947"/>
      <c r="MTB136" s="947"/>
      <c r="MTC136" s="947"/>
      <c r="MTD136" s="947"/>
      <c r="MTE136" s="947"/>
      <c r="MTF136" s="947"/>
      <c r="MTG136" s="947"/>
      <c r="MTH136" s="947"/>
      <c r="MTI136" s="947"/>
      <c r="MTJ136" s="947"/>
      <c r="MTK136" s="947"/>
      <c r="MTL136" s="947"/>
      <c r="MTM136" s="947"/>
      <c r="MTN136" s="947"/>
      <c r="MTO136" s="947"/>
      <c r="MTP136" s="947"/>
      <c r="MTQ136" s="947"/>
      <c r="MTR136" s="947"/>
      <c r="MTS136" s="947"/>
      <c r="MTT136" s="947"/>
      <c r="MTU136" s="947"/>
      <c r="MTV136" s="947"/>
      <c r="MTW136" s="947"/>
      <c r="MTX136" s="947"/>
      <c r="MTY136" s="947"/>
      <c r="MTZ136" s="947"/>
      <c r="MUA136" s="947"/>
      <c r="MUB136" s="947"/>
      <c r="MUC136" s="947"/>
      <c r="MUD136" s="947"/>
      <c r="MUE136" s="947"/>
      <c r="MUF136" s="947"/>
      <c r="MUG136" s="947"/>
      <c r="MUH136" s="947"/>
      <c r="MUI136" s="947"/>
      <c r="MUJ136" s="947"/>
      <c r="MUK136" s="947"/>
      <c r="MUL136" s="947"/>
      <c r="MUM136" s="947"/>
      <c r="MUN136" s="947"/>
      <c r="MUO136" s="947"/>
      <c r="MUP136" s="947"/>
      <c r="MUQ136" s="947"/>
      <c r="MUR136" s="947"/>
      <c r="MUS136" s="947"/>
      <c r="MUT136" s="947"/>
      <c r="MUU136" s="947"/>
      <c r="MUV136" s="947"/>
      <c r="MUW136" s="947"/>
      <c r="MUX136" s="947"/>
      <c r="MUY136" s="947"/>
      <c r="MUZ136" s="947"/>
      <c r="MVA136" s="947"/>
      <c r="MVB136" s="947"/>
      <c r="MVC136" s="947"/>
      <c r="MVD136" s="947"/>
      <c r="MVE136" s="947"/>
      <c r="MVF136" s="947"/>
      <c r="MVG136" s="947"/>
      <c r="MVH136" s="947"/>
      <c r="MVI136" s="947"/>
      <c r="MVJ136" s="947"/>
      <c r="MVK136" s="947"/>
      <c r="MVL136" s="947"/>
      <c r="MVM136" s="947"/>
      <c r="MVN136" s="947"/>
      <c r="MVO136" s="947"/>
      <c r="MVP136" s="947"/>
      <c r="MVQ136" s="947"/>
      <c r="MVR136" s="947"/>
      <c r="MVS136" s="947"/>
      <c r="MVT136" s="947"/>
      <c r="MVU136" s="947"/>
      <c r="MVV136" s="947"/>
      <c r="MVW136" s="947"/>
      <c r="MVX136" s="947"/>
      <c r="MVY136" s="947"/>
      <c r="MVZ136" s="947"/>
      <c r="MWA136" s="947"/>
      <c r="MWB136" s="947"/>
      <c r="MWC136" s="947"/>
      <c r="MWD136" s="947"/>
      <c r="MWE136" s="947"/>
      <c r="MWF136" s="947"/>
      <c r="MWG136" s="947"/>
      <c r="MWH136" s="947"/>
      <c r="MWI136" s="947"/>
      <c r="MWJ136" s="947"/>
      <c r="MWK136" s="947"/>
      <c r="MWL136" s="947"/>
      <c r="MWM136" s="947"/>
      <c r="MWN136" s="947"/>
      <c r="MWO136" s="947"/>
      <c r="MWP136" s="947"/>
      <c r="MWQ136" s="947"/>
      <c r="MWR136" s="947"/>
      <c r="MWS136" s="947"/>
      <c r="MWT136" s="947"/>
      <c r="MWU136" s="947"/>
      <c r="MWV136" s="947"/>
      <c r="MWW136" s="947"/>
      <c r="MWX136" s="947"/>
      <c r="MWY136" s="947"/>
      <c r="MWZ136" s="947"/>
      <c r="MXA136" s="947"/>
      <c r="MXB136" s="947"/>
      <c r="MXC136" s="947"/>
      <c r="MXD136" s="947"/>
      <c r="MXE136" s="947"/>
      <c r="MXF136" s="947"/>
      <c r="MXG136" s="947"/>
      <c r="MXH136" s="947"/>
      <c r="MXI136" s="947"/>
      <c r="MXJ136" s="947"/>
      <c r="MXK136" s="947"/>
      <c r="MXL136" s="947"/>
      <c r="MXM136" s="947"/>
      <c r="MXN136" s="947"/>
      <c r="MXO136" s="947"/>
      <c r="MXP136" s="947"/>
      <c r="MXQ136" s="947"/>
      <c r="MXR136" s="947"/>
      <c r="MXS136" s="947"/>
      <c r="MXT136" s="947"/>
      <c r="MXU136" s="947"/>
      <c r="MXV136" s="947"/>
      <c r="MXW136" s="947"/>
      <c r="MXX136" s="947"/>
      <c r="MXY136" s="947"/>
      <c r="MXZ136" s="947"/>
      <c r="MYA136" s="947"/>
      <c r="MYB136" s="947"/>
      <c r="MYC136" s="947"/>
      <c r="MYD136" s="947"/>
      <c r="MYE136" s="947"/>
      <c r="MYF136" s="947"/>
      <c r="MYG136" s="947"/>
      <c r="MYH136" s="947"/>
      <c r="MYI136" s="947"/>
      <c r="MYJ136" s="947"/>
      <c r="MYK136" s="947"/>
      <c r="MYL136" s="947"/>
      <c r="MYM136" s="947"/>
      <c r="MYN136" s="947"/>
      <c r="MYO136" s="947"/>
      <c r="MYP136" s="947"/>
      <c r="MYQ136" s="947"/>
      <c r="MYR136" s="947"/>
      <c r="MYS136" s="947"/>
      <c r="MYT136" s="947"/>
      <c r="MYU136" s="947"/>
      <c r="MYV136" s="947"/>
      <c r="MYW136" s="947"/>
      <c r="MYX136" s="947"/>
      <c r="MYY136" s="947"/>
      <c r="MYZ136" s="947"/>
      <c r="MZA136" s="947"/>
      <c r="MZB136" s="947"/>
      <c r="MZC136" s="947"/>
      <c r="MZD136" s="947"/>
      <c r="MZE136" s="947"/>
      <c r="MZF136" s="947"/>
      <c r="MZG136" s="947"/>
      <c r="MZH136" s="947"/>
      <c r="MZI136" s="947"/>
      <c r="MZJ136" s="947"/>
      <c r="MZK136" s="947"/>
      <c r="MZL136" s="947"/>
      <c r="MZM136" s="947"/>
      <c r="MZN136" s="947"/>
      <c r="MZO136" s="947"/>
      <c r="MZP136" s="947"/>
      <c r="MZQ136" s="947"/>
      <c r="MZR136" s="947"/>
      <c r="MZS136" s="947"/>
      <c r="MZT136" s="947"/>
      <c r="MZU136" s="947"/>
      <c r="MZV136" s="947"/>
      <c r="MZW136" s="947"/>
      <c r="MZX136" s="947"/>
      <c r="MZY136" s="947"/>
      <c r="MZZ136" s="947"/>
      <c r="NAA136" s="947"/>
      <c r="NAB136" s="947"/>
      <c r="NAC136" s="947"/>
      <c r="NAD136" s="947"/>
      <c r="NAE136" s="947"/>
      <c r="NAF136" s="947"/>
      <c r="NAG136" s="947"/>
      <c r="NAH136" s="947"/>
      <c r="NAI136" s="947"/>
      <c r="NAJ136" s="947"/>
      <c r="NAK136" s="947"/>
      <c r="NAL136" s="947"/>
      <c r="NAM136" s="947"/>
      <c r="NAN136" s="947"/>
      <c r="NAO136" s="947"/>
      <c r="NAP136" s="947"/>
      <c r="NAQ136" s="947"/>
      <c r="NAR136" s="947"/>
      <c r="NAS136" s="947"/>
      <c r="NAT136" s="947"/>
      <c r="NAU136" s="947"/>
      <c r="NAV136" s="947"/>
      <c r="NAW136" s="947"/>
      <c r="NAX136" s="947"/>
      <c r="NAY136" s="947"/>
      <c r="NAZ136" s="947"/>
      <c r="NBA136" s="947"/>
      <c r="NBB136" s="947"/>
      <c r="NBC136" s="947"/>
      <c r="NBD136" s="947"/>
      <c r="NBE136" s="947"/>
      <c r="NBF136" s="947"/>
      <c r="NBG136" s="947"/>
      <c r="NBH136" s="947"/>
      <c r="NBI136" s="947"/>
      <c r="NBJ136" s="947"/>
      <c r="NBK136" s="947"/>
      <c r="NBL136" s="947"/>
      <c r="NBM136" s="947"/>
      <c r="NBN136" s="947"/>
      <c r="NBO136" s="947"/>
      <c r="NBP136" s="947"/>
      <c r="NBQ136" s="947"/>
      <c r="NBR136" s="947"/>
      <c r="NBS136" s="947"/>
      <c r="NBT136" s="947"/>
      <c r="NBU136" s="947"/>
      <c r="NBV136" s="947"/>
      <c r="NBW136" s="947"/>
      <c r="NBX136" s="947"/>
      <c r="NBY136" s="947"/>
      <c r="NBZ136" s="947"/>
      <c r="NCA136" s="947"/>
      <c r="NCB136" s="947"/>
      <c r="NCC136" s="947"/>
      <c r="NCD136" s="947"/>
      <c r="NCE136" s="947"/>
      <c r="NCF136" s="947"/>
      <c r="NCG136" s="947"/>
      <c r="NCH136" s="947"/>
      <c r="NCI136" s="947"/>
      <c r="NCJ136" s="947"/>
      <c r="NCK136" s="947"/>
      <c r="NCL136" s="947"/>
      <c r="NCM136" s="947"/>
      <c r="NCN136" s="947"/>
      <c r="NCO136" s="947"/>
      <c r="NCP136" s="947"/>
      <c r="NCQ136" s="947"/>
      <c r="NCR136" s="947"/>
      <c r="NCS136" s="947"/>
      <c r="NCT136" s="947"/>
      <c r="NCU136" s="947"/>
      <c r="NCV136" s="947"/>
      <c r="NCW136" s="947"/>
      <c r="NCX136" s="947"/>
      <c r="NCY136" s="947"/>
      <c r="NCZ136" s="947"/>
      <c r="NDA136" s="947"/>
      <c r="NDB136" s="947"/>
      <c r="NDC136" s="947"/>
      <c r="NDD136" s="947"/>
      <c r="NDE136" s="947"/>
      <c r="NDF136" s="947"/>
      <c r="NDG136" s="947"/>
      <c r="NDH136" s="947"/>
      <c r="NDI136" s="947"/>
      <c r="NDJ136" s="947"/>
      <c r="NDK136" s="947"/>
      <c r="NDL136" s="947"/>
      <c r="NDM136" s="947"/>
      <c r="NDN136" s="947"/>
      <c r="NDO136" s="947"/>
      <c r="NDP136" s="947"/>
      <c r="NDQ136" s="947"/>
      <c r="NDR136" s="947"/>
      <c r="NDS136" s="947"/>
      <c r="NDT136" s="947"/>
      <c r="NDU136" s="947"/>
      <c r="NDV136" s="947"/>
      <c r="NDW136" s="947"/>
      <c r="NDX136" s="947"/>
      <c r="NDY136" s="947"/>
      <c r="NDZ136" s="947"/>
      <c r="NEA136" s="947"/>
      <c r="NEB136" s="947"/>
      <c r="NEC136" s="947"/>
      <c r="NED136" s="947"/>
      <c r="NEE136" s="947"/>
      <c r="NEF136" s="947"/>
      <c r="NEG136" s="947"/>
      <c r="NEH136" s="947"/>
      <c r="NEI136" s="947"/>
      <c r="NEJ136" s="947"/>
      <c r="NEK136" s="947"/>
      <c r="NEL136" s="947"/>
      <c r="NEM136" s="947"/>
      <c r="NEN136" s="947"/>
      <c r="NEO136" s="947"/>
      <c r="NEP136" s="947"/>
      <c r="NEQ136" s="947"/>
      <c r="NER136" s="947"/>
      <c r="NES136" s="947"/>
      <c r="NET136" s="947"/>
      <c r="NEU136" s="947"/>
      <c r="NEV136" s="947"/>
      <c r="NEW136" s="947"/>
      <c r="NEX136" s="947"/>
      <c r="NEY136" s="947"/>
      <c r="NEZ136" s="947"/>
      <c r="NFA136" s="947"/>
      <c r="NFB136" s="947"/>
      <c r="NFC136" s="947"/>
      <c r="NFD136" s="947"/>
      <c r="NFE136" s="947"/>
      <c r="NFF136" s="947"/>
      <c r="NFG136" s="947"/>
      <c r="NFH136" s="947"/>
      <c r="NFI136" s="947"/>
      <c r="NFJ136" s="947"/>
      <c r="NFK136" s="947"/>
      <c r="NFL136" s="947"/>
      <c r="NFM136" s="947"/>
      <c r="NFN136" s="947"/>
      <c r="NFO136" s="947"/>
      <c r="NFP136" s="947"/>
      <c r="NFQ136" s="947"/>
      <c r="NFR136" s="947"/>
      <c r="NFS136" s="947"/>
      <c r="NFT136" s="947"/>
      <c r="NFU136" s="947"/>
      <c r="NFV136" s="947"/>
      <c r="NFW136" s="947"/>
      <c r="NFX136" s="947"/>
      <c r="NFY136" s="947"/>
      <c r="NFZ136" s="947"/>
      <c r="NGA136" s="947"/>
      <c r="NGB136" s="947"/>
      <c r="NGC136" s="947"/>
      <c r="NGD136" s="947"/>
      <c r="NGE136" s="947"/>
      <c r="NGF136" s="947"/>
      <c r="NGG136" s="947"/>
      <c r="NGH136" s="947"/>
      <c r="NGI136" s="947"/>
      <c r="NGJ136" s="947"/>
      <c r="NGK136" s="947"/>
      <c r="NGL136" s="947"/>
      <c r="NGM136" s="947"/>
      <c r="NGN136" s="947"/>
      <c r="NGO136" s="947"/>
      <c r="NGP136" s="947"/>
      <c r="NGQ136" s="947"/>
      <c r="NGR136" s="947"/>
      <c r="NGS136" s="947"/>
      <c r="NGT136" s="947"/>
      <c r="NGU136" s="947"/>
      <c r="NGV136" s="947"/>
      <c r="NGW136" s="947"/>
      <c r="NGX136" s="947"/>
      <c r="NGY136" s="947"/>
      <c r="NGZ136" s="947"/>
      <c r="NHA136" s="947"/>
      <c r="NHB136" s="947"/>
      <c r="NHC136" s="947"/>
      <c r="NHD136" s="947"/>
      <c r="NHE136" s="947"/>
      <c r="NHF136" s="947"/>
      <c r="NHG136" s="947"/>
      <c r="NHH136" s="947"/>
      <c r="NHI136" s="947"/>
      <c r="NHJ136" s="947"/>
      <c r="NHK136" s="947"/>
      <c r="NHL136" s="947"/>
      <c r="NHM136" s="947"/>
      <c r="NHN136" s="947"/>
      <c r="NHO136" s="947"/>
      <c r="NHP136" s="947"/>
      <c r="NHQ136" s="947"/>
      <c r="NHR136" s="947"/>
      <c r="NHS136" s="947"/>
      <c r="NHT136" s="947"/>
      <c r="NHU136" s="947"/>
      <c r="NHV136" s="947"/>
      <c r="NHW136" s="947"/>
      <c r="NHX136" s="947"/>
      <c r="NHY136" s="947"/>
      <c r="NHZ136" s="947"/>
      <c r="NIA136" s="947"/>
      <c r="NIB136" s="947"/>
      <c r="NIC136" s="947"/>
      <c r="NID136" s="947"/>
      <c r="NIE136" s="947"/>
      <c r="NIF136" s="947"/>
      <c r="NIG136" s="947"/>
      <c r="NIH136" s="947"/>
      <c r="NII136" s="947"/>
      <c r="NIJ136" s="947"/>
      <c r="NIK136" s="947"/>
      <c r="NIL136" s="947"/>
      <c r="NIM136" s="947"/>
      <c r="NIN136" s="947"/>
      <c r="NIO136" s="947"/>
      <c r="NIP136" s="947"/>
      <c r="NIQ136" s="947"/>
      <c r="NIR136" s="947"/>
      <c r="NIS136" s="947"/>
      <c r="NIT136" s="947"/>
      <c r="NIU136" s="947"/>
      <c r="NIV136" s="947"/>
      <c r="NIW136" s="947"/>
      <c r="NIX136" s="947"/>
      <c r="NIY136" s="947"/>
      <c r="NIZ136" s="947"/>
      <c r="NJA136" s="947"/>
      <c r="NJB136" s="947"/>
      <c r="NJC136" s="947"/>
      <c r="NJD136" s="947"/>
      <c r="NJE136" s="947"/>
      <c r="NJF136" s="947"/>
      <c r="NJG136" s="947"/>
      <c r="NJH136" s="947"/>
      <c r="NJI136" s="947"/>
      <c r="NJJ136" s="947"/>
      <c r="NJK136" s="947"/>
      <c r="NJL136" s="947"/>
      <c r="NJM136" s="947"/>
      <c r="NJN136" s="947"/>
      <c r="NJO136" s="947"/>
      <c r="NJP136" s="947"/>
      <c r="NJQ136" s="947"/>
      <c r="NJR136" s="947"/>
      <c r="NJS136" s="947"/>
      <c r="NJT136" s="947"/>
      <c r="NJU136" s="947"/>
      <c r="NJV136" s="947"/>
      <c r="NJW136" s="947"/>
      <c r="NJX136" s="947"/>
      <c r="NJY136" s="947"/>
      <c r="NJZ136" s="947"/>
      <c r="NKA136" s="947"/>
      <c r="NKB136" s="947"/>
      <c r="NKC136" s="947"/>
      <c r="NKD136" s="947"/>
      <c r="NKE136" s="947"/>
      <c r="NKF136" s="947"/>
      <c r="NKG136" s="947"/>
      <c r="NKH136" s="947"/>
      <c r="NKI136" s="947"/>
      <c r="NKJ136" s="947"/>
      <c r="NKK136" s="947"/>
      <c r="NKL136" s="947"/>
      <c r="NKM136" s="947"/>
      <c r="NKN136" s="947"/>
      <c r="NKO136" s="947"/>
      <c r="NKP136" s="947"/>
      <c r="NKQ136" s="947"/>
      <c r="NKR136" s="947"/>
      <c r="NKS136" s="947"/>
      <c r="NKT136" s="947"/>
      <c r="NKU136" s="947"/>
      <c r="NKV136" s="947"/>
      <c r="NKW136" s="947"/>
      <c r="NKX136" s="947"/>
      <c r="NKY136" s="947"/>
      <c r="NKZ136" s="947"/>
      <c r="NLA136" s="947"/>
      <c r="NLB136" s="947"/>
      <c r="NLC136" s="947"/>
      <c r="NLD136" s="947"/>
      <c r="NLE136" s="947"/>
      <c r="NLF136" s="947"/>
      <c r="NLG136" s="947"/>
      <c r="NLH136" s="947"/>
      <c r="NLI136" s="947"/>
      <c r="NLJ136" s="947"/>
      <c r="NLK136" s="947"/>
      <c r="NLL136" s="947"/>
      <c r="NLM136" s="947"/>
      <c r="NLN136" s="947"/>
      <c r="NLO136" s="947"/>
      <c r="NLP136" s="947"/>
      <c r="NLQ136" s="947"/>
      <c r="NLR136" s="947"/>
      <c r="NLS136" s="947"/>
      <c r="NLT136" s="947"/>
      <c r="NLU136" s="947"/>
      <c r="NLV136" s="947"/>
      <c r="NLW136" s="947"/>
      <c r="NLX136" s="947"/>
      <c r="NLY136" s="947"/>
      <c r="NLZ136" s="947"/>
      <c r="NMA136" s="947"/>
      <c r="NMB136" s="947"/>
      <c r="NMC136" s="947"/>
      <c r="NMD136" s="947"/>
      <c r="NME136" s="947"/>
      <c r="NMF136" s="947"/>
      <c r="NMG136" s="947"/>
      <c r="NMH136" s="947"/>
      <c r="NMI136" s="947"/>
      <c r="NMJ136" s="947"/>
      <c r="NMK136" s="947"/>
      <c r="NML136" s="947"/>
      <c r="NMM136" s="947"/>
      <c r="NMN136" s="947"/>
      <c r="NMO136" s="947"/>
      <c r="NMP136" s="947"/>
      <c r="NMQ136" s="947"/>
      <c r="NMR136" s="947"/>
      <c r="NMS136" s="947"/>
      <c r="NMT136" s="947"/>
      <c r="NMU136" s="947"/>
      <c r="NMV136" s="947"/>
      <c r="NMW136" s="947"/>
      <c r="NMX136" s="947"/>
      <c r="NMY136" s="947"/>
      <c r="NMZ136" s="947"/>
      <c r="NNA136" s="947"/>
      <c r="NNB136" s="947"/>
      <c r="NNC136" s="947"/>
      <c r="NND136" s="947"/>
      <c r="NNE136" s="947"/>
      <c r="NNF136" s="947"/>
      <c r="NNG136" s="947"/>
      <c r="NNH136" s="947"/>
      <c r="NNI136" s="947"/>
      <c r="NNJ136" s="947"/>
      <c r="NNK136" s="947"/>
      <c r="NNL136" s="947"/>
      <c r="NNM136" s="947"/>
      <c r="NNN136" s="947"/>
      <c r="NNO136" s="947"/>
      <c r="NNP136" s="947"/>
      <c r="NNQ136" s="947"/>
      <c r="NNR136" s="947"/>
      <c r="NNS136" s="947"/>
      <c r="NNT136" s="947"/>
      <c r="NNU136" s="947"/>
      <c r="NNV136" s="947"/>
      <c r="NNW136" s="947"/>
      <c r="NNX136" s="947"/>
      <c r="NNY136" s="947"/>
      <c r="NNZ136" s="947"/>
      <c r="NOA136" s="947"/>
      <c r="NOB136" s="947"/>
      <c r="NOC136" s="947"/>
      <c r="NOD136" s="947"/>
      <c r="NOE136" s="947"/>
      <c r="NOF136" s="947"/>
      <c r="NOG136" s="947"/>
      <c r="NOH136" s="947"/>
      <c r="NOI136" s="947"/>
      <c r="NOJ136" s="947"/>
      <c r="NOK136" s="947"/>
      <c r="NOL136" s="947"/>
      <c r="NOM136" s="947"/>
      <c r="NON136" s="947"/>
      <c r="NOO136" s="947"/>
      <c r="NOP136" s="947"/>
      <c r="NOQ136" s="947"/>
      <c r="NOR136" s="947"/>
      <c r="NOS136" s="947"/>
      <c r="NOT136" s="947"/>
      <c r="NOU136" s="947"/>
      <c r="NOV136" s="947"/>
      <c r="NOW136" s="947"/>
      <c r="NOX136" s="947"/>
      <c r="NOY136" s="947"/>
      <c r="NOZ136" s="947"/>
      <c r="NPA136" s="947"/>
      <c r="NPB136" s="947"/>
      <c r="NPC136" s="947"/>
      <c r="NPD136" s="947"/>
      <c r="NPE136" s="947"/>
      <c r="NPF136" s="947"/>
      <c r="NPG136" s="947"/>
      <c r="NPH136" s="947"/>
      <c r="NPI136" s="947"/>
      <c r="NPJ136" s="947"/>
      <c r="NPK136" s="947"/>
      <c r="NPL136" s="947"/>
      <c r="NPM136" s="947"/>
      <c r="NPN136" s="947"/>
      <c r="NPO136" s="947"/>
      <c r="NPP136" s="947"/>
      <c r="NPQ136" s="947"/>
      <c r="NPR136" s="947"/>
      <c r="NPS136" s="947"/>
      <c r="NPT136" s="947"/>
      <c r="NPU136" s="947"/>
      <c r="NPV136" s="947"/>
      <c r="NPW136" s="947"/>
      <c r="NPX136" s="947"/>
      <c r="NPY136" s="947"/>
      <c r="NPZ136" s="947"/>
      <c r="NQA136" s="947"/>
      <c r="NQB136" s="947"/>
      <c r="NQC136" s="947"/>
      <c r="NQD136" s="947"/>
      <c r="NQE136" s="947"/>
      <c r="NQF136" s="947"/>
      <c r="NQG136" s="947"/>
      <c r="NQH136" s="947"/>
      <c r="NQI136" s="947"/>
      <c r="NQJ136" s="947"/>
      <c r="NQK136" s="947"/>
      <c r="NQL136" s="947"/>
      <c r="NQM136" s="947"/>
      <c r="NQN136" s="947"/>
      <c r="NQO136" s="947"/>
      <c r="NQP136" s="947"/>
      <c r="NQQ136" s="947"/>
      <c r="NQR136" s="947"/>
      <c r="NQS136" s="947"/>
      <c r="NQT136" s="947"/>
      <c r="NQU136" s="947"/>
      <c r="NQV136" s="947"/>
      <c r="NQW136" s="947"/>
      <c r="NQX136" s="947"/>
      <c r="NQY136" s="947"/>
      <c r="NQZ136" s="947"/>
      <c r="NRA136" s="947"/>
      <c r="NRB136" s="947"/>
      <c r="NRC136" s="947"/>
      <c r="NRD136" s="947"/>
      <c r="NRE136" s="947"/>
      <c r="NRF136" s="947"/>
      <c r="NRG136" s="947"/>
      <c r="NRH136" s="947"/>
      <c r="NRI136" s="947"/>
      <c r="NRJ136" s="947"/>
      <c r="NRK136" s="947"/>
      <c r="NRL136" s="947"/>
      <c r="NRM136" s="947"/>
      <c r="NRN136" s="947"/>
      <c r="NRO136" s="947"/>
      <c r="NRP136" s="947"/>
      <c r="NRQ136" s="947"/>
      <c r="NRR136" s="947"/>
      <c r="NRS136" s="947"/>
      <c r="NRT136" s="947"/>
      <c r="NRU136" s="947"/>
      <c r="NRV136" s="947"/>
      <c r="NRW136" s="947"/>
      <c r="NRX136" s="947"/>
      <c r="NRY136" s="947"/>
      <c r="NRZ136" s="947"/>
      <c r="NSA136" s="947"/>
      <c r="NSB136" s="947"/>
      <c r="NSC136" s="947"/>
      <c r="NSD136" s="947"/>
      <c r="NSE136" s="947"/>
      <c r="NSF136" s="947"/>
      <c r="NSG136" s="947"/>
      <c r="NSH136" s="947"/>
      <c r="NSI136" s="947"/>
      <c r="NSJ136" s="947"/>
      <c r="NSK136" s="947"/>
      <c r="NSL136" s="947"/>
      <c r="NSM136" s="947"/>
      <c r="NSN136" s="947"/>
      <c r="NSO136" s="947"/>
      <c r="NSP136" s="947"/>
      <c r="NSQ136" s="947"/>
      <c r="NSR136" s="947"/>
      <c r="NSS136" s="947"/>
      <c r="NST136" s="947"/>
      <c r="NSU136" s="947"/>
      <c r="NSV136" s="947"/>
      <c r="NSW136" s="947"/>
      <c r="NSX136" s="947"/>
      <c r="NSY136" s="947"/>
      <c r="NSZ136" s="947"/>
      <c r="NTA136" s="947"/>
      <c r="NTB136" s="947"/>
      <c r="NTC136" s="947"/>
      <c r="NTD136" s="947"/>
      <c r="NTE136" s="947"/>
      <c r="NTF136" s="947"/>
      <c r="NTG136" s="947"/>
      <c r="NTH136" s="947"/>
      <c r="NTI136" s="947"/>
      <c r="NTJ136" s="947"/>
      <c r="NTK136" s="947"/>
      <c r="NTL136" s="947"/>
      <c r="NTM136" s="947"/>
      <c r="NTN136" s="947"/>
      <c r="NTO136" s="947"/>
      <c r="NTP136" s="947"/>
      <c r="NTQ136" s="947"/>
      <c r="NTR136" s="947"/>
      <c r="NTS136" s="947"/>
      <c r="NTT136" s="947"/>
      <c r="NTU136" s="947"/>
      <c r="NTV136" s="947"/>
      <c r="NTW136" s="947"/>
      <c r="NTX136" s="947"/>
      <c r="NTY136" s="947"/>
      <c r="NTZ136" s="947"/>
      <c r="NUA136" s="947"/>
      <c r="NUB136" s="947"/>
      <c r="NUC136" s="947"/>
      <c r="NUD136" s="947"/>
      <c r="NUE136" s="947"/>
      <c r="NUF136" s="947"/>
      <c r="NUG136" s="947"/>
      <c r="NUH136" s="947"/>
      <c r="NUI136" s="947"/>
      <c r="NUJ136" s="947"/>
      <c r="NUK136" s="947"/>
      <c r="NUL136" s="947"/>
      <c r="NUM136" s="947"/>
      <c r="NUN136" s="947"/>
      <c r="NUO136" s="947"/>
      <c r="NUP136" s="947"/>
      <c r="NUQ136" s="947"/>
      <c r="NUR136" s="947"/>
      <c r="NUS136" s="947"/>
      <c r="NUT136" s="947"/>
      <c r="NUU136" s="947"/>
      <c r="NUV136" s="947"/>
      <c r="NUW136" s="947"/>
      <c r="NUX136" s="947"/>
      <c r="NUY136" s="947"/>
      <c r="NUZ136" s="947"/>
      <c r="NVA136" s="947"/>
      <c r="NVB136" s="947"/>
      <c r="NVC136" s="947"/>
      <c r="NVD136" s="947"/>
      <c r="NVE136" s="947"/>
      <c r="NVF136" s="947"/>
      <c r="NVG136" s="947"/>
      <c r="NVH136" s="947"/>
      <c r="NVI136" s="947"/>
      <c r="NVJ136" s="947"/>
      <c r="NVK136" s="947"/>
      <c r="NVL136" s="947"/>
      <c r="NVM136" s="947"/>
      <c r="NVN136" s="947"/>
      <c r="NVO136" s="947"/>
      <c r="NVP136" s="947"/>
      <c r="NVQ136" s="947"/>
      <c r="NVR136" s="947"/>
      <c r="NVS136" s="947"/>
      <c r="NVT136" s="947"/>
      <c r="NVU136" s="947"/>
      <c r="NVV136" s="947"/>
      <c r="NVW136" s="947"/>
      <c r="NVX136" s="947"/>
      <c r="NVY136" s="947"/>
      <c r="NVZ136" s="947"/>
      <c r="NWA136" s="947"/>
      <c r="NWB136" s="947"/>
      <c r="NWC136" s="947"/>
      <c r="NWD136" s="947"/>
      <c r="NWE136" s="947"/>
      <c r="NWF136" s="947"/>
      <c r="NWG136" s="947"/>
      <c r="NWH136" s="947"/>
      <c r="NWI136" s="947"/>
      <c r="NWJ136" s="947"/>
      <c r="NWK136" s="947"/>
      <c r="NWL136" s="947"/>
      <c r="NWM136" s="947"/>
      <c r="NWN136" s="947"/>
      <c r="NWO136" s="947"/>
      <c r="NWP136" s="947"/>
      <c r="NWQ136" s="947"/>
      <c r="NWR136" s="947"/>
      <c r="NWS136" s="947"/>
      <c r="NWT136" s="947"/>
      <c r="NWU136" s="947"/>
      <c r="NWV136" s="947"/>
      <c r="NWW136" s="947"/>
      <c r="NWX136" s="947"/>
      <c r="NWY136" s="947"/>
      <c r="NWZ136" s="947"/>
      <c r="NXA136" s="947"/>
      <c r="NXB136" s="947"/>
      <c r="NXC136" s="947"/>
      <c r="NXD136" s="947"/>
      <c r="NXE136" s="947"/>
      <c r="NXF136" s="947"/>
      <c r="NXG136" s="947"/>
      <c r="NXH136" s="947"/>
      <c r="NXI136" s="947"/>
      <c r="NXJ136" s="947"/>
      <c r="NXK136" s="947"/>
      <c r="NXL136" s="947"/>
      <c r="NXM136" s="947"/>
      <c r="NXN136" s="947"/>
      <c r="NXO136" s="947"/>
      <c r="NXP136" s="947"/>
      <c r="NXQ136" s="947"/>
      <c r="NXR136" s="947"/>
      <c r="NXS136" s="947"/>
      <c r="NXT136" s="947"/>
      <c r="NXU136" s="947"/>
      <c r="NXV136" s="947"/>
      <c r="NXW136" s="947"/>
      <c r="NXX136" s="947"/>
      <c r="NXY136" s="947"/>
      <c r="NXZ136" s="947"/>
      <c r="NYA136" s="947"/>
      <c r="NYB136" s="947"/>
      <c r="NYC136" s="947"/>
      <c r="NYD136" s="947"/>
      <c r="NYE136" s="947"/>
      <c r="NYF136" s="947"/>
      <c r="NYG136" s="947"/>
      <c r="NYH136" s="947"/>
      <c r="NYI136" s="947"/>
      <c r="NYJ136" s="947"/>
      <c r="NYK136" s="947"/>
      <c r="NYL136" s="947"/>
      <c r="NYM136" s="947"/>
      <c r="NYN136" s="947"/>
      <c r="NYO136" s="947"/>
      <c r="NYP136" s="947"/>
      <c r="NYQ136" s="947"/>
      <c r="NYR136" s="947"/>
      <c r="NYS136" s="947"/>
      <c r="NYT136" s="947"/>
      <c r="NYU136" s="947"/>
      <c r="NYV136" s="947"/>
      <c r="NYW136" s="947"/>
      <c r="NYX136" s="947"/>
      <c r="NYY136" s="947"/>
      <c r="NYZ136" s="947"/>
      <c r="NZA136" s="947"/>
      <c r="NZB136" s="947"/>
      <c r="NZC136" s="947"/>
      <c r="NZD136" s="947"/>
      <c r="NZE136" s="947"/>
      <c r="NZF136" s="947"/>
      <c r="NZG136" s="947"/>
      <c r="NZH136" s="947"/>
      <c r="NZI136" s="947"/>
      <c r="NZJ136" s="947"/>
      <c r="NZK136" s="947"/>
      <c r="NZL136" s="947"/>
      <c r="NZM136" s="947"/>
      <c r="NZN136" s="947"/>
      <c r="NZO136" s="947"/>
      <c r="NZP136" s="947"/>
      <c r="NZQ136" s="947"/>
      <c r="NZR136" s="947"/>
      <c r="NZS136" s="947"/>
      <c r="NZT136" s="947"/>
      <c r="NZU136" s="947"/>
      <c r="NZV136" s="947"/>
      <c r="NZW136" s="947"/>
      <c r="NZX136" s="947"/>
      <c r="NZY136" s="947"/>
      <c r="NZZ136" s="947"/>
      <c r="OAA136" s="947"/>
      <c r="OAB136" s="947"/>
      <c r="OAC136" s="947"/>
      <c r="OAD136" s="947"/>
      <c r="OAE136" s="947"/>
      <c r="OAF136" s="947"/>
      <c r="OAG136" s="947"/>
      <c r="OAH136" s="947"/>
      <c r="OAI136" s="947"/>
      <c r="OAJ136" s="947"/>
      <c r="OAK136" s="947"/>
      <c r="OAL136" s="947"/>
      <c r="OAM136" s="947"/>
      <c r="OAN136" s="947"/>
      <c r="OAO136" s="947"/>
      <c r="OAP136" s="947"/>
      <c r="OAQ136" s="947"/>
      <c r="OAR136" s="947"/>
      <c r="OAS136" s="947"/>
      <c r="OAT136" s="947"/>
      <c r="OAU136" s="947"/>
      <c r="OAV136" s="947"/>
      <c r="OAW136" s="947"/>
      <c r="OAX136" s="947"/>
      <c r="OAY136" s="947"/>
      <c r="OAZ136" s="947"/>
      <c r="OBA136" s="947"/>
      <c r="OBB136" s="947"/>
      <c r="OBC136" s="947"/>
      <c r="OBD136" s="947"/>
      <c r="OBE136" s="947"/>
      <c r="OBF136" s="947"/>
      <c r="OBG136" s="947"/>
      <c r="OBH136" s="947"/>
      <c r="OBI136" s="947"/>
      <c r="OBJ136" s="947"/>
      <c r="OBK136" s="947"/>
      <c r="OBL136" s="947"/>
      <c r="OBM136" s="947"/>
      <c r="OBN136" s="947"/>
      <c r="OBO136" s="947"/>
      <c r="OBP136" s="947"/>
      <c r="OBQ136" s="947"/>
      <c r="OBR136" s="947"/>
      <c r="OBS136" s="947"/>
      <c r="OBT136" s="947"/>
      <c r="OBU136" s="947"/>
      <c r="OBV136" s="947"/>
      <c r="OBW136" s="947"/>
      <c r="OBX136" s="947"/>
      <c r="OBY136" s="947"/>
      <c r="OBZ136" s="947"/>
      <c r="OCA136" s="947"/>
      <c r="OCB136" s="947"/>
      <c r="OCC136" s="947"/>
      <c r="OCD136" s="947"/>
      <c r="OCE136" s="947"/>
      <c r="OCF136" s="947"/>
      <c r="OCG136" s="947"/>
      <c r="OCH136" s="947"/>
      <c r="OCI136" s="947"/>
      <c r="OCJ136" s="947"/>
      <c r="OCK136" s="947"/>
      <c r="OCL136" s="947"/>
      <c r="OCM136" s="947"/>
      <c r="OCN136" s="947"/>
      <c r="OCO136" s="947"/>
      <c r="OCP136" s="947"/>
      <c r="OCQ136" s="947"/>
      <c r="OCR136" s="947"/>
      <c r="OCS136" s="947"/>
      <c r="OCT136" s="947"/>
      <c r="OCU136" s="947"/>
      <c r="OCV136" s="947"/>
      <c r="OCW136" s="947"/>
      <c r="OCX136" s="947"/>
      <c r="OCY136" s="947"/>
      <c r="OCZ136" s="947"/>
      <c r="ODA136" s="947"/>
      <c r="ODB136" s="947"/>
      <c r="ODC136" s="947"/>
      <c r="ODD136" s="947"/>
      <c r="ODE136" s="947"/>
      <c r="ODF136" s="947"/>
      <c r="ODG136" s="947"/>
      <c r="ODH136" s="947"/>
      <c r="ODI136" s="947"/>
      <c r="ODJ136" s="947"/>
      <c r="ODK136" s="947"/>
      <c r="ODL136" s="947"/>
      <c r="ODM136" s="947"/>
      <c r="ODN136" s="947"/>
      <c r="ODO136" s="947"/>
      <c r="ODP136" s="947"/>
      <c r="ODQ136" s="947"/>
      <c r="ODR136" s="947"/>
      <c r="ODS136" s="947"/>
      <c r="ODT136" s="947"/>
      <c r="ODU136" s="947"/>
      <c r="ODV136" s="947"/>
      <c r="ODW136" s="947"/>
      <c r="ODX136" s="947"/>
      <c r="ODY136" s="947"/>
      <c r="ODZ136" s="947"/>
      <c r="OEA136" s="947"/>
      <c r="OEB136" s="947"/>
      <c r="OEC136" s="947"/>
      <c r="OED136" s="947"/>
      <c r="OEE136" s="947"/>
      <c r="OEF136" s="947"/>
      <c r="OEG136" s="947"/>
      <c r="OEH136" s="947"/>
      <c r="OEI136" s="947"/>
      <c r="OEJ136" s="947"/>
      <c r="OEK136" s="947"/>
      <c r="OEL136" s="947"/>
      <c r="OEM136" s="947"/>
      <c r="OEN136" s="947"/>
      <c r="OEO136" s="947"/>
      <c r="OEP136" s="947"/>
      <c r="OEQ136" s="947"/>
      <c r="OER136" s="947"/>
      <c r="OES136" s="947"/>
      <c r="OET136" s="947"/>
      <c r="OEU136" s="947"/>
      <c r="OEV136" s="947"/>
      <c r="OEW136" s="947"/>
      <c r="OEX136" s="947"/>
      <c r="OEY136" s="947"/>
      <c r="OEZ136" s="947"/>
      <c r="OFA136" s="947"/>
      <c r="OFB136" s="947"/>
      <c r="OFC136" s="947"/>
      <c r="OFD136" s="947"/>
      <c r="OFE136" s="947"/>
      <c r="OFF136" s="947"/>
      <c r="OFG136" s="947"/>
      <c r="OFH136" s="947"/>
      <c r="OFI136" s="947"/>
      <c r="OFJ136" s="947"/>
      <c r="OFK136" s="947"/>
      <c r="OFL136" s="947"/>
      <c r="OFM136" s="947"/>
      <c r="OFN136" s="947"/>
      <c r="OFO136" s="947"/>
      <c r="OFP136" s="947"/>
      <c r="OFQ136" s="947"/>
      <c r="OFR136" s="947"/>
      <c r="OFS136" s="947"/>
      <c r="OFT136" s="947"/>
      <c r="OFU136" s="947"/>
      <c r="OFV136" s="947"/>
      <c r="OFW136" s="947"/>
      <c r="OFX136" s="947"/>
      <c r="OFY136" s="947"/>
      <c r="OFZ136" s="947"/>
      <c r="OGA136" s="947"/>
      <c r="OGB136" s="947"/>
      <c r="OGC136" s="947"/>
      <c r="OGD136" s="947"/>
      <c r="OGE136" s="947"/>
      <c r="OGF136" s="947"/>
      <c r="OGG136" s="947"/>
      <c r="OGH136" s="947"/>
      <c r="OGI136" s="947"/>
      <c r="OGJ136" s="947"/>
      <c r="OGK136" s="947"/>
      <c r="OGL136" s="947"/>
      <c r="OGM136" s="947"/>
      <c r="OGN136" s="947"/>
      <c r="OGO136" s="947"/>
      <c r="OGP136" s="947"/>
      <c r="OGQ136" s="947"/>
      <c r="OGR136" s="947"/>
      <c r="OGS136" s="947"/>
      <c r="OGT136" s="947"/>
      <c r="OGU136" s="947"/>
      <c r="OGV136" s="947"/>
      <c r="OGW136" s="947"/>
      <c r="OGX136" s="947"/>
      <c r="OGY136" s="947"/>
      <c r="OGZ136" s="947"/>
      <c r="OHA136" s="947"/>
      <c r="OHB136" s="947"/>
      <c r="OHC136" s="947"/>
      <c r="OHD136" s="947"/>
      <c r="OHE136" s="947"/>
      <c r="OHF136" s="947"/>
      <c r="OHG136" s="947"/>
      <c r="OHH136" s="947"/>
      <c r="OHI136" s="947"/>
      <c r="OHJ136" s="947"/>
      <c r="OHK136" s="947"/>
      <c r="OHL136" s="947"/>
      <c r="OHM136" s="947"/>
      <c r="OHN136" s="947"/>
      <c r="OHO136" s="947"/>
      <c r="OHP136" s="947"/>
      <c r="OHQ136" s="947"/>
      <c r="OHR136" s="947"/>
      <c r="OHS136" s="947"/>
      <c r="OHT136" s="947"/>
      <c r="OHU136" s="947"/>
      <c r="OHV136" s="947"/>
      <c r="OHW136" s="947"/>
      <c r="OHX136" s="947"/>
      <c r="OHY136" s="947"/>
      <c r="OHZ136" s="947"/>
      <c r="OIA136" s="947"/>
      <c r="OIB136" s="947"/>
      <c r="OIC136" s="947"/>
      <c r="OID136" s="947"/>
      <c r="OIE136" s="947"/>
      <c r="OIF136" s="947"/>
      <c r="OIG136" s="947"/>
      <c r="OIH136" s="947"/>
      <c r="OII136" s="947"/>
      <c r="OIJ136" s="947"/>
      <c r="OIK136" s="947"/>
      <c r="OIL136" s="947"/>
      <c r="OIM136" s="947"/>
      <c r="OIN136" s="947"/>
      <c r="OIO136" s="947"/>
      <c r="OIP136" s="947"/>
      <c r="OIQ136" s="947"/>
      <c r="OIR136" s="947"/>
      <c r="OIS136" s="947"/>
      <c r="OIT136" s="947"/>
      <c r="OIU136" s="947"/>
      <c r="OIV136" s="947"/>
      <c r="OIW136" s="947"/>
      <c r="OIX136" s="947"/>
      <c r="OIY136" s="947"/>
      <c r="OIZ136" s="947"/>
      <c r="OJA136" s="947"/>
      <c r="OJB136" s="947"/>
      <c r="OJC136" s="947"/>
      <c r="OJD136" s="947"/>
      <c r="OJE136" s="947"/>
      <c r="OJF136" s="947"/>
      <c r="OJG136" s="947"/>
      <c r="OJH136" s="947"/>
      <c r="OJI136" s="947"/>
      <c r="OJJ136" s="947"/>
      <c r="OJK136" s="947"/>
      <c r="OJL136" s="947"/>
      <c r="OJM136" s="947"/>
      <c r="OJN136" s="947"/>
      <c r="OJO136" s="947"/>
      <c r="OJP136" s="947"/>
      <c r="OJQ136" s="947"/>
      <c r="OJR136" s="947"/>
      <c r="OJS136" s="947"/>
      <c r="OJT136" s="947"/>
      <c r="OJU136" s="947"/>
      <c r="OJV136" s="947"/>
      <c r="OJW136" s="947"/>
      <c r="OJX136" s="947"/>
      <c r="OJY136" s="947"/>
      <c r="OJZ136" s="947"/>
      <c r="OKA136" s="947"/>
      <c r="OKB136" s="947"/>
      <c r="OKC136" s="947"/>
      <c r="OKD136" s="947"/>
      <c r="OKE136" s="947"/>
      <c r="OKF136" s="947"/>
      <c r="OKG136" s="947"/>
      <c r="OKH136" s="947"/>
      <c r="OKI136" s="947"/>
      <c r="OKJ136" s="947"/>
      <c r="OKK136" s="947"/>
      <c r="OKL136" s="947"/>
      <c r="OKM136" s="947"/>
      <c r="OKN136" s="947"/>
      <c r="OKO136" s="947"/>
      <c r="OKP136" s="947"/>
      <c r="OKQ136" s="947"/>
      <c r="OKR136" s="947"/>
      <c r="OKS136" s="947"/>
      <c r="OKT136" s="947"/>
      <c r="OKU136" s="947"/>
      <c r="OKV136" s="947"/>
      <c r="OKW136" s="947"/>
      <c r="OKX136" s="947"/>
      <c r="OKY136" s="947"/>
      <c r="OKZ136" s="947"/>
      <c r="OLA136" s="947"/>
      <c r="OLB136" s="947"/>
      <c r="OLC136" s="947"/>
      <c r="OLD136" s="947"/>
      <c r="OLE136" s="947"/>
      <c r="OLF136" s="947"/>
      <c r="OLG136" s="947"/>
      <c r="OLH136" s="947"/>
      <c r="OLI136" s="947"/>
      <c r="OLJ136" s="947"/>
      <c r="OLK136" s="947"/>
      <c r="OLL136" s="947"/>
      <c r="OLM136" s="947"/>
      <c r="OLN136" s="947"/>
      <c r="OLO136" s="947"/>
      <c r="OLP136" s="947"/>
      <c r="OLQ136" s="947"/>
      <c r="OLR136" s="947"/>
      <c r="OLS136" s="947"/>
      <c r="OLT136" s="947"/>
      <c r="OLU136" s="947"/>
      <c r="OLV136" s="947"/>
      <c r="OLW136" s="947"/>
      <c r="OLX136" s="947"/>
      <c r="OLY136" s="947"/>
      <c r="OLZ136" s="947"/>
      <c r="OMA136" s="947"/>
      <c r="OMB136" s="947"/>
      <c r="OMC136" s="947"/>
      <c r="OMD136" s="947"/>
      <c r="OME136" s="947"/>
      <c r="OMF136" s="947"/>
      <c r="OMG136" s="947"/>
      <c r="OMH136" s="947"/>
      <c r="OMI136" s="947"/>
      <c r="OMJ136" s="947"/>
      <c r="OMK136" s="947"/>
      <c r="OML136" s="947"/>
      <c r="OMM136" s="947"/>
      <c r="OMN136" s="947"/>
      <c r="OMO136" s="947"/>
      <c r="OMP136" s="947"/>
      <c r="OMQ136" s="947"/>
      <c r="OMR136" s="947"/>
      <c r="OMS136" s="947"/>
      <c r="OMT136" s="947"/>
      <c r="OMU136" s="947"/>
      <c r="OMV136" s="947"/>
      <c r="OMW136" s="947"/>
      <c r="OMX136" s="947"/>
      <c r="OMY136" s="947"/>
      <c r="OMZ136" s="947"/>
      <c r="ONA136" s="947"/>
      <c r="ONB136" s="947"/>
      <c r="ONC136" s="947"/>
      <c r="OND136" s="947"/>
      <c r="ONE136" s="947"/>
      <c r="ONF136" s="947"/>
      <c r="ONG136" s="947"/>
      <c r="ONH136" s="947"/>
      <c r="ONI136" s="947"/>
      <c r="ONJ136" s="947"/>
      <c r="ONK136" s="947"/>
      <c r="ONL136" s="947"/>
      <c r="ONM136" s="947"/>
      <c r="ONN136" s="947"/>
      <c r="ONO136" s="947"/>
      <c r="ONP136" s="947"/>
      <c r="ONQ136" s="947"/>
      <c r="ONR136" s="947"/>
      <c r="ONS136" s="947"/>
      <c r="ONT136" s="947"/>
      <c r="ONU136" s="947"/>
      <c r="ONV136" s="947"/>
      <c r="ONW136" s="947"/>
      <c r="ONX136" s="947"/>
      <c r="ONY136" s="947"/>
      <c r="ONZ136" s="947"/>
      <c r="OOA136" s="947"/>
      <c r="OOB136" s="947"/>
      <c r="OOC136" s="947"/>
      <c r="OOD136" s="947"/>
      <c r="OOE136" s="947"/>
      <c r="OOF136" s="947"/>
      <c r="OOG136" s="947"/>
      <c r="OOH136" s="947"/>
      <c r="OOI136" s="947"/>
      <c r="OOJ136" s="947"/>
      <c r="OOK136" s="947"/>
      <c r="OOL136" s="947"/>
      <c r="OOM136" s="947"/>
      <c r="OON136" s="947"/>
      <c r="OOO136" s="947"/>
      <c r="OOP136" s="947"/>
      <c r="OOQ136" s="947"/>
      <c r="OOR136" s="947"/>
      <c r="OOS136" s="947"/>
      <c r="OOT136" s="947"/>
      <c r="OOU136" s="947"/>
      <c r="OOV136" s="947"/>
      <c r="OOW136" s="947"/>
      <c r="OOX136" s="947"/>
      <c r="OOY136" s="947"/>
      <c r="OOZ136" s="947"/>
      <c r="OPA136" s="947"/>
      <c r="OPB136" s="947"/>
      <c r="OPC136" s="947"/>
      <c r="OPD136" s="947"/>
      <c r="OPE136" s="947"/>
      <c r="OPF136" s="947"/>
      <c r="OPG136" s="947"/>
      <c r="OPH136" s="947"/>
      <c r="OPI136" s="947"/>
      <c r="OPJ136" s="947"/>
      <c r="OPK136" s="947"/>
      <c r="OPL136" s="947"/>
      <c r="OPM136" s="947"/>
      <c r="OPN136" s="947"/>
      <c r="OPO136" s="947"/>
      <c r="OPP136" s="947"/>
      <c r="OPQ136" s="947"/>
      <c r="OPR136" s="947"/>
      <c r="OPS136" s="947"/>
      <c r="OPT136" s="947"/>
      <c r="OPU136" s="947"/>
      <c r="OPV136" s="947"/>
      <c r="OPW136" s="947"/>
      <c r="OPX136" s="947"/>
      <c r="OPY136" s="947"/>
      <c r="OPZ136" s="947"/>
      <c r="OQA136" s="947"/>
      <c r="OQB136" s="947"/>
      <c r="OQC136" s="947"/>
      <c r="OQD136" s="947"/>
      <c r="OQE136" s="947"/>
      <c r="OQF136" s="947"/>
      <c r="OQG136" s="947"/>
      <c r="OQH136" s="947"/>
      <c r="OQI136" s="947"/>
      <c r="OQJ136" s="947"/>
      <c r="OQK136" s="947"/>
      <c r="OQL136" s="947"/>
      <c r="OQM136" s="947"/>
      <c r="OQN136" s="947"/>
      <c r="OQO136" s="947"/>
      <c r="OQP136" s="947"/>
      <c r="OQQ136" s="947"/>
      <c r="OQR136" s="947"/>
      <c r="OQS136" s="947"/>
      <c r="OQT136" s="947"/>
      <c r="OQU136" s="947"/>
      <c r="OQV136" s="947"/>
      <c r="OQW136" s="947"/>
      <c r="OQX136" s="947"/>
      <c r="OQY136" s="947"/>
      <c r="OQZ136" s="947"/>
      <c r="ORA136" s="947"/>
      <c r="ORB136" s="947"/>
      <c r="ORC136" s="947"/>
      <c r="ORD136" s="947"/>
      <c r="ORE136" s="947"/>
      <c r="ORF136" s="947"/>
      <c r="ORG136" s="947"/>
      <c r="ORH136" s="947"/>
      <c r="ORI136" s="947"/>
      <c r="ORJ136" s="947"/>
      <c r="ORK136" s="947"/>
      <c r="ORL136" s="947"/>
      <c r="ORM136" s="947"/>
      <c r="ORN136" s="947"/>
      <c r="ORO136" s="947"/>
      <c r="ORP136" s="947"/>
      <c r="ORQ136" s="947"/>
      <c r="ORR136" s="947"/>
      <c r="ORS136" s="947"/>
      <c r="ORT136" s="947"/>
      <c r="ORU136" s="947"/>
      <c r="ORV136" s="947"/>
      <c r="ORW136" s="947"/>
      <c r="ORX136" s="947"/>
      <c r="ORY136" s="947"/>
      <c r="ORZ136" s="947"/>
      <c r="OSA136" s="947"/>
      <c r="OSB136" s="947"/>
      <c r="OSC136" s="947"/>
      <c r="OSD136" s="947"/>
      <c r="OSE136" s="947"/>
      <c r="OSF136" s="947"/>
      <c r="OSG136" s="947"/>
      <c r="OSH136" s="947"/>
      <c r="OSI136" s="947"/>
      <c r="OSJ136" s="947"/>
      <c r="OSK136" s="947"/>
      <c r="OSL136" s="947"/>
      <c r="OSM136" s="947"/>
      <c r="OSN136" s="947"/>
      <c r="OSO136" s="947"/>
      <c r="OSP136" s="947"/>
      <c r="OSQ136" s="947"/>
      <c r="OSR136" s="947"/>
      <c r="OSS136" s="947"/>
      <c r="OST136" s="947"/>
      <c r="OSU136" s="947"/>
      <c r="OSV136" s="947"/>
      <c r="OSW136" s="947"/>
      <c r="OSX136" s="947"/>
      <c r="OSY136" s="947"/>
      <c r="OSZ136" s="947"/>
      <c r="OTA136" s="947"/>
      <c r="OTB136" s="947"/>
      <c r="OTC136" s="947"/>
      <c r="OTD136" s="947"/>
      <c r="OTE136" s="947"/>
      <c r="OTF136" s="947"/>
      <c r="OTG136" s="947"/>
      <c r="OTH136" s="947"/>
      <c r="OTI136" s="947"/>
      <c r="OTJ136" s="947"/>
      <c r="OTK136" s="947"/>
      <c r="OTL136" s="947"/>
      <c r="OTM136" s="947"/>
      <c r="OTN136" s="947"/>
      <c r="OTO136" s="947"/>
      <c r="OTP136" s="947"/>
      <c r="OTQ136" s="947"/>
      <c r="OTR136" s="947"/>
      <c r="OTS136" s="947"/>
      <c r="OTT136" s="947"/>
      <c r="OTU136" s="947"/>
      <c r="OTV136" s="947"/>
      <c r="OTW136" s="947"/>
      <c r="OTX136" s="947"/>
      <c r="OTY136" s="947"/>
      <c r="OTZ136" s="947"/>
      <c r="OUA136" s="947"/>
      <c r="OUB136" s="947"/>
      <c r="OUC136" s="947"/>
      <c r="OUD136" s="947"/>
      <c r="OUE136" s="947"/>
      <c r="OUF136" s="947"/>
      <c r="OUG136" s="947"/>
      <c r="OUH136" s="947"/>
      <c r="OUI136" s="947"/>
      <c r="OUJ136" s="947"/>
      <c r="OUK136" s="947"/>
      <c r="OUL136" s="947"/>
      <c r="OUM136" s="947"/>
      <c r="OUN136" s="947"/>
      <c r="OUO136" s="947"/>
      <c r="OUP136" s="947"/>
      <c r="OUQ136" s="947"/>
      <c r="OUR136" s="947"/>
      <c r="OUS136" s="947"/>
      <c r="OUT136" s="947"/>
      <c r="OUU136" s="947"/>
      <c r="OUV136" s="947"/>
      <c r="OUW136" s="947"/>
      <c r="OUX136" s="947"/>
      <c r="OUY136" s="947"/>
      <c r="OUZ136" s="947"/>
      <c r="OVA136" s="947"/>
      <c r="OVB136" s="947"/>
      <c r="OVC136" s="947"/>
      <c r="OVD136" s="947"/>
      <c r="OVE136" s="947"/>
      <c r="OVF136" s="947"/>
      <c r="OVG136" s="947"/>
      <c r="OVH136" s="947"/>
      <c r="OVI136" s="947"/>
      <c r="OVJ136" s="947"/>
      <c r="OVK136" s="947"/>
      <c r="OVL136" s="947"/>
      <c r="OVM136" s="947"/>
      <c r="OVN136" s="947"/>
      <c r="OVO136" s="947"/>
      <c r="OVP136" s="947"/>
      <c r="OVQ136" s="947"/>
      <c r="OVR136" s="947"/>
      <c r="OVS136" s="947"/>
      <c r="OVT136" s="947"/>
      <c r="OVU136" s="947"/>
      <c r="OVV136" s="947"/>
      <c r="OVW136" s="947"/>
      <c r="OVX136" s="947"/>
      <c r="OVY136" s="947"/>
      <c r="OVZ136" s="947"/>
      <c r="OWA136" s="947"/>
      <c r="OWB136" s="947"/>
      <c r="OWC136" s="947"/>
      <c r="OWD136" s="947"/>
      <c r="OWE136" s="947"/>
      <c r="OWF136" s="947"/>
      <c r="OWG136" s="947"/>
      <c r="OWH136" s="947"/>
      <c r="OWI136" s="947"/>
      <c r="OWJ136" s="947"/>
      <c r="OWK136" s="947"/>
      <c r="OWL136" s="947"/>
      <c r="OWM136" s="947"/>
      <c r="OWN136" s="947"/>
      <c r="OWO136" s="947"/>
      <c r="OWP136" s="947"/>
      <c r="OWQ136" s="947"/>
      <c r="OWR136" s="947"/>
      <c r="OWS136" s="947"/>
      <c r="OWT136" s="947"/>
      <c r="OWU136" s="947"/>
      <c r="OWV136" s="947"/>
      <c r="OWW136" s="947"/>
      <c r="OWX136" s="947"/>
      <c r="OWY136" s="947"/>
      <c r="OWZ136" s="947"/>
      <c r="OXA136" s="947"/>
      <c r="OXB136" s="947"/>
      <c r="OXC136" s="947"/>
      <c r="OXD136" s="947"/>
      <c r="OXE136" s="947"/>
      <c r="OXF136" s="947"/>
      <c r="OXG136" s="947"/>
      <c r="OXH136" s="947"/>
      <c r="OXI136" s="947"/>
      <c r="OXJ136" s="947"/>
      <c r="OXK136" s="947"/>
      <c r="OXL136" s="947"/>
      <c r="OXM136" s="947"/>
      <c r="OXN136" s="947"/>
      <c r="OXO136" s="947"/>
      <c r="OXP136" s="947"/>
      <c r="OXQ136" s="947"/>
      <c r="OXR136" s="947"/>
      <c r="OXS136" s="947"/>
      <c r="OXT136" s="947"/>
      <c r="OXU136" s="947"/>
      <c r="OXV136" s="947"/>
      <c r="OXW136" s="947"/>
      <c r="OXX136" s="947"/>
      <c r="OXY136" s="947"/>
      <c r="OXZ136" s="947"/>
      <c r="OYA136" s="947"/>
      <c r="OYB136" s="947"/>
      <c r="OYC136" s="947"/>
      <c r="OYD136" s="947"/>
      <c r="OYE136" s="947"/>
      <c r="OYF136" s="947"/>
      <c r="OYG136" s="947"/>
      <c r="OYH136" s="947"/>
      <c r="OYI136" s="947"/>
      <c r="OYJ136" s="947"/>
      <c r="OYK136" s="947"/>
      <c r="OYL136" s="947"/>
      <c r="OYM136" s="947"/>
      <c r="OYN136" s="947"/>
      <c r="OYO136" s="947"/>
      <c r="OYP136" s="947"/>
      <c r="OYQ136" s="947"/>
      <c r="OYR136" s="947"/>
      <c r="OYS136" s="947"/>
      <c r="OYT136" s="947"/>
      <c r="OYU136" s="947"/>
      <c r="OYV136" s="947"/>
      <c r="OYW136" s="947"/>
      <c r="OYX136" s="947"/>
      <c r="OYY136" s="947"/>
      <c r="OYZ136" s="947"/>
      <c r="OZA136" s="947"/>
      <c r="OZB136" s="947"/>
      <c r="OZC136" s="947"/>
      <c r="OZD136" s="947"/>
      <c r="OZE136" s="947"/>
      <c r="OZF136" s="947"/>
      <c r="OZG136" s="947"/>
      <c r="OZH136" s="947"/>
      <c r="OZI136" s="947"/>
      <c r="OZJ136" s="947"/>
      <c r="OZK136" s="947"/>
      <c r="OZL136" s="947"/>
      <c r="OZM136" s="947"/>
      <c r="OZN136" s="947"/>
      <c r="OZO136" s="947"/>
      <c r="OZP136" s="947"/>
      <c r="OZQ136" s="947"/>
      <c r="OZR136" s="947"/>
      <c r="OZS136" s="947"/>
      <c r="OZT136" s="947"/>
      <c r="OZU136" s="947"/>
      <c r="OZV136" s="947"/>
      <c r="OZW136" s="947"/>
      <c r="OZX136" s="947"/>
      <c r="OZY136" s="947"/>
      <c r="OZZ136" s="947"/>
      <c r="PAA136" s="947"/>
      <c r="PAB136" s="947"/>
      <c r="PAC136" s="947"/>
      <c r="PAD136" s="947"/>
      <c r="PAE136" s="947"/>
      <c r="PAF136" s="947"/>
      <c r="PAG136" s="947"/>
      <c r="PAH136" s="947"/>
      <c r="PAI136" s="947"/>
      <c r="PAJ136" s="947"/>
      <c r="PAK136" s="947"/>
      <c r="PAL136" s="947"/>
      <c r="PAM136" s="947"/>
      <c r="PAN136" s="947"/>
      <c r="PAO136" s="947"/>
      <c r="PAP136" s="947"/>
      <c r="PAQ136" s="947"/>
      <c r="PAR136" s="947"/>
      <c r="PAS136" s="947"/>
      <c r="PAT136" s="947"/>
      <c r="PAU136" s="947"/>
      <c r="PAV136" s="947"/>
      <c r="PAW136" s="947"/>
      <c r="PAX136" s="947"/>
      <c r="PAY136" s="947"/>
      <c r="PAZ136" s="947"/>
      <c r="PBA136" s="947"/>
      <c r="PBB136" s="947"/>
      <c r="PBC136" s="947"/>
      <c r="PBD136" s="947"/>
      <c r="PBE136" s="947"/>
      <c r="PBF136" s="947"/>
      <c r="PBG136" s="947"/>
      <c r="PBH136" s="947"/>
      <c r="PBI136" s="947"/>
      <c r="PBJ136" s="947"/>
      <c r="PBK136" s="947"/>
      <c r="PBL136" s="947"/>
      <c r="PBM136" s="947"/>
      <c r="PBN136" s="947"/>
      <c r="PBO136" s="947"/>
      <c r="PBP136" s="947"/>
      <c r="PBQ136" s="947"/>
      <c r="PBR136" s="947"/>
      <c r="PBS136" s="947"/>
      <c r="PBT136" s="947"/>
      <c r="PBU136" s="947"/>
      <c r="PBV136" s="947"/>
      <c r="PBW136" s="947"/>
      <c r="PBX136" s="947"/>
      <c r="PBY136" s="947"/>
      <c r="PBZ136" s="947"/>
      <c r="PCA136" s="947"/>
      <c r="PCB136" s="947"/>
      <c r="PCC136" s="947"/>
      <c r="PCD136" s="947"/>
      <c r="PCE136" s="947"/>
      <c r="PCF136" s="947"/>
      <c r="PCG136" s="947"/>
      <c r="PCH136" s="947"/>
      <c r="PCI136" s="947"/>
      <c r="PCJ136" s="947"/>
      <c r="PCK136" s="947"/>
      <c r="PCL136" s="947"/>
      <c r="PCM136" s="947"/>
      <c r="PCN136" s="947"/>
      <c r="PCO136" s="947"/>
      <c r="PCP136" s="947"/>
      <c r="PCQ136" s="947"/>
      <c r="PCR136" s="947"/>
      <c r="PCS136" s="947"/>
      <c r="PCT136" s="947"/>
      <c r="PCU136" s="947"/>
      <c r="PCV136" s="947"/>
      <c r="PCW136" s="947"/>
      <c r="PCX136" s="947"/>
      <c r="PCY136" s="947"/>
      <c r="PCZ136" s="947"/>
      <c r="PDA136" s="947"/>
      <c r="PDB136" s="947"/>
      <c r="PDC136" s="947"/>
      <c r="PDD136" s="947"/>
      <c r="PDE136" s="947"/>
      <c r="PDF136" s="947"/>
      <c r="PDG136" s="947"/>
      <c r="PDH136" s="947"/>
      <c r="PDI136" s="947"/>
      <c r="PDJ136" s="947"/>
      <c r="PDK136" s="947"/>
      <c r="PDL136" s="947"/>
      <c r="PDM136" s="947"/>
      <c r="PDN136" s="947"/>
      <c r="PDO136" s="947"/>
      <c r="PDP136" s="947"/>
      <c r="PDQ136" s="947"/>
      <c r="PDR136" s="947"/>
      <c r="PDS136" s="947"/>
      <c r="PDT136" s="947"/>
      <c r="PDU136" s="947"/>
      <c r="PDV136" s="947"/>
      <c r="PDW136" s="947"/>
      <c r="PDX136" s="947"/>
      <c r="PDY136" s="947"/>
      <c r="PDZ136" s="947"/>
      <c r="PEA136" s="947"/>
      <c r="PEB136" s="947"/>
      <c r="PEC136" s="947"/>
      <c r="PED136" s="947"/>
      <c r="PEE136" s="947"/>
      <c r="PEF136" s="947"/>
      <c r="PEG136" s="947"/>
      <c r="PEH136" s="947"/>
      <c r="PEI136" s="947"/>
      <c r="PEJ136" s="947"/>
      <c r="PEK136" s="947"/>
      <c r="PEL136" s="947"/>
      <c r="PEM136" s="947"/>
      <c r="PEN136" s="947"/>
      <c r="PEO136" s="947"/>
      <c r="PEP136" s="947"/>
      <c r="PEQ136" s="947"/>
      <c r="PER136" s="947"/>
      <c r="PES136" s="947"/>
      <c r="PET136" s="947"/>
      <c r="PEU136" s="947"/>
      <c r="PEV136" s="947"/>
      <c r="PEW136" s="947"/>
      <c r="PEX136" s="947"/>
      <c r="PEY136" s="947"/>
      <c r="PEZ136" s="947"/>
      <c r="PFA136" s="947"/>
      <c r="PFB136" s="947"/>
      <c r="PFC136" s="947"/>
      <c r="PFD136" s="947"/>
      <c r="PFE136" s="947"/>
      <c r="PFF136" s="947"/>
      <c r="PFG136" s="947"/>
      <c r="PFH136" s="947"/>
      <c r="PFI136" s="947"/>
      <c r="PFJ136" s="947"/>
      <c r="PFK136" s="947"/>
      <c r="PFL136" s="947"/>
      <c r="PFM136" s="947"/>
      <c r="PFN136" s="947"/>
      <c r="PFO136" s="947"/>
      <c r="PFP136" s="947"/>
      <c r="PFQ136" s="947"/>
      <c r="PFR136" s="947"/>
      <c r="PFS136" s="947"/>
      <c r="PFT136" s="947"/>
      <c r="PFU136" s="947"/>
      <c r="PFV136" s="947"/>
      <c r="PFW136" s="947"/>
      <c r="PFX136" s="947"/>
      <c r="PFY136" s="947"/>
      <c r="PFZ136" s="947"/>
      <c r="PGA136" s="947"/>
      <c r="PGB136" s="947"/>
      <c r="PGC136" s="947"/>
      <c r="PGD136" s="947"/>
      <c r="PGE136" s="947"/>
      <c r="PGF136" s="947"/>
      <c r="PGG136" s="947"/>
      <c r="PGH136" s="947"/>
      <c r="PGI136" s="947"/>
      <c r="PGJ136" s="947"/>
      <c r="PGK136" s="947"/>
      <c r="PGL136" s="947"/>
      <c r="PGM136" s="947"/>
      <c r="PGN136" s="947"/>
      <c r="PGO136" s="947"/>
      <c r="PGP136" s="947"/>
      <c r="PGQ136" s="947"/>
      <c r="PGR136" s="947"/>
      <c r="PGS136" s="947"/>
      <c r="PGT136" s="947"/>
      <c r="PGU136" s="947"/>
      <c r="PGV136" s="947"/>
      <c r="PGW136" s="947"/>
      <c r="PGX136" s="947"/>
      <c r="PGY136" s="947"/>
      <c r="PGZ136" s="947"/>
      <c r="PHA136" s="947"/>
      <c r="PHB136" s="947"/>
      <c r="PHC136" s="947"/>
      <c r="PHD136" s="947"/>
      <c r="PHE136" s="947"/>
      <c r="PHF136" s="947"/>
      <c r="PHG136" s="947"/>
      <c r="PHH136" s="947"/>
      <c r="PHI136" s="947"/>
      <c r="PHJ136" s="947"/>
      <c r="PHK136" s="947"/>
      <c r="PHL136" s="947"/>
      <c r="PHM136" s="947"/>
      <c r="PHN136" s="947"/>
      <c r="PHO136" s="947"/>
      <c r="PHP136" s="947"/>
      <c r="PHQ136" s="947"/>
      <c r="PHR136" s="947"/>
      <c r="PHS136" s="947"/>
      <c r="PHT136" s="947"/>
      <c r="PHU136" s="947"/>
      <c r="PHV136" s="947"/>
      <c r="PHW136" s="947"/>
      <c r="PHX136" s="947"/>
      <c r="PHY136" s="947"/>
      <c r="PHZ136" s="947"/>
      <c r="PIA136" s="947"/>
      <c r="PIB136" s="947"/>
      <c r="PIC136" s="947"/>
      <c r="PID136" s="947"/>
      <c r="PIE136" s="947"/>
      <c r="PIF136" s="947"/>
      <c r="PIG136" s="947"/>
      <c r="PIH136" s="947"/>
      <c r="PII136" s="947"/>
      <c r="PIJ136" s="947"/>
      <c r="PIK136" s="947"/>
      <c r="PIL136" s="947"/>
      <c r="PIM136" s="947"/>
      <c r="PIN136" s="947"/>
      <c r="PIO136" s="947"/>
      <c r="PIP136" s="947"/>
      <c r="PIQ136" s="947"/>
      <c r="PIR136" s="947"/>
      <c r="PIS136" s="947"/>
      <c r="PIT136" s="947"/>
      <c r="PIU136" s="947"/>
      <c r="PIV136" s="947"/>
      <c r="PIW136" s="947"/>
      <c r="PIX136" s="947"/>
      <c r="PIY136" s="947"/>
      <c r="PIZ136" s="947"/>
      <c r="PJA136" s="947"/>
      <c r="PJB136" s="947"/>
      <c r="PJC136" s="947"/>
      <c r="PJD136" s="947"/>
      <c r="PJE136" s="947"/>
      <c r="PJF136" s="947"/>
      <c r="PJG136" s="947"/>
      <c r="PJH136" s="947"/>
      <c r="PJI136" s="947"/>
      <c r="PJJ136" s="947"/>
      <c r="PJK136" s="947"/>
      <c r="PJL136" s="947"/>
      <c r="PJM136" s="947"/>
      <c r="PJN136" s="947"/>
      <c r="PJO136" s="947"/>
      <c r="PJP136" s="947"/>
      <c r="PJQ136" s="947"/>
      <c r="PJR136" s="947"/>
      <c r="PJS136" s="947"/>
      <c r="PJT136" s="947"/>
      <c r="PJU136" s="947"/>
      <c r="PJV136" s="947"/>
      <c r="PJW136" s="947"/>
      <c r="PJX136" s="947"/>
      <c r="PJY136" s="947"/>
      <c r="PJZ136" s="947"/>
      <c r="PKA136" s="947"/>
      <c r="PKB136" s="947"/>
      <c r="PKC136" s="947"/>
      <c r="PKD136" s="947"/>
      <c r="PKE136" s="947"/>
      <c r="PKF136" s="947"/>
      <c r="PKG136" s="947"/>
      <c r="PKH136" s="947"/>
      <c r="PKI136" s="947"/>
      <c r="PKJ136" s="947"/>
      <c r="PKK136" s="947"/>
      <c r="PKL136" s="947"/>
      <c r="PKM136" s="947"/>
      <c r="PKN136" s="947"/>
      <c r="PKO136" s="947"/>
      <c r="PKP136" s="947"/>
      <c r="PKQ136" s="947"/>
      <c r="PKR136" s="947"/>
      <c r="PKS136" s="947"/>
      <c r="PKT136" s="947"/>
      <c r="PKU136" s="947"/>
      <c r="PKV136" s="947"/>
      <c r="PKW136" s="947"/>
      <c r="PKX136" s="947"/>
      <c r="PKY136" s="947"/>
      <c r="PKZ136" s="947"/>
      <c r="PLA136" s="947"/>
      <c r="PLB136" s="947"/>
      <c r="PLC136" s="947"/>
      <c r="PLD136" s="947"/>
      <c r="PLE136" s="947"/>
      <c r="PLF136" s="947"/>
      <c r="PLG136" s="947"/>
      <c r="PLH136" s="947"/>
      <c r="PLI136" s="947"/>
      <c r="PLJ136" s="947"/>
      <c r="PLK136" s="947"/>
      <c r="PLL136" s="947"/>
      <c r="PLM136" s="947"/>
      <c r="PLN136" s="947"/>
      <c r="PLO136" s="947"/>
      <c r="PLP136" s="947"/>
      <c r="PLQ136" s="947"/>
      <c r="PLR136" s="947"/>
      <c r="PLS136" s="947"/>
      <c r="PLT136" s="947"/>
      <c r="PLU136" s="947"/>
      <c r="PLV136" s="947"/>
      <c r="PLW136" s="947"/>
      <c r="PLX136" s="947"/>
      <c r="PLY136" s="947"/>
      <c r="PLZ136" s="947"/>
      <c r="PMA136" s="947"/>
      <c r="PMB136" s="947"/>
      <c r="PMC136" s="947"/>
      <c r="PMD136" s="947"/>
      <c r="PME136" s="947"/>
      <c r="PMF136" s="947"/>
      <c r="PMG136" s="947"/>
      <c r="PMH136" s="947"/>
      <c r="PMI136" s="947"/>
      <c r="PMJ136" s="947"/>
      <c r="PMK136" s="947"/>
      <c r="PML136" s="947"/>
      <c r="PMM136" s="947"/>
      <c r="PMN136" s="947"/>
      <c r="PMO136" s="947"/>
      <c r="PMP136" s="947"/>
      <c r="PMQ136" s="947"/>
      <c r="PMR136" s="947"/>
      <c r="PMS136" s="947"/>
      <c r="PMT136" s="947"/>
      <c r="PMU136" s="947"/>
      <c r="PMV136" s="947"/>
      <c r="PMW136" s="947"/>
      <c r="PMX136" s="947"/>
      <c r="PMY136" s="947"/>
      <c r="PMZ136" s="947"/>
      <c r="PNA136" s="947"/>
      <c r="PNB136" s="947"/>
      <c r="PNC136" s="947"/>
      <c r="PND136" s="947"/>
      <c r="PNE136" s="947"/>
      <c r="PNF136" s="947"/>
      <c r="PNG136" s="947"/>
      <c r="PNH136" s="947"/>
      <c r="PNI136" s="947"/>
      <c r="PNJ136" s="947"/>
      <c r="PNK136" s="947"/>
      <c r="PNL136" s="947"/>
      <c r="PNM136" s="947"/>
      <c r="PNN136" s="947"/>
      <c r="PNO136" s="947"/>
      <c r="PNP136" s="947"/>
      <c r="PNQ136" s="947"/>
      <c r="PNR136" s="947"/>
      <c r="PNS136" s="947"/>
      <c r="PNT136" s="947"/>
      <c r="PNU136" s="947"/>
      <c r="PNV136" s="947"/>
      <c r="PNW136" s="947"/>
      <c r="PNX136" s="947"/>
      <c r="PNY136" s="947"/>
      <c r="PNZ136" s="947"/>
      <c r="POA136" s="947"/>
      <c r="POB136" s="947"/>
      <c r="POC136" s="947"/>
      <c r="POD136" s="947"/>
      <c r="POE136" s="947"/>
      <c r="POF136" s="947"/>
      <c r="POG136" s="947"/>
      <c r="POH136" s="947"/>
      <c r="POI136" s="947"/>
      <c r="POJ136" s="947"/>
      <c r="POK136" s="947"/>
      <c r="POL136" s="947"/>
      <c r="POM136" s="947"/>
      <c r="PON136" s="947"/>
      <c r="POO136" s="947"/>
      <c r="POP136" s="947"/>
      <c r="POQ136" s="947"/>
      <c r="POR136" s="947"/>
      <c r="POS136" s="947"/>
      <c r="POT136" s="947"/>
      <c r="POU136" s="947"/>
      <c r="POV136" s="947"/>
      <c r="POW136" s="947"/>
      <c r="POX136" s="947"/>
      <c r="POY136" s="947"/>
      <c r="POZ136" s="947"/>
      <c r="PPA136" s="947"/>
      <c r="PPB136" s="947"/>
      <c r="PPC136" s="947"/>
      <c r="PPD136" s="947"/>
      <c r="PPE136" s="947"/>
      <c r="PPF136" s="947"/>
      <c r="PPG136" s="947"/>
      <c r="PPH136" s="947"/>
      <c r="PPI136" s="947"/>
      <c r="PPJ136" s="947"/>
      <c r="PPK136" s="947"/>
      <c r="PPL136" s="947"/>
      <c r="PPM136" s="947"/>
      <c r="PPN136" s="947"/>
      <c r="PPO136" s="947"/>
      <c r="PPP136" s="947"/>
      <c r="PPQ136" s="947"/>
      <c r="PPR136" s="947"/>
      <c r="PPS136" s="947"/>
      <c r="PPT136" s="947"/>
      <c r="PPU136" s="947"/>
      <c r="PPV136" s="947"/>
      <c r="PPW136" s="947"/>
      <c r="PPX136" s="947"/>
      <c r="PPY136" s="947"/>
      <c r="PPZ136" s="947"/>
      <c r="PQA136" s="947"/>
      <c r="PQB136" s="947"/>
      <c r="PQC136" s="947"/>
      <c r="PQD136" s="947"/>
      <c r="PQE136" s="947"/>
      <c r="PQF136" s="947"/>
      <c r="PQG136" s="947"/>
      <c r="PQH136" s="947"/>
      <c r="PQI136" s="947"/>
      <c r="PQJ136" s="947"/>
      <c r="PQK136" s="947"/>
      <c r="PQL136" s="947"/>
      <c r="PQM136" s="947"/>
      <c r="PQN136" s="947"/>
      <c r="PQO136" s="947"/>
      <c r="PQP136" s="947"/>
      <c r="PQQ136" s="947"/>
      <c r="PQR136" s="947"/>
      <c r="PQS136" s="947"/>
      <c r="PQT136" s="947"/>
      <c r="PQU136" s="947"/>
      <c r="PQV136" s="947"/>
      <c r="PQW136" s="947"/>
      <c r="PQX136" s="947"/>
      <c r="PQY136" s="947"/>
      <c r="PQZ136" s="947"/>
      <c r="PRA136" s="947"/>
      <c r="PRB136" s="947"/>
      <c r="PRC136" s="947"/>
      <c r="PRD136" s="947"/>
      <c r="PRE136" s="947"/>
      <c r="PRF136" s="947"/>
      <c r="PRG136" s="947"/>
      <c r="PRH136" s="947"/>
      <c r="PRI136" s="947"/>
      <c r="PRJ136" s="947"/>
      <c r="PRK136" s="947"/>
      <c r="PRL136" s="947"/>
      <c r="PRM136" s="947"/>
      <c r="PRN136" s="947"/>
      <c r="PRO136" s="947"/>
      <c r="PRP136" s="947"/>
      <c r="PRQ136" s="947"/>
      <c r="PRR136" s="947"/>
      <c r="PRS136" s="947"/>
      <c r="PRT136" s="947"/>
      <c r="PRU136" s="947"/>
      <c r="PRV136" s="947"/>
      <c r="PRW136" s="947"/>
      <c r="PRX136" s="947"/>
      <c r="PRY136" s="947"/>
      <c r="PRZ136" s="947"/>
      <c r="PSA136" s="947"/>
      <c r="PSB136" s="947"/>
      <c r="PSC136" s="947"/>
      <c r="PSD136" s="947"/>
      <c r="PSE136" s="947"/>
      <c r="PSF136" s="947"/>
      <c r="PSG136" s="947"/>
      <c r="PSH136" s="947"/>
      <c r="PSI136" s="947"/>
      <c r="PSJ136" s="947"/>
      <c r="PSK136" s="947"/>
      <c r="PSL136" s="947"/>
      <c r="PSM136" s="947"/>
      <c r="PSN136" s="947"/>
      <c r="PSO136" s="947"/>
      <c r="PSP136" s="947"/>
      <c r="PSQ136" s="947"/>
      <c r="PSR136" s="947"/>
      <c r="PSS136" s="947"/>
      <c r="PST136" s="947"/>
      <c r="PSU136" s="947"/>
      <c r="PSV136" s="947"/>
      <c r="PSW136" s="947"/>
      <c r="PSX136" s="947"/>
      <c r="PSY136" s="947"/>
      <c r="PSZ136" s="947"/>
      <c r="PTA136" s="947"/>
      <c r="PTB136" s="947"/>
      <c r="PTC136" s="947"/>
      <c r="PTD136" s="947"/>
      <c r="PTE136" s="947"/>
      <c r="PTF136" s="947"/>
      <c r="PTG136" s="947"/>
      <c r="PTH136" s="947"/>
      <c r="PTI136" s="947"/>
      <c r="PTJ136" s="947"/>
      <c r="PTK136" s="947"/>
      <c r="PTL136" s="947"/>
      <c r="PTM136" s="947"/>
      <c r="PTN136" s="947"/>
      <c r="PTO136" s="947"/>
      <c r="PTP136" s="947"/>
      <c r="PTQ136" s="947"/>
      <c r="PTR136" s="947"/>
      <c r="PTS136" s="947"/>
      <c r="PTT136" s="947"/>
      <c r="PTU136" s="947"/>
      <c r="PTV136" s="947"/>
      <c r="PTW136" s="947"/>
      <c r="PTX136" s="947"/>
      <c r="PTY136" s="947"/>
      <c r="PTZ136" s="947"/>
      <c r="PUA136" s="947"/>
      <c r="PUB136" s="947"/>
      <c r="PUC136" s="947"/>
      <c r="PUD136" s="947"/>
      <c r="PUE136" s="947"/>
      <c r="PUF136" s="947"/>
      <c r="PUG136" s="947"/>
      <c r="PUH136" s="947"/>
      <c r="PUI136" s="947"/>
      <c r="PUJ136" s="947"/>
      <c r="PUK136" s="947"/>
      <c r="PUL136" s="947"/>
      <c r="PUM136" s="947"/>
      <c r="PUN136" s="947"/>
      <c r="PUO136" s="947"/>
      <c r="PUP136" s="947"/>
      <c r="PUQ136" s="947"/>
      <c r="PUR136" s="947"/>
      <c r="PUS136" s="947"/>
      <c r="PUT136" s="947"/>
      <c r="PUU136" s="947"/>
      <c r="PUV136" s="947"/>
      <c r="PUW136" s="947"/>
      <c r="PUX136" s="947"/>
      <c r="PUY136" s="947"/>
      <c r="PUZ136" s="947"/>
      <c r="PVA136" s="947"/>
      <c r="PVB136" s="947"/>
      <c r="PVC136" s="947"/>
      <c r="PVD136" s="947"/>
      <c r="PVE136" s="947"/>
      <c r="PVF136" s="947"/>
      <c r="PVG136" s="947"/>
      <c r="PVH136" s="947"/>
      <c r="PVI136" s="947"/>
      <c r="PVJ136" s="947"/>
      <c r="PVK136" s="947"/>
      <c r="PVL136" s="947"/>
      <c r="PVM136" s="947"/>
      <c r="PVN136" s="947"/>
      <c r="PVO136" s="947"/>
      <c r="PVP136" s="947"/>
      <c r="PVQ136" s="947"/>
      <c r="PVR136" s="947"/>
      <c r="PVS136" s="947"/>
      <c r="PVT136" s="947"/>
      <c r="PVU136" s="947"/>
      <c r="PVV136" s="947"/>
      <c r="PVW136" s="947"/>
      <c r="PVX136" s="947"/>
      <c r="PVY136" s="947"/>
      <c r="PVZ136" s="947"/>
      <c r="PWA136" s="947"/>
      <c r="PWB136" s="947"/>
      <c r="PWC136" s="947"/>
      <c r="PWD136" s="947"/>
      <c r="PWE136" s="947"/>
      <c r="PWF136" s="947"/>
      <c r="PWG136" s="947"/>
      <c r="PWH136" s="947"/>
      <c r="PWI136" s="947"/>
      <c r="PWJ136" s="947"/>
      <c r="PWK136" s="947"/>
      <c r="PWL136" s="947"/>
      <c r="PWM136" s="947"/>
      <c r="PWN136" s="947"/>
      <c r="PWO136" s="947"/>
      <c r="PWP136" s="947"/>
      <c r="PWQ136" s="947"/>
      <c r="PWR136" s="947"/>
      <c r="PWS136" s="947"/>
      <c r="PWT136" s="947"/>
      <c r="PWU136" s="947"/>
      <c r="PWV136" s="947"/>
      <c r="PWW136" s="947"/>
      <c r="PWX136" s="947"/>
      <c r="PWY136" s="947"/>
      <c r="PWZ136" s="947"/>
      <c r="PXA136" s="947"/>
      <c r="PXB136" s="947"/>
      <c r="PXC136" s="947"/>
      <c r="PXD136" s="947"/>
      <c r="PXE136" s="947"/>
      <c r="PXF136" s="947"/>
      <c r="PXG136" s="947"/>
      <c r="PXH136" s="947"/>
      <c r="PXI136" s="947"/>
      <c r="PXJ136" s="947"/>
      <c r="PXK136" s="947"/>
      <c r="PXL136" s="947"/>
      <c r="PXM136" s="947"/>
      <c r="PXN136" s="947"/>
      <c r="PXO136" s="947"/>
      <c r="PXP136" s="947"/>
      <c r="PXQ136" s="947"/>
      <c r="PXR136" s="947"/>
      <c r="PXS136" s="947"/>
      <c r="PXT136" s="947"/>
      <c r="PXU136" s="947"/>
      <c r="PXV136" s="947"/>
      <c r="PXW136" s="947"/>
      <c r="PXX136" s="947"/>
      <c r="PXY136" s="947"/>
      <c r="PXZ136" s="947"/>
      <c r="PYA136" s="947"/>
      <c r="PYB136" s="947"/>
      <c r="PYC136" s="947"/>
      <c r="PYD136" s="947"/>
      <c r="PYE136" s="947"/>
      <c r="PYF136" s="947"/>
      <c r="PYG136" s="947"/>
      <c r="PYH136" s="947"/>
      <c r="PYI136" s="947"/>
      <c r="PYJ136" s="947"/>
      <c r="PYK136" s="947"/>
      <c r="PYL136" s="947"/>
      <c r="PYM136" s="947"/>
      <c r="PYN136" s="947"/>
      <c r="PYO136" s="947"/>
      <c r="PYP136" s="947"/>
      <c r="PYQ136" s="947"/>
      <c r="PYR136" s="947"/>
      <c r="PYS136" s="947"/>
      <c r="PYT136" s="947"/>
      <c r="PYU136" s="947"/>
      <c r="PYV136" s="947"/>
      <c r="PYW136" s="947"/>
      <c r="PYX136" s="947"/>
      <c r="PYY136" s="947"/>
      <c r="PYZ136" s="947"/>
      <c r="PZA136" s="947"/>
      <c r="PZB136" s="947"/>
      <c r="PZC136" s="947"/>
      <c r="PZD136" s="947"/>
      <c r="PZE136" s="947"/>
      <c r="PZF136" s="947"/>
      <c r="PZG136" s="947"/>
      <c r="PZH136" s="947"/>
      <c r="PZI136" s="947"/>
      <c r="PZJ136" s="947"/>
      <c r="PZK136" s="947"/>
      <c r="PZL136" s="947"/>
      <c r="PZM136" s="947"/>
      <c r="PZN136" s="947"/>
      <c r="PZO136" s="947"/>
      <c r="PZP136" s="947"/>
      <c r="PZQ136" s="947"/>
      <c r="PZR136" s="947"/>
      <c r="PZS136" s="947"/>
      <c r="PZT136" s="947"/>
      <c r="PZU136" s="947"/>
      <c r="PZV136" s="947"/>
      <c r="PZW136" s="947"/>
      <c r="PZX136" s="947"/>
      <c r="PZY136" s="947"/>
      <c r="PZZ136" s="947"/>
      <c r="QAA136" s="947"/>
      <c r="QAB136" s="947"/>
      <c r="QAC136" s="947"/>
      <c r="QAD136" s="947"/>
      <c r="QAE136" s="947"/>
      <c r="QAF136" s="947"/>
      <c r="QAG136" s="947"/>
      <c r="QAH136" s="947"/>
      <c r="QAI136" s="947"/>
      <c r="QAJ136" s="947"/>
      <c r="QAK136" s="947"/>
      <c r="QAL136" s="947"/>
      <c r="QAM136" s="947"/>
      <c r="QAN136" s="947"/>
      <c r="QAO136" s="947"/>
      <c r="QAP136" s="947"/>
      <c r="QAQ136" s="947"/>
      <c r="QAR136" s="947"/>
      <c r="QAS136" s="947"/>
      <c r="QAT136" s="947"/>
      <c r="QAU136" s="947"/>
      <c r="QAV136" s="947"/>
      <c r="QAW136" s="947"/>
      <c r="QAX136" s="947"/>
      <c r="QAY136" s="947"/>
      <c r="QAZ136" s="947"/>
      <c r="QBA136" s="947"/>
      <c r="QBB136" s="947"/>
      <c r="QBC136" s="947"/>
      <c r="QBD136" s="947"/>
      <c r="QBE136" s="947"/>
      <c r="QBF136" s="947"/>
      <c r="QBG136" s="947"/>
      <c r="QBH136" s="947"/>
      <c r="QBI136" s="947"/>
      <c r="QBJ136" s="947"/>
      <c r="QBK136" s="947"/>
      <c r="QBL136" s="947"/>
      <c r="QBM136" s="947"/>
      <c r="QBN136" s="947"/>
      <c r="QBO136" s="947"/>
      <c r="QBP136" s="947"/>
      <c r="QBQ136" s="947"/>
      <c r="QBR136" s="947"/>
      <c r="QBS136" s="947"/>
      <c r="QBT136" s="947"/>
      <c r="QBU136" s="947"/>
      <c r="QBV136" s="947"/>
      <c r="QBW136" s="947"/>
      <c r="QBX136" s="947"/>
      <c r="QBY136" s="947"/>
      <c r="QBZ136" s="947"/>
      <c r="QCA136" s="947"/>
      <c r="QCB136" s="947"/>
      <c r="QCC136" s="947"/>
      <c r="QCD136" s="947"/>
      <c r="QCE136" s="947"/>
      <c r="QCF136" s="947"/>
      <c r="QCG136" s="947"/>
      <c r="QCH136" s="947"/>
      <c r="QCI136" s="947"/>
      <c r="QCJ136" s="947"/>
      <c r="QCK136" s="947"/>
      <c r="QCL136" s="947"/>
      <c r="QCM136" s="947"/>
      <c r="QCN136" s="947"/>
      <c r="QCO136" s="947"/>
      <c r="QCP136" s="947"/>
      <c r="QCQ136" s="947"/>
      <c r="QCR136" s="947"/>
      <c r="QCS136" s="947"/>
      <c r="QCT136" s="947"/>
      <c r="QCU136" s="947"/>
      <c r="QCV136" s="947"/>
      <c r="QCW136" s="947"/>
      <c r="QCX136" s="947"/>
      <c r="QCY136" s="947"/>
      <c r="QCZ136" s="947"/>
      <c r="QDA136" s="947"/>
      <c r="QDB136" s="947"/>
      <c r="QDC136" s="947"/>
      <c r="QDD136" s="947"/>
      <c r="QDE136" s="947"/>
      <c r="QDF136" s="947"/>
      <c r="QDG136" s="947"/>
      <c r="QDH136" s="947"/>
      <c r="QDI136" s="947"/>
      <c r="QDJ136" s="947"/>
      <c r="QDK136" s="947"/>
      <c r="QDL136" s="947"/>
      <c r="QDM136" s="947"/>
      <c r="QDN136" s="947"/>
      <c r="QDO136" s="947"/>
      <c r="QDP136" s="947"/>
      <c r="QDQ136" s="947"/>
      <c r="QDR136" s="947"/>
      <c r="QDS136" s="947"/>
      <c r="QDT136" s="947"/>
      <c r="QDU136" s="947"/>
      <c r="QDV136" s="947"/>
      <c r="QDW136" s="947"/>
      <c r="QDX136" s="947"/>
      <c r="QDY136" s="947"/>
      <c r="QDZ136" s="947"/>
      <c r="QEA136" s="947"/>
      <c r="QEB136" s="947"/>
      <c r="QEC136" s="947"/>
      <c r="QED136" s="947"/>
      <c r="QEE136" s="947"/>
      <c r="QEF136" s="947"/>
      <c r="QEG136" s="947"/>
      <c r="QEH136" s="947"/>
      <c r="QEI136" s="947"/>
      <c r="QEJ136" s="947"/>
      <c r="QEK136" s="947"/>
      <c r="QEL136" s="947"/>
      <c r="QEM136" s="947"/>
      <c r="QEN136" s="947"/>
      <c r="QEO136" s="947"/>
      <c r="QEP136" s="947"/>
      <c r="QEQ136" s="947"/>
      <c r="QER136" s="947"/>
      <c r="QES136" s="947"/>
      <c r="QET136" s="947"/>
      <c r="QEU136" s="947"/>
      <c r="QEV136" s="947"/>
      <c r="QEW136" s="947"/>
      <c r="QEX136" s="947"/>
      <c r="QEY136" s="947"/>
      <c r="QEZ136" s="947"/>
      <c r="QFA136" s="947"/>
      <c r="QFB136" s="947"/>
      <c r="QFC136" s="947"/>
      <c r="QFD136" s="947"/>
      <c r="QFE136" s="947"/>
      <c r="QFF136" s="947"/>
      <c r="QFG136" s="947"/>
      <c r="QFH136" s="947"/>
      <c r="QFI136" s="947"/>
      <c r="QFJ136" s="947"/>
      <c r="QFK136" s="947"/>
      <c r="QFL136" s="947"/>
      <c r="QFM136" s="947"/>
      <c r="QFN136" s="947"/>
      <c r="QFO136" s="947"/>
      <c r="QFP136" s="947"/>
      <c r="QFQ136" s="947"/>
      <c r="QFR136" s="947"/>
      <c r="QFS136" s="947"/>
      <c r="QFT136" s="947"/>
      <c r="QFU136" s="947"/>
      <c r="QFV136" s="947"/>
      <c r="QFW136" s="947"/>
      <c r="QFX136" s="947"/>
      <c r="QFY136" s="947"/>
      <c r="QFZ136" s="947"/>
      <c r="QGA136" s="947"/>
      <c r="QGB136" s="947"/>
      <c r="QGC136" s="947"/>
      <c r="QGD136" s="947"/>
      <c r="QGE136" s="947"/>
      <c r="QGF136" s="947"/>
      <c r="QGG136" s="947"/>
      <c r="QGH136" s="947"/>
      <c r="QGI136" s="947"/>
      <c r="QGJ136" s="947"/>
      <c r="QGK136" s="947"/>
      <c r="QGL136" s="947"/>
      <c r="QGM136" s="947"/>
      <c r="QGN136" s="947"/>
      <c r="QGO136" s="947"/>
      <c r="QGP136" s="947"/>
      <c r="QGQ136" s="947"/>
      <c r="QGR136" s="947"/>
      <c r="QGS136" s="947"/>
      <c r="QGT136" s="947"/>
      <c r="QGU136" s="947"/>
      <c r="QGV136" s="947"/>
      <c r="QGW136" s="947"/>
      <c r="QGX136" s="947"/>
      <c r="QGY136" s="947"/>
      <c r="QGZ136" s="947"/>
      <c r="QHA136" s="947"/>
      <c r="QHB136" s="947"/>
      <c r="QHC136" s="947"/>
      <c r="QHD136" s="947"/>
      <c r="QHE136" s="947"/>
      <c r="QHF136" s="947"/>
      <c r="QHG136" s="947"/>
      <c r="QHH136" s="947"/>
      <c r="QHI136" s="947"/>
      <c r="QHJ136" s="947"/>
      <c r="QHK136" s="947"/>
      <c r="QHL136" s="947"/>
      <c r="QHM136" s="947"/>
      <c r="QHN136" s="947"/>
      <c r="QHO136" s="947"/>
      <c r="QHP136" s="947"/>
      <c r="QHQ136" s="947"/>
      <c r="QHR136" s="947"/>
      <c r="QHS136" s="947"/>
      <c r="QHT136" s="947"/>
      <c r="QHU136" s="947"/>
      <c r="QHV136" s="947"/>
      <c r="QHW136" s="947"/>
      <c r="QHX136" s="947"/>
      <c r="QHY136" s="947"/>
      <c r="QHZ136" s="947"/>
      <c r="QIA136" s="947"/>
      <c r="QIB136" s="947"/>
      <c r="QIC136" s="947"/>
      <c r="QID136" s="947"/>
      <c r="QIE136" s="947"/>
      <c r="QIF136" s="947"/>
      <c r="QIG136" s="947"/>
      <c r="QIH136" s="947"/>
      <c r="QII136" s="947"/>
      <c r="QIJ136" s="947"/>
      <c r="QIK136" s="947"/>
      <c r="QIL136" s="947"/>
      <c r="QIM136" s="947"/>
      <c r="QIN136" s="947"/>
      <c r="QIO136" s="947"/>
      <c r="QIP136" s="947"/>
      <c r="QIQ136" s="947"/>
      <c r="QIR136" s="947"/>
      <c r="QIS136" s="947"/>
      <c r="QIT136" s="947"/>
      <c r="QIU136" s="947"/>
      <c r="QIV136" s="947"/>
      <c r="QIW136" s="947"/>
      <c r="QIX136" s="947"/>
      <c r="QIY136" s="947"/>
      <c r="QIZ136" s="947"/>
      <c r="QJA136" s="947"/>
      <c r="QJB136" s="947"/>
      <c r="QJC136" s="947"/>
      <c r="QJD136" s="947"/>
      <c r="QJE136" s="947"/>
      <c r="QJF136" s="947"/>
      <c r="QJG136" s="947"/>
      <c r="QJH136" s="947"/>
      <c r="QJI136" s="947"/>
      <c r="QJJ136" s="947"/>
      <c r="QJK136" s="947"/>
      <c r="QJL136" s="947"/>
      <c r="QJM136" s="947"/>
      <c r="QJN136" s="947"/>
      <c r="QJO136" s="947"/>
      <c r="QJP136" s="947"/>
      <c r="QJQ136" s="947"/>
      <c r="QJR136" s="947"/>
      <c r="QJS136" s="947"/>
      <c r="QJT136" s="947"/>
      <c r="QJU136" s="947"/>
      <c r="QJV136" s="947"/>
      <c r="QJW136" s="947"/>
      <c r="QJX136" s="947"/>
      <c r="QJY136" s="947"/>
      <c r="QJZ136" s="947"/>
      <c r="QKA136" s="947"/>
      <c r="QKB136" s="947"/>
      <c r="QKC136" s="947"/>
      <c r="QKD136" s="947"/>
      <c r="QKE136" s="947"/>
      <c r="QKF136" s="947"/>
      <c r="QKG136" s="947"/>
      <c r="QKH136" s="947"/>
      <c r="QKI136" s="947"/>
      <c r="QKJ136" s="947"/>
      <c r="QKK136" s="947"/>
      <c r="QKL136" s="947"/>
      <c r="QKM136" s="947"/>
      <c r="QKN136" s="947"/>
      <c r="QKO136" s="947"/>
      <c r="QKP136" s="947"/>
      <c r="QKQ136" s="947"/>
      <c r="QKR136" s="947"/>
      <c r="QKS136" s="947"/>
      <c r="QKT136" s="947"/>
      <c r="QKU136" s="947"/>
      <c r="QKV136" s="947"/>
      <c r="QKW136" s="947"/>
      <c r="QKX136" s="947"/>
      <c r="QKY136" s="947"/>
      <c r="QKZ136" s="947"/>
      <c r="QLA136" s="947"/>
      <c r="QLB136" s="947"/>
      <c r="QLC136" s="947"/>
      <c r="QLD136" s="947"/>
      <c r="QLE136" s="947"/>
      <c r="QLF136" s="947"/>
      <c r="QLG136" s="947"/>
      <c r="QLH136" s="947"/>
      <c r="QLI136" s="947"/>
      <c r="QLJ136" s="947"/>
      <c r="QLK136" s="947"/>
      <c r="QLL136" s="947"/>
      <c r="QLM136" s="947"/>
      <c r="QLN136" s="947"/>
      <c r="QLO136" s="947"/>
      <c r="QLP136" s="947"/>
      <c r="QLQ136" s="947"/>
      <c r="QLR136" s="947"/>
      <c r="QLS136" s="947"/>
      <c r="QLT136" s="947"/>
      <c r="QLU136" s="947"/>
      <c r="QLV136" s="947"/>
      <c r="QLW136" s="947"/>
      <c r="QLX136" s="947"/>
      <c r="QLY136" s="947"/>
      <c r="QLZ136" s="947"/>
      <c r="QMA136" s="947"/>
      <c r="QMB136" s="947"/>
      <c r="QMC136" s="947"/>
      <c r="QMD136" s="947"/>
      <c r="QME136" s="947"/>
      <c r="QMF136" s="947"/>
      <c r="QMG136" s="947"/>
      <c r="QMH136" s="947"/>
      <c r="QMI136" s="947"/>
      <c r="QMJ136" s="947"/>
      <c r="QMK136" s="947"/>
      <c r="QML136" s="947"/>
      <c r="QMM136" s="947"/>
      <c r="QMN136" s="947"/>
      <c r="QMO136" s="947"/>
      <c r="QMP136" s="947"/>
      <c r="QMQ136" s="947"/>
      <c r="QMR136" s="947"/>
      <c r="QMS136" s="947"/>
      <c r="QMT136" s="947"/>
      <c r="QMU136" s="947"/>
      <c r="QMV136" s="947"/>
      <c r="QMW136" s="947"/>
      <c r="QMX136" s="947"/>
      <c r="QMY136" s="947"/>
      <c r="QMZ136" s="947"/>
      <c r="QNA136" s="947"/>
      <c r="QNB136" s="947"/>
      <c r="QNC136" s="947"/>
      <c r="QND136" s="947"/>
      <c r="QNE136" s="947"/>
      <c r="QNF136" s="947"/>
      <c r="QNG136" s="947"/>
      <c r="QNH136" s="947"/>
      <c r="QNI136" s="947"/>
      <c r="QNJ136" s="947"/>
      <c r="QNK136" s="947"/>
      <c r="QNL136" s="947"/>
      <c r="QNM136" s="947"/>
      <c r="QNN136" s="947"/>
      <c r="QNO136" s="947"/>
      <c r="QNP136" s="947"/>
      <c r="QNQ136" s="947"/>
      <c r="QNR136" s="947"/>
      <c r="QNS136" s="947"/>
      <c r="QNT136" s="947"/>
      <c r="QNU136" s="947"/>
      <c r="QNV136" s="947"/>
      <c r="QNW136" s="947"/>
      <c r="QNX136" s="947"/>
      <c r="QNY136" s="947"/>
      <c r="QNZ136" s="947"/>
      <c r="QOA136" s="947"/>
      <c r="QOB136" s="947"/>
      <c r="QOC136" s="947"/>
      <c r="QOD136" s="947"/>
      <c r="QOE136" s="947"/>
      <c r="QOF136" s="947"/>
      <c r="QOG136" s="947"/>
      <c r="QOH136" s="947"/>
      <c r="QOI136" s="947"/>
      <c r="QOJ136" s="947"/>
      <c r="QOK136" s="947"/>
      <c r="QOL136" s="947"/>
      <c r="QOM136" s="947"/>
      <c r="QON136" s="947"/>
      <c r="QOO136" s="947"/>
      <c r="QOP136" s="947"/>
      <c r="QOQ136" s="947"/>
      <c r="QOR136" s="947"/>
      <c r="QOS136" s="947"/>
      <c r="QOT136" s="947"/>
      <c r="QOU136" s="947"/>
      <c r="QOV136" s="947"/>
      <c r="QOW136" s="947"/>
      <c r="QOX136" s="947"/>
      <c r="QOY136" s="947"/>
      <c r="QOZ136" s="947"/>
      <c r="QPA136" s="947"/>
      <c r="QPB136" s="947"/>
      <c r="QPC136" s="947"/>
      <c r="QPD136" s="947"/>
      <c r="QPE136" s="947"/>
      <c r="QPF136" s="947"/>
      <c r="QPG136" s="947"/>
      <c r="QPH136" s="947"/>
      <c r="QPI136" s="947"/>
      <c r="QPJ136" s="947"/>
      <c r="QPK136" s="947"/>
      <c r="QPL136" s="947"/>
      <c r="QPM136" s="947"/>
      <c r="QPN136" s="947"/>
      <c r="QPO136" s="947"/>
      <c r="QPP136" s="947"/>
      <c r="QPQ136" s="947"/>
      <c r="QPR136" s="947"/>
      <c r="QPS136" s="947"/>
      <c r="QPT136" s="947"/>
      <c r="QPU136" s="947"/>
      <c r="QPV136" s="947"/>
      <c r="QPW136" s="947"/>
      <c r="QPX136" s="947"/>
      <c r="QPY136" s="947"/>
      <c r="QPZ136" s="947"/>
      <c r="QQA136" s="947"/>
      <c r="QQB136" s="947"/>
      <c r="QQC136" s="947"/>
      <c r="QQD136" s="947"/>
      <c r="QQE136" s="947"/>
      <c r="QQF136" s="947"/>
      <c r="QQG136" s="947"/>
      <c r="QQH136" s="947"/>
      <c r="QQI136" s="947"/>
      <c r="QQJ136" s="947"/>
      <c r="QQK136" s="947"/>
      <c r="QQL136" s="947"/>
      <c r="QQM136" s="947"/>
      <c r="QQN136" s="947"/>
      <c r="QQO136" s="947"/>
      <c r="QQP136" s="947"/>
      <c r="QQQ136" s="947"/>
      <c r="QQR136" s="947"/>
      <c r="QQS136" s="947"/>
      <c r="QQT136" s="947"/>
      <c r="QQU136" s="947"/>
      <c r="QQV136" s="947"/>
      <c r="QQW136" s="947"/>
      <c r="QQX136" s="947"/>
      <c r="QQY136" s="947"/>
      <c r="QQZ136" s="947"/>
      <c r="QRA136" s="947"/>
      <c r="QRB136" s="947"/>
      <c r="QRC136" s="947"/>
      <c r="QRD136" s="947"/>
      <c r="QRE136" s="947"/>
      <c r="QRF136" s="947"/>
      <c r="QRG136" s="947"/>
      <c r="QRH136" s="947"/>
      <c r="QRI136" s="947"/>
      <c r="QRJ136" s="947"/>
      <c r="QRK136" s="947"/>
      <c r="QRL136" s="947"/>
      <c r="QRM136" s="947"/>
      <c r="QRN136" s="947"/>
      <c r="QRO136" s="947"/>
      <c r="QRP136" s="947"/>
      <c r="QRQ136" s="947"/>
      <c r="QRR136" s="947"/>
      <c r="QRS136" s="947"/>
      <c r="QRT136" s="947"/>
      <c r="QRU136" s="947"/>
      <c r="QRV136" s="947"/>
      <c r="QRW136" s="947"/>
      <c r="QRX136" s="947"/>
      <c r="QRY136" s="947"/>
      <c r="QRZ136" s="947"/>
      <c r="QSA136" s="947"/>
      <c r="QSB136" s="947"/>
      <c r="QSC136" s="947"/>
      <c r="QSD136" s="947"/>
      <c r="QSE136" s="947"/>
      <c r="QSF136" s="947"/>
      <c r="QSG136" s="947"/>
      <c r="QSH136" s="947"/>
      <c r="QSI136" s="947"/>
      <c r="QSJ136" s="947"/>
      <c r="QSK136" s="947"/>
      <c r="QSL136" s="947"/>
      <c r="QSM136" s="947"/>
      <c r="QSN136" s="947"/>
      <c r="QSO136" s="947"/>
      <c r="QSP136" s="947"/>
      <c r="QSQ136" s="947"/>
      <c r="QSR136" s="947"/>
      <c r="QSS136" s="947"/>
      <c r="QST136" s="947"/>
      <c r="QSU136" s="947"/>
      <c r="QSV136" s="947"/>
      <c r="QSW136" s="947"/>
      <c r="QSX136" s="947"/>
      <c r="QSY136" s="947"/>
      <c r="QSZ136" s="947"/>
      <c r="QTA136" s="947"/>
      <c r="QTB136" s="947"/>
      <c r="QTC136" s="947"/>
      <c r="QTD136" s="947"/>
      <c r="QTE136" s="947"/>
      <c r="QTF136" s="947"/>
      <c r="QTG136" s="947"/>
      <c r="QTH136" s="947"/>
      <c r="QTI136" s="947"/>
      <c r="QTJ136" s="947"/>
      <c r="QTK136" s="947"/>
      <c r="QTL136" s="947"/>
      <c r="QTM136" s="947"/>
      <c r="QTN136" s="947"/>
      <c r="QTO136" s="947"/>
      <c r="QTP136" s="947"/>
      <c r="QTQ136" s="947"/>
      <c r="QTR136" s="947"/>
      <c r="QTS136" s="947"/>
      <c r="QTT136" s="947"/>
      <c r="QTU136" s="947"/>
      <c r="QTV136" s="947"/>
      <c r="QTW136" s="947"/>
      <c r="QTX136" s="947"/>
      <c r="QTY136" s="947"/>
      <c r="QTZ136" s="947"/>
      <c r="QUA136" s="947"/>
      <c r="QUB136" s="947"/>
      <c r="QUC136" s="947"/>
      <c r="QUD136" s="947"/>
      <c r="QUE136" s="947"/>
      <c r="QUF136" s="947"/>
      <c r="QUG136" s="947"/>
      <c r="QUH136" s="947"/>
      <c r="QUI136" s="947"/>
      <c r="QUJ136" s="947"/>
      <c r="QUK136" s="947"/>
      <c r="QUL136" s="947"/>
      <c r="QUM136" s="947"/>
      <c r="QUN136" s="947"/>
      <c r="QUO136" s="947"/>
      <c r="QUP136" s="947"/>
      <c r="QUQ136" s="947"/>
      <c r="QUR136" s="947"/>
      <c r="QUS136" s="947"/>
      <c r="QUT136" s="947"/>
      <c r="QUU136" s="947"/>
      <c r="QUV136" s="947"/>
      <c r="QUW136" s="947"/>
      <c r="QUX136" s="947"/>
      <c r="QUY136" s="947"/>
      <c r="QUZ136" s="947"/>
      <c r="QVA136" s="947"/>
      <c r="QVB136" s="947"/>
      <c r="QVC136" s="947"/>
      <c r="QVD136" s="947"/>
      <c r="QVE136" s="947"/>
      <c r="QVF136" s="947"/>
      <c r="QVG136" s="947"/>
      <c r="QVH136" s="947"/>
      <c r="QVI136" s="947"/>
      <c r="QVJ136" s="947"/>
      <c r="QVK136" s="947"/>
      <c r="QVL136" s="947"/>
      <c r="QVM136" s="947"/>
      <c r="QVN136" s="947"/>
      <c r="QVO136" s="947"/>
      <c r="QVP136" s="947"/>
      <c r="QVQ136" s="947"/>
      <c r="QVR136" s="947"/>
      <c r="QVS136" s="947"/>
      <c r="QVT136" s="947"/>
      <c r="QVU136" s="947"/>
      <c r="QVV136" s="947"/>
      <c r="QVW136" s="947"/>
      <c r="QVX136" s="947"/>
      <c r="QVY136" s="947"/>
      <c r="QVZ136" s="947"/>
      <c r="QWA136" s="947"/>
      <c r="QWB136" s="947"/>
      <c r="QWC136" s="947"/>
      <c r="QWD136" s="947"/>
      <c r="QWE136" s="947"/>
      <c r="QWF136" s="947"/>
      <c r="QWG136" s="947"/>
      <c r="QWH136" s="947"/>
      <c r="QWI136" s="947"/>
      <c r="QWJ136" s="947"/>
      <c r="QWK136" s="947"/>
      <c r="QWL136" s="947"/>
      <c r="QWM136" s="947"/>
      <c r="QWN136" s="947"/>
      <c r="QWO136" s="947"/>
      <c r="QWP136" s="947"/>
      <c r="QWQ136" s="947"/>
      <c r="QWR136" s="947"/>
      <c r="QWS136" s="947"/>
      <c r="QWT136" s="947"/>
      <c r="QWU136" s="947"/>
      <c r="QWV136" s="947"/>
      <c r="QWW136" s="947"/>
      <c r="QWX136" s="947"/>
      <c r="QWY136" s="947"/>
      <c r="QWZ136" s="947"/>
      <c r="QXA136" s="947"/>
      <c r="QXB136" s="947"/>
      <c r="QXC136" s="947"/>
      <c r="QXD136" s="947"/>
      <c r="QXE136" s="947"/>
      <c r="QXF136" s="947"/>
      <c r="QXG136" s="947"/>
      <c r="QXH136" s="947"/>
      <c r="QXI136" s="947"/>
      <c r="QXJ136" s="947"/>
      <c r="QXK136" s="947"/>
      <c r="QXL136" s="947"/>
      <c r="QXM136" s="947"/>
      <c r="QXN136" s="947"/>
      <c r="QXO136" s="947"/>
      <c r="QXP136" s="947"/>
      <c r="QXQ136" s="947"/>
      <c r="QXR136" s="947"/>
      <c r="QXS136" s="947"/>
      <c r="QXT136" s="947"/>
      <c r="QXU136" s="947"/>
      <c r="QXV136" s="947"/>
      <c r="QXW136" s="947"/>
      <c r="QXX136" s="947"/>
      <c r="QXY136" s="947"/>
      <c r="QXZ136" s="947"/>
      <c r="QYA136" s="947"/>
      <c r="QYB136" s="947"/>
      <c r="QYC136" s="947"/>
      <c r="QYD136" s="947"/>
      <c r="QYE136" s="947"/>
      <c r="QYF136" s="947"/>
      <c r="QYG136" s="947"/>
      <c r="QYH136" s="947"/>
      <c r="QYI136" s="947"/>
      <c r="QYJ136" s="947"/>
      <c r="QYK136" s="947"/>
      <c r="QYL136" s="947"/>
      <c r="QYM136" s="947"/>
      <c r="QYN136" s="947"/>
      <c r="QYO136" s="947"/>
      <c r="QYP136" s="947"/>
      <c r="QYQ136" s="947"/>
      <c r="QYR136" s="947"/>
      <c r="QYS136" s="947"/>
      <c r="QYT136" s="947"/>
      <c r="QYU136" s="947"/>
      <c r="QYV136" s="947"/>
      <c r="QYW136" s="947"/>
      <c r="QYX136" s="947"/>
      <c r="QYY136" s="947"/>
      <c r="QYZ136" s="947"/>
      <c r="QZA136" s="947"/>
      <c r="QZB136" s="947"/>
      <c r="QZC136" s="947"/>
      <c r="QZD136" s="947"/>
      <c r="QZE136" s="947"/>
      <c r="QZF136" s="947"/>
      <c r="QZG136" s="947"/>
      <c r="QZH136" s="947"/>
      <c r="QZI136" s="947"/>
      <c r="QZJ136" s="947"/>
      <c r="QZK136" s="947"/>
      <c r="QZL136" s="947"/>
      <c r="QZM136" s="947"/>
      <c r="QZN136" s="947"/>
      <c r="QZO136" s="947"/>
      <c r="QZP136" s="947"/>
      <c r="QZQ136" s="947"/>
      <c r="QZR136" s="947"/>
      <c r="QZS136" s="947"/>
      <c r="QZT136" s="947"/>
      <c r="QZU136" s="947"/>
      <c r="QZV136" s="947"/>
      <c r="QZW136" s="947"/>
      <c r="QZX136" s="947"/>
      <c r="QZY136" s="947"/>
      <c r="QZZ136" s="947"/>
      <c r="RAA136" s="947"/>
      <c r="RAB136" s="947"/>
      <c r="RAC136" s="947"/>
      <c r="RAD136" s="947"/>
      <c r="RAE136" s="947"/>
      <c r="RAF136" s="947"/>
      <c r="RAG136" s="947"/>
      <c r="RAH136" s="947"/>
      <c r="RAI136" s="947"/>
      <c r="RAJ136" s="947"/>
      <c r="RAK136" s="947"/>
      <c r="RAL136" s="947"/>
      <c r="RAM136" s="947"/>
      <c r="RAN136" s="947"/>
      <c r="RAO136" s="947"/>
      <c r="RAP136" s="947"/>
      <c r="RAQ136" s="947"/>
      <c r="RAR136" s="947"/>
      <c r="RAS136" s="947"/>
      <c r="RAT136" s="947"/>
      <c r="RAU136" s="947"/>
      <c r="RAV136" s="947"/>
      <c r="RAW136" s="947"/>
      <c r="RAX136" s="947"/>
      <c r="RAY136" s="947"/>
      <c r="RAZ136" s="947"/>
      <c r="RBA136" s="947"/>
      <c r="RBB136" s="947"/>
      <c r="RBC136" s="947"/>
      <c r="RBD136" s="947"/>
      <c r="RBE136" s="947"/>
      <c r="RBF136" s="947"/>
      <c r="RBG136" s="947"/>
      <c r="RBH136" s="947"/>
      <c r="RBI136" s="947"/>
      <c r="RBJ136" s="947"/>
      <c r="RBK136" s="947"/>
      <c r="RBL136" s="947"/>
      <c r="RBM136" s="947"/>
      <c r="RBN136" s="947"/>
      <c r="RBO136" s="947"/>
      <c r="RBP136" s="947"/>
      <c r="RBQ136" s="947"/>
      <c r="RBR136" s="947"/>
      <c r="RBS136" s="947"/>
      <c r="RBT136" s="947"/>
      <c r="RBU136" s="947"/>
      <c r="RBV136" s="947"/>
      <c r="RBW136" s="947"/>
      <c r="RBX136" s="947"/>
      <c r="RBY136" s="947"/>
      <c r="RBZ136" s="947"/>
      <c r="RCA136" s="947"/>
      <c r="RCB136" s="947"/>
      <c r="RCC136" s="947"/>
      <c r="RCD136" s="947"/>
      <c r="RCE136" s="947"/>
      <c r="RCF136" s="947"/>
      <c r="RCG136" s="947"/>
      <c r="RCH136" s="947"/>
      <c r="RCI136" s="947"/>
      <c r="RCJ136" s="947"/>
      <c r="RCK136" s="947"/>
      <c r="RCL136" s="947"/>
      <c r="RCM136" s="947"/>
      <c r="RCN136" s="947"/>
      <c r="RCO136" s="947"/>
      <c r="RCP136" s="947"/>
      <c r="RCQ136" s="947"/>
      <c r="RCR136" s="947"/>
      <c r="RCS136" s="947"/>
      <c r="RCT136" s="947"/>
      <c r="RCU136" s="947"/>
      <c r="RCV136" s="947"/>
      <c r="RCW136" s="947"/>
      <c r="RCX136" s="947"/>
      <c r="RCY136" s="947"/>
      <c r="RCZ136" s="947"/>
      <c r="RDA136" s="947"/>
      <c r="RDB136" s="947"/>
      <c r="RDC136" s="947"/>
      <c r="RDD136" s="947"/>
      <c r="RDE136" s="947"/>
      <c r="RDF136" s="947"/>
      <c r="RDG136" s="947"/>
      <c r="RDH136" s="947"/>
      <c r="RDI136" s="947"/>
      <c r="RDJ136" s="947"/>
      <c r="RDK136" s="947"/>
      <c r="RDL136" s="947"/>
      <c r="RDM136" s="947"/>
      <c r="RDN136" s="947"/>
      <c r="RDO136" s="947"/>
      <c r="RDP136" s="947"/>
      <c r="RDQ136" s="947"/>
      <c r="RDR136" s="947"/>
      <c r="RDS136" s="947"/>
      <c r="RDT136" s="947"/>
      <c r="RDU136" s="947"/>
      <c r="RDV136" s="947"/>
      <c r="RDW136" s="947"/>
      <c r="RDX136" s="947"/>
      <c r="RDY136" s="947"/>
      <c r="RDZ136" s="947"/>
      <c r="REA136" s="947"/>
      <c r="REB136" s="947"/>
      <c r="REC136" s="947"/>
      <c r="RED136" s="947"/>
      <c r="REE136" s="947"/>
      <c r="REF136" s="947"/>
      <c r="REG136" s="947"/>
      <c r="REH136" s="947"/>
      <c r="REI136" s="947"/>
      <c r="REJ136" s="947"/>
      <c r="REK136" s="947"/>
      <c r="REL136" s="947"/>
      <c r="REM136" s="947"/>
      <c r="REN136" s="947"/>
      <c r="REO136" s="947"/>
      <c r="REP136" s="947"/>
      <c r="REQ136" s="947"/>
      <c r="RER136" s="947"/>
      <c r="RES136" s="947"/>
      <c r="RET136" s="947"/>
      <c r="REU136" s="947"/>
      <c r="REV136" s="947"/>
      <c r="REW136" s="947"/>
      <c r="REX136" s="947"/>
      <c r="REY136" s="947"/>
      <c r="REZ136" s="947"/>
      <c r="RFA136" s="947"/>
      <c r="RFB136" s="947"/>
      <c r="RFC136" s="947"/>
      <c r="RFD136" s="947"/>
      <c r="RFE136" s="947"/>
      <c r="RFF136" s="947"/>
      <c r="RFG136" s="947"/>
      <c r="RFH136" s="947"/>
      <c r="RFI136" s="947"/>
      <c r="RFJ136" s="947"/>
      <c r="RFK136" s="947"/>
      <c r="RFL136" s="947"/>
      <c r="RFM136" s="947"/>
      <c r="RFN136" s="947"/>
      <c r="RFO136" s="947"/>
      <c r="RFP136" s="947"/>
      <c r="RFQ136" s="947"/>
      <c r="RFR136" s="947"/>
      <c r="RFS136" s="947"/>
      <c r="RFT136" s="947"/>
      <c r="RFU136" s="947"/>
      <c r="RFV136" s="947"/>
      <c r="RFW136" s="947"/>
      <c r="RFX136" s="947"/>
      <c r="RFY136" s="947"/>
      <c r="RFZ136" s="947"/>
      <c r="RGA136" s="947"/>
      <c r="RGB136" s="947"/>
      <c r="RGC136" s="947"/>
      <c r="RGD136" s="947"/>
      <c r="RGE136" s="947"/>
      <c r="RGF136" s="947"/>
      <c r="RGG136" s="947"/>
      <c r="RGH136" s="947"/>
      <c r="RGI136" s="947"/>
      <c r="RGJ136" s="947"/>
      <c r="RGK136" s="947"/>
      <c r="RGL136" s="947"/>
      <c r="RGM136" s="947"/>
      <c r="RGN136" s="947"/>
      <c r="RGO136" s="947"/>
      <c r="RGP136" s="947"/>
      <c r="RGQ136" s="947"/>
      <c r="RGR136" s="947"/>
      <c r="RGS136" s="947"/>
      <c r="RGT136" s="947"/>
      <c r="RGU136" s="947"/>
      <c r="RGV136" s="947"/>
      <c r="RGW136" s="947"/>
      <c r="RGX136" s="947"/>
      <c r="RGY136" s="947"/>
      <c r="RGZ136" s="947"/>
      <c r="RHA136" s="947"/>
      <c r="RHB136" s="947"/>
      <c r="RHC136" s="947"/>
      <c r="RHD136" s="947"/>
      <c r="RHE136" s="947"/>
      <c r="RHF136" s="947"/>
      <c r="RHG136" s="947"/>
      <c r="RHH136" s="947"/>
      <c r="RHI136" s="947"/>
      <c r="RHJ136" s="947"/>
      <c r="RHK136" s="947"/>
      <c r="RHL136" s="947"/>
      <c r="RHM136" s="947"/>
      <c r="RHN136" s="947"/>
      <c r="RHO136" s="947"/>
      <c r="RHP136" s="947"/>
      <c r="RHQ136" s="947"/>
      <c r="RHR136" s="947"/>
      <c r="RHS136" s="947"/>
      <c r="RHT136" s="947"/>
      <c r="RHU136" s="947"/>
      <c r="RHV136" s="947"/>
      <c r="RHW136" s="947"/>
      <c r="RHX136" s="947"/>
      <c r="RHY136" s="947"/>
      <c r="RHZ136" s="947"/>
      <c r="RIA136" s="947"/>
      <c r="RIB136" s="947"/>
      <c r="RIC136" s="947"/>
      <c r="RID136" s="947"/>
      <c r="RIE136" s="947"/>
      <c r="RIF136" s="947"/>
      <c r="RIG136" s="947"/>
      <c r="RIH136" s="947"/>
      <c r="RII136" s="947"/>
      <c r="RIJ136" s="947"/>
      <c r="RIK136" s="947"/>
      <c r="RIL136" s="947"/>
      <c r="RIM136" s="947"/>
      <c r="RIN136" s="947"/>
      <c r="RIO136" s="947"/>
      <c r="RIP136" s="947"/>
      <c r="RIQ136" s="947"/>
      <c r="RIR136" s="947"/>
      <c r="RIS136" s="947"/>
      <c r="RIT136" s="947"/>
      <c r="RIU136" s="947"/>
      <c r="RIV136" s="947"/>
      <c r="RIW136" s="947"/>
      <c r="RIX136" s="947"/>
      <c r="RIY136" s="947"/>
      <c r="RIZ136" s="947"/>
      <c r="RJA136" s="947"/>
      <c r="RJB136" s="947"/>
      <c r="RJC136" s="947"/>
      <c r="RJD136" s="947"/>
      <c r="RJE136" s="947"/>
      <c r="RJF136" s="947"/>
      <c r="RJG136" s="947"/>
      <c r="RJH136" s="947"/>
      <c r="RJI136" s="947"/>
      <c r="RJJ136" s="947"/>
      <c r="RJK136" s="947"/>
      <c r="RJL136" s="947"/>
      <c r="RJM136" s="947"/>
      <c r="RJN136" s="947"/>
      <c r="RJO136" s="947"/>
      <c r="RJP136" s="947"/>
      <c r="RJQ136" s="947"/>
      <c r="RJR136" s="947"/>
      <c r="RJS136" s="947"/>
      <c r="RJT136" s="947"/>
      <c r="RJU136" s="947"/>
      <c r="RJV136" s="947"/>
      <c r="RJW136" s="947"/>
      <c r="RJX136" s="947"/>
      <c r="RJY136" s="947"/>
      <c r="RJZ136" s="947"/>
      <c r="RKA136" s="947"/>
      <c r="RKB136" s="947"/>
      <c r="RKC136" s="947"/>
      <c r="RKD136" s="947"/>
      <c r="RKE136" s="947"/>
      <c r="RKF136" s="947"/>
      <c r="RKG136" s="947"/>
      <c r="RKH136" s="947"/>
      <c r="RKI136" s="947"/>
      <c r="RKJ136" s="947"/>
      <c r="RKK136" s="947"/>
      <c r="RKL136" s="947"/>
      <c r="RKM136" s="947"/>
      <c r="RKN136" s="947"/>
      <c r="RKO136" s="947"/>
      <c r="RKP136" s="947"/>
      <c r="RKQ136" s="947"/>
      <c r="RKR136" s="947"/>
      <c r="RKS136" s="947"/>
      <c r="RKT136" s="947"/>
      <c r="RKU136" s="947"/>
      <c r="RKV136" s="947"/>
      <c r="RKW136" s="947"/>
      <c r="RKX136" s="947"/>
      <c r="RKY136" s="947"/>
      <c r="RKZ136" s="947"/>
      <c r="RLA136" s="947"/>
      <c r="RLB136" s="947"/>
      <c r="RLC136" s="947"/>
      <c r="RLD136" s="947"/>
      <c r="RLE136" s="947"/>
      <c r="RLF136" s="947"/>
      <c r="RLG136" s="947"/>
      <c r="RLH136" s="947"/>
      <c r="RLI136" s="947"/>
      <c r="RLJ136" s="947"/>
      <c r="RLK136" s="947"/>
      <c r="RLL136" s="947"/>
      <c r="RLM136" s="947"/>
      <c r="RLN136" s="947"/>
      <c r="RLO136" s="947"/>
      <c r="RLP136" s="947"/>
      <c r="RLQ136" s="947"/>
      <c r="RLR136" s="947"/>
      <c r="RLS136" s="947"/>
      <c r="RLT136" s="947"/>
      <c r="RLU136" s="947"/>
      <c r="RLV136" s="947"/>
      <c r="RLW136" s="947"/>
      <c r="RLX136" s="947"/>
      <c r="RLY136" s="947"/>
      <c r="RLZ136" s="947"/>
      <c r="RMA136" s="947"/>
      <c r="RMB136" s="947"/>
      <c r="RMC136" s="947"/>
      <c r="RMD136" s="947"/>
      <c r="RME136" s="947"/>
      <c r="RMF136" s="947"/>
      <c r="RMG136" s="947"/>
      <c r="RMH136" s="947"/>
      <c r="RMI136" s="947"/>
      <c r="RMJ136" s="947"/>
      <c r="RMK136" s="947"/>
      <c r="RML136" s="947"/>
      <c r="RMM136" s="947"/>
      <c r="RMN136" s="947"/>
      <c r="RMO136" s="947"/>
      <c r="RMP136" s="947"/>
      <c r="RMQ136" s="947"/>
      <c r="RMR136" s="947"/>
      <c r="RMS136" s="947"/>
      <c r="RMT136" s="947"/>
      <c r="RMU136" s="947"/>
      <c r="RMV136" s="947"/>
      <c r="RMW136" s="947"/>
      <c r="RMX136" s="947"/>
      <c r="RMY136" s="947"/>
      <c r="RMZ136" s="947"/>
      <c r="RNA136" s="947"/>
      <c r="RNB136" s="947"/>
      <c r="RNC136" s="947"/>
      <c r="RND136" s="947"/>
      <c r="RNE136" s="947"/>
      <c r="RNF136" s="947"/>
      <c r="RNG136" s="947"/>
      <c r="RNH136" s="947"/>
      <c r="RNI136" s="947"/>
      <c r="RNJ136" s="947"/>
      <c r="RNK136" s="947"/>
      <c r="RNL136" s="947"/>
      <c r="RNM136" s="947"/>
      <c r="RNN136" s="947"/>
      <c r="RNO136" s="947"/>
      <c r="RNP136" s="947"/>
      <c r="RNQ136" s="947"/>
      <c r="RNR136" s="947"/>
      <c r="RNS136" s="947"/>
      <c r="RNT136" s="947"/>
      <c r="RNU136" s="947"/>
      <c r="RNV136" s="947"/>
      <c r="RNW136" s="947"/>
      <c r="RNX136" s="947"/>
      <c r="RNY136" s="947"/>
      <c r="RNZ136" s="947"/>
      <c r="ROA136" s="947"/>
      <c r="ROB136" s="947"/>
      <c r="ROC136" s="947"/>
      <c r="ROD136" s="947"/>
      <c r="ROE136" s="947"/>
      <c r="ROF136" s="947"/>
      <c r="ROG136" s="947"/>
      <c r="ROH136" s="947"/>
      <c r="ROI136" s="947"/>
      <c r="ROJ136" s="947"/>
      <c r="ROK136" s="947"/>
      <c r="ROL136" s="947"/>
      <c r="ROM136" s="947"/>
      <c r="RON136" s="947"/>
      <c r="ROO136" s="947"/>
      <c r="ROP136" s="947"/>
      <c r="ROQ136" s="947"/>
      <c r="ROR136" s="947"/>
      <c r="ROS136" s="947"/>
      <c r="ROT136" s="947"/>
      <c r="ROU136" s="947"/>
      <c r="ROV136" s="947"/>
      <c r="ROW136" s="947"/>
      <c r="ROX136" s="947"/>
      <c r="ROY136" s="947"/>
      <c r="ROZ136" s="947"/>
      <c r="RPA136" s="947"/>
      <c r="RPB136" s="947"/>
      <c r="RPC136" s="947"/>
      <c r="RPD136" s="947"/>
      <c r="RPE136" s="947"/>
      <c r="RPF136" s="947"/>
      <c r="RPG136" s="947"/>
      <c r="RPH136" s="947"/>
      <c r="RPI136" s="947"/>
      <c r="RPJ136" s="947"/>
      <c r="RPK136" s="947"/>
      <c r="RPL136" s="947"/>
      <c r="RPM136" s="947"/>
      <c r="RPN136" s="947"/>
      <c r="RPO136" s="947"/>
      <c r="RPP136" s="947"/>
      <c r="RPQ136" s="947"/>
      <c r="RPR136" s="947"/>
      <c r="RPS136" s="947"/>
      <c r="RPT136" s="947"/>
      <c r="RPU136" s="947"/>
      <c r="RPV136" s="947"/>
      <c r="RPW136" s="947"/>
      <c r="RPX136" s="947"/>
      <c r="RPY136" s="947"/>
      <c r="RPZ136" s="947"/>
      <c r="RQA136" s="947"/>
      <c r="RQB136" s="947"/>
      <c r="RQC136" s="947"/>
      <c r="RQD136" s="947"/>
      <c r="RQE136" s="947"/>
      <c r="RQF136" s="947"/>
      <c r="RQG136" s="947"/>
      <c r="RQH136" s="947"/>
      <c r="RQI136" s="947"/>
      <c r="RQJ136" s="947"/>
      <c r="RQK136" s="947"/>
      <c r="RQL136" s="947"/>
      <c r="RQM136" s="947"/>
      <c r="RQN136" s="947"/>
      <c r="RQO136" s="947"/>
      <c r="RQP136" s="947"/>
      <c r="RQQ136" s="947"/>
      <c r="RQR136" s="947"/>
      <c r="RQS136" s="947"/>
      <c r="RQT136" s="947"/>
      <c r="RQU136" s="947"/>
      <c r="RQV136" s="947"/>
      <c r="RQW136" s="947"/>
      <c r="RQX136" s="947"/>
      <c r="RQY136" s="947"/>
      <c r="RQZ136" s="947"/>
      <c r="RRA136" s="947"/>
      <c r="RRB136" s="947"/>
      <c r="RRC136" s="947"/>
      <c r="RRD136" s="947"/>
      <c r="RRE136" s="947"/>
      <c r="RRF136" s="947"/>
      <c r="RRG136" s="947"/>
      <c r="RRH136" s="947"/>
      <c r="RRI136" s="947"/>
      <c r="RRJ136" s="947"/>
      <c r="RRK136" s="947"/>
      <c r="RRL136" s="947"/>
      <c r="RRM136" s="947"/>
      <c r="RRN136" s="947"/>
      <c r="RRO136" s="947"/>
      <c r="RRP136" s="947"/>
      <c r="RRQ136" s="947"/>
      <c r="RRR136" s="947"/>
      <c r="RRS136" s="947"/>
      <c r="RRT136" s="947"/>
      <c r="RRU136" s="947"/>
      <c r="RRV136" s="947"/>
      <c r="RRW136" s="947"/>
      <c r="RRX136" s="947"/>
      <c r="RRY136" s="947"/>
      <c r="RRZ136" s="947"/>
      <c r="RSA136" s="947"/>
      <c r="RSB136" s="947"/>
      <c r="RSC136" s="947"/>
      <c r="RSD136" s="947"/>
      <c r="RSE136" s="947"/>
      <c r="RSF136" s="947"/>
      <c r="RSG136" s="947"/>
      <c r="RSH136" s="947"/>
      <c r="RSI136" s="947"/>
      <c r="RSJ136" s="947"/>
      <c r="RSK136" s="947"/>
      <c r="RSL136" s="947"/>
      <c r="RSM136" s="947"/>
      <c r="RSN136" s="947"/>
      <c r="RSO136" s="947"/>
      <c r="RSP136" s="947"/>
      <c r="RSQ136" s="947"/>
      <c r="RSR136" s="947"/>
      <c r="RSS136" s="947"/>
      <c r="RST136" s="947"/>
      <c r="RSU136" s="947"/>
      <c r="RSV136" s="947"/>
      <c r="RSW136" s="947"/>
      <c r="RSX136" s="947"/>
      <c r="RSY136" s="947"/>
      <c r="RSZ136" s="947"/>
      <c r="RTA136" s="947"/>
      <c r="RTB136" s="947"/>
      <c r="RTC136" s="947"/>
      <c r="RTD136" s="947"/>
      <c r="RTE136" s="947"/>
      <c r="RTF136" s="947"/>
      <c r="RTG136" s="947"/>
      <c r="RTH136" s="947"/>
      <c r="RTI136" s="947"/>
      <c r="RTJ136" s="947"/>
      <c r="RTK136" s="947"/>
      <c r="RTL136" s="947"/>
      <c r="RTM136" s="947"/>
      <c r="RTN136" s="947"/>
      <c r="RTO136" s="947"/>
      <c r="RTP136" s="947"/>
      <c r="RTQ136" s="947"/>
      <c r="RTR136" s="947"/>
      <c r="RTS136" s="947"/>
      <c r="RTT136" s="947"/>
      <c r="RTU136" s="947"/>
      <c r="RTV136" s="947"/>
      <c r="RTW136" s="947"/>
      <c r="RTX136" s="947"/>
      <c r="RTY136" s="947"/>
      <c r="RTZ136" s="947"/>
      <c r="RUA136" s="947"/>
      <c r="RUB136" s="947"/>
      <c r="RUC136" s="947"/>
      <c r="RUD136" s="947"/>
      <c r="RUE136" s="947"/>
      <c r="RUF136" s="947"/>
      <c r="RUG136" s="947"/>
      <c r="RUH136" s="947"/>
      <c r="RUI136" s="947"/>
      <c r="RUJ136" s="947"/>
      <c r="RUK136" s="947"/>
      <c r="RUL136" s="947"/>
      <c r="RUM136" s="947"/>
      <c r="RUN136" s="947"/>
      <c r="RUO136" s="947"/>
      <c r="RUP136" s="947"/>
      <c r="RUQ136" s="947"/>
      <c r="RUR136" s="947"/>
      <c r="RUS136" s="947"/>
      <c r="RUT136" s="947"/>
      <c r="RUU136" s="947"/>
      <c r="RUV136" s="947"/>
      <c r="RUW136" s="947"/>
      <c r="RUX136" s="947"/>
      <c r="RUY136" s="947"/>
      <c r="RUZ136" s="947"/>
      <c r="RVA136" s="947"/>
      <c r="RVB136" s="947"/>
      <c r="RVC136" s="947"/>
      <c r="RVD136" s="947"/>
      <c r="RVE136" s="947"/>
      <c r="RVF136" s="947"/>
      <c r="RVG136" s="947"/>
      <c r="RVH136" s="947"/>
      <c r="RVI136" s="947"/>
      <c r="RVJ136" s="947"/>
      <c r="RVK136" s="947"/>
      <c r="RVL136" s="947"/>
      <c r="RVM136" s="947"/>
      <c r="RVN136" s="947"/>
      <c r="RVO136" s="947"/>
      <c r="RVP136" s="947"/>
      <c r="RVQ136" s="947"/>
      <c r="RVR136" s="947"/>
      <c r="RVS136" s="947"/>
      <c r="RVT136" s="947"/>
      <c r="RVU136" s="947"/>
      <c r="RVV136" s="947"/>
      <c r="RVW136" s="947"/>
      <c r="RVX136" s="947"/>
      <c r="RVY136" s="947"/>
      <c r="RVZ136" s="947"/>
      <c r="RWA136" s="947"/>
      <c r="RWB136" s="947"/>
      <c r="RWC136" s="947"/>
      <c r="RWD136" s="947"/>
      <c r="RWE136" s="947"/>
      <c r="RWF136" s="947"/>
      <c r="RWG136" s="947"/>
      <c r="RWH136" s="947"/>
      <c r="RWI136" s="947"/>
      <c r="RWJ136" s="947"/>
      <c r="RWK136" s="947"/>
      <c r="RWL136" s="947"/>
      <c r="RWM136" s="947"/>
      <c r="RWN136" s="947"/>
      <c r="RWO136" s="947"/>
      <c r="RWP136" s="947"/>
      <c r="RWQ136" s="947"/>
      <c r="RWR136" s="947"/>
      <c r="RWS136" s="947"/>
      <c r="RWT136" s="947"/>
      <c r="RWU136" s="947"/>
      <c r="RWV136" s="947"/>
      <c r="RWW136" s="947"/>
      <c r="RWX136" s="947"/>
      <c r="RWY136" s="947"/>
      <c r="RWZ136" s="947"/>
      <c r="RXA136" s="947"/>
      <c r="RXB136" s="947"/>
      <c r="RXC136" s="947"/>
      <c r="RXD136" s="947"/>
      <c r="RXE136" s="947"/>
      <c r="RXF136" s="947"/>
      <c r="RXG136" s="947"/>
      <c r="RXH136" s="947"/>
      <c r="RXI136" s="947"/>
      <c r="RXJ136" s="947"/>
      <c r="RXK136" s="947"/>
      <c r="RXL136" s="947"/>
      <c r="RXM136" s="947"/>
      <c r="RXN136" s="947"/>
      <c r="RXO136" s="947"/>
      <c r="RXP136" s="947"/>
      <c r="RXQ136" s="947"/>
      <c r="RXR136" s="947"/>
      <c r="RXS136" s="947"/>
      <c r="RXT136" s="947"/>
      <c r="RXU136" s="947"/>
      <c r="RXV136" s="947"/>
      <c r="RXW136" s="947"/>
      <c r="RXX136" s="947"/>
      <c r="RXY136" s="947"/>
      <c r="RXZ136" s="947"/>
      <c r="RYA136" s="947"/>
      <c r="RYB136" s="947"/>
      <c r="RYC136" s="947"/>
      <c r="RYD136" s="947"/>
      <c r="RYE136" s="947"/>
      <c r="RYF136" s="947"/>
      <c r="RYG136" s="947"/>
      <c r="RYH136" s="947"/>
      <c r="RYI136" s="947"/>
      <c r="RYJ136" s="947"/>
      <c r="RYK136" s="947"/>
      <c r="RYL136" s="947"/>
      <c r="RYM136" s="947"/>
      <c r="RYN136" s="947"/>
      <c r="RYO136" s="947"/>
      <c r="RYP136" s="947"/>
      <c r="RYQ136" s="947"/>
      <c r="RYR136" s="947"/>
      <c r="RYS136" s="947"/>
      <c r="RYT136" s="947"/>
      <c r="RYU136" s="947"/>
      <c r="RYV136" s="947"/>
      <c r="RYW136" s="947"/>
      <c r="RYX136" s="947"/>
      <c r="RYY136" s="947"/>
      <c r="RYZ136" s="947"/>
      <c r="RZA136" s="947"/>
      <c r="RZB136" s="947"/>
      <c r="RZC136" s="947"/>
      <c r="RZD136" s="947"/>
      <c r="RZE136" s="947"/>
      <c r="RZF136" s="947"/>
      <c r="RZG136" s="947"/>
      <c r="RZH136" s="947"/>
      <c r="RZI136" s="947"/>
      <c r="RZJ136" s="947"/>
      <c r="RZK136" s="947"/>
      <c r="RZL136" s="947"/>
      <c r="RZM136" s="947"/>
      <c r="RZN136" s="947"/>
      <c r="RZO136" s="947"/>
      <c r="RZP136" s="947"/>
      <c r="RZQ136" s="947"/>
      <c r="RZR136" s="947"/>
      <c r="RZS136" s="947"/>
      <c r="RZT136" s="947"/>
      <c r="RZU136" s="947"/>
      <c r="RZV136" s="947"/>
      <c r="RZW136" s="947"/>
      <c r="RZX136" s="947"/>
      <c r="RZY136" s="947"/>
      <c r="RZZ136" s="947"/>
      <c r="SAA136" s="947"/>
      <c r="SAB136" s="947"/>
      <c r="SAC136" s="947"/>
      <c r="SAD136" s="947"/>
      <c r="SAE136" s="947"/>
      <c r="SAF136" s="947"/>
      <c r="SAG136" s="947"/>
      <c r="SAH136" s="947"/>
      <c r="SAI136" s="947"/>
      <c r="SAJ136" s="947"/>
      <c r="SAK136" s="947"/>
      <c r="SAL136" s="947"/>
      <c r="SAM136" s="947"/>
      <c r="SAN136" s="947"/>
      <c r="SAO136" s="947"/>
      <c r="SAP136" s="947"/>
      <c r="SAQ136" s="947"/>
      <c r="SAR136" s="947"/>
      <c r="SAS136" s="947"/>
      <c r="SAT136" s="947"/>
      <c r="SAU136" s="947"/>
      <c r="SAV136" s="947"/>
      <c r="SAW136" s="947"/>
      <c r="SAX136" s="947"/>
      <c r="SAY136" s="947"/>
      <c r="SAZ136" s="947"/>
      <c r="SBA136" s="947"/>
      <c r="SBB136" s="947"/>
      <c r="SBC136" s="947"/>
      <c r="SBD136" s="947"/>
      <c r="SBE136" s="947"/>
      <c r="SBF136" s="947"/>
      <c r="SBG136" s="947"/>
      <c r="SBH136" s="947"/>
      <c r="SBI136" s="947"/>
      <c r="SBJ136" s="947"/>
      <c r="SBK136" s="947"/>
      <c r="SBL136" s="947"/>
      <c r="SBM136" s="947"/>
      <c r="SBN136" s="947"/>
      <c r="SBO136" s="947"/>
      <c r="SBP136" s="947"/>
      <c r="SBQ136" s="947"/>
      <c r="SBR136" s="947"/>
      <c r="SBS136" s="947"/>
      <c r="SBT136" s="947"/>
      <c r="SBU136" s="947"/>
      <c r="SBV136" s="947"/>
      <c r="SBW136" s="947"/>
      <c r="SBX136" s="947"/>
      <c r="SBY136" s="947"/>
      <c r="SBZ136" s="947"/>
      <c r="SCA136" s="947"/>
      <c r="SCB136" s="947"/>
      <c r="SCC136" s="947"/>
      <c r="SCD136" s="947"/>
      <c r="SCE136" s="947"/>
      <c r="SCF136" s="947"/>
      <c r="SCG136" s="947"/>
      <c r="SCH136" s="947"/>
      <c r="SCI136" s="947"/>
      <c r="SCJ136" s="947"/>
      <c r="SCK136" s="947"/>
      <c r="SCL136" s="947"/>
      <c r="SCM136" s="947"/>
      <c r="SCN136" s="947"/>
      <c r="SCO136" s="947"/>
      <c r="SCP136" s="947"/>
      <c r="SCQ136" s="947"/>
      <c r="SCR136" s="947"/>
      <c r="SCS136" s="947"/>
      <c r="SCT136" s="947"/>
      <c r="SCU136" s="947"/>
      <c r="SCV136" s="947"/>
      <c r="SCW136" s="947"/>
      <c r="SCX136" s="947"/>
      <c r="SCY136" s="947"/>
      <c r="SCZ136" s="947"/>
      <c r="SDA136" s="947"/>
      <c r="SDB136" s="947"/>
      <c r="SDC136" s="947"/>
      <c r="SDD136" s="947"/>
      <c r="SDE136" s="947"/>
      <c r="SDF136" s="947"/>
      <c r="SDG136" s="947"/>
      <c r="SDH136" s="947"/>
      <c r="SDI136" s="947"/>
      <c r="SDJ136" s="947"/>
      <c r="SDK136" s="947"/>
      <c r="SDL136" s="947"/>
      <c r="SDM136" s="947"/>
      <c r="SDN136" s="947"/>
      <c r="SDO136" s="947"/>
      <c r="SDP136" s="947"/>
      <c r="SDQ136" s="947"/>
      <c r="SDR136" s="947"/>
      <c r="SDS136" s="947"/>
      <c r="SDT136" s="947"/>
      <c r="SDU136" s="947"/>
      <c r="SDV136" s="947"/>
      <c r="SDW136" s="947"/>
      <c r="SDX136" s="947"/>
      <c r="SDY136" s="947"/>
      <c r="SDZ136" s="947"/>
      <c r="SEA136" s="947"/>
      <c r="SEB136" s="947"/>
      <c r="SEC136" s="947"/>
      <c r="SED136" s="947"/>
      <c r="SEE136" s="947"/>
      <c r="SEF136" s="947"/>
      <c r="SEG136" s="947"/>
      <c r="SEH136" s="947"/>
      <c r="SEI136" s="947"/>
      <c r="SEJ136" s="947"/>
      <c r="SEK136" s="947"/>
      <c r="SEL136" s="947"/>
      <c r="SEM136" s="947"/>
      <c r="SEN136" s="947"/>
      <c r="SEO136" s="947"/>
      <c r="SEP136" s="947"/>
      <c r="SEQ136" s="947"/>
      <c r="SER136" s="947"/>
      <c r="SES136" s="947"/>
      <c r="SET136" s="947"/>
      <c r="SEU136" s="947"/>
      <c r="SEV136" s="947"/>
      <c r="SEW136" s="947"/>
      <c r="SEX136" s="947"/>
      <c r="SEY136" s="947"/>
      <c r="SEZ136" s="947"/>
      <c r="SFA136" s="947"/>
      <c r="SFB136" s="947"/>
      <c r="SFC136" s="947"/>
      <c r="SFD136" s="947"/>
      <c r="SFE136" s="947"/>
      <c r="SFF136" s="947"/>
      <c r="SFG136" s="947"/>
      <c r="SFH136" s="947"/>
      <c r="SFI136" s="947"/>
      <c r="SFJ136" s="947"/>
      <c r="SFK136" s="947"/>
      <c r="SFL136" s="947"/>
      <c r="SFM136" s="947"/>
      <c r="SFN136" s="947"/>
      <c r="SFO136" s="947"/>
      <c r="SFP136" s="947"/>
      <c r="SFQ136" s="947"/>
      <c r="SFR136" s="947"/>
      <c r="SFS136" s="947"/>
      <c r="SFT136" s="947"/>
      <c r="SFU136" s="947"/>
      <c r="SFV136" s="947"/>
      <c r="SFW136" s="947"/>
      <c r="SFX136" s="947"/>
      <c r="SFY136" s="947"/>
      <c r="SFZ136" s="947"/>
      <c r="SGA136" s="947"/>
      <c r="SGB136" s="947"/>
      <c r="SGC136" s="947"/>
      <c r="SGD136" s="947"/>
      <c r="SGE136" s="947"/>
      <c r="SGF136" s="947"/>
      <c r="SGG136" s="947"/>
      <c r="SGH136" s="947"/>
      <c r="SGI136" s="947"/>
      <c r="SGJ136" s="947"/>
      <c r="SGK136" s="947"/>
      <c r="SGL136" s="947"/>
      <c r="SGM136" s="947"/>
      <c r="SGN136" s="947"/>
      <c r="SGO136" s="947"/>
      <c r="SGP136" s="947"/>
      <c r="SGQ136" s="947"/>
      <c r="SGR136" s="947"/>
      <c r="SGS136" s="947"/>
      <c r="SGT136" s="947"/>
      <c r="SGU136" s="947"/>
      <c r="SGV136" s="947"/>
      <c r="SGW136" s="947"/>
      <c r="SGX136" s="947"/>
      <c r="SGY136" s="947"/>
      <c r="SGZ136" s="947"/>
      <c r="SHA136" s="947"/>
      <c r="SHB136" s="947"/>
      <c r="SHC136" s="947"/>
      <c r="SHD136" s="947"/>
      <c r="SHE136" s="947"/>
      <c r="SHF136" s="947"/>
      <c r="SHG136" s="947"/>
      <c r="SHH136" s="947"/>
      <c r="SHI136" s="947"/>
      <c r="SHJ136" s="947"/>
      <c r="SHK136" s="947"/>
      <c r="SHL136" s="947"/>
      <c r="SHM136" s="947"/>
      <c r="SHN136" s="947"/>
      <c r="SHO136" s="947"/>
      <c r="SHP136" s="947"/>
      <c r="SHQ136" s="947"/>
      <c r="SHR136" s="947"/>
      <c r="SHS136" s="947"/>
      <c r="SHT136" s="947"/>
      <c r="SHU136" s="947"/>
      <c r="SHV136" s="947"/>
      <c r="SHW136" s="947"/>
      <c r="SHX136" s="947"/>
      <c r="SHY136" s="947"/>
      <c r="SHZ136" s="947"/>
      <c r="SIA136" s="947"/>
      <c r="SIB136" s="947"/>
      <c r="SIC136" s="947"/>
      <c r="SID136" s="947"/>
      <c r="SIE136" s="947"/>
      <c r="SIF136" s="947"/>
      <c r="SIG136" s="947"/>
      <c r="SIH136" s="947"/>
      <c r="SII136" s="947"/>
      <c r="SIJ136" s="947"/>
      <c r="SIK136" s="947"/>
      <c r="SIL136" s="947"/>
      <c r="SIM136" s="947"/>
      <c r="SIN136" s="947"/>
      <c r="SIO136" s="947"/>
      <c r="SIP136" s="947"/>
      <c r="SIQ136" s="947"/>
      <c r="SIR136" s="947"/>
      <c r="SIS136" s="947"/>
      <c r="SIT136" s="947"/>
      <c r="SIU136" s="947"/>
      <c r="SIV136" s="947"/>
      <c r="SIW136" s="947"/>
      <c r="SIX136" s="947"/>
      <c r="SIY136" s="947"/>
      <c r="SIZ136" s="947"/>
      <c r="SJA136" s="947"/>
      <c r="SJB136" s="947"/>
      <c r="SJC136" s="947"/>
      <c r="SJD136" s="947"/>
      <c r="SJE136" s="947"/>
      <c r="SJF136" s="947"/>
      <c r="SJG136" s="947"/>
      <c r="SJH136" s="947"/>
      <c r="SJI136" s="947"/>
      <c r="SJJ136" s="947"/>
      <c r="SJK136" s="947"/>
      <c r="SJL136" s="947"/>
      <c r="SJM136" s="947"/>
      <c r="SJN136" s="947"/>
      <c r="SJO136" s="947"/>
      <c r="SJP136" s="947"/>
      <c r="SJQ136" s="947"/>
      <c r="SJR136" s="947"/>
      <c r="SJS136" s="947"/>
      <c r="SJT136" s="947"/>
      <c r="SJU136" s="947"/>
      <c r="SJV136" s="947"/>
      <c r="SJW136" s="947"/>
      <c r="SJX136" s="947"/>
      <c r="SJY136" s="947"/>
      <c r="SJZ136" s="947"/>
      <c r="SKA136" s="947"/>
      <c r="SKB136" s="947"/>
      <c r="SKC136" s="947"/>
      <c r="SKD136" s="947"/>
      <c r="SKE136" s="947"/>
      <c r="SKF136" s="947"/>
      <c r="SKG136" s="947"/>
      <c r="SKH136" s="947"/>
      <c r="SKI136" s="947"/>
      <c r="SKJ136" s="947"/>
      <c r="SKK136" s="947"/>
      <c r="SKL136" s="947"/>
      <c r="SKM136" s="947"/>
      <c r="SKN136" s="947"/>
      <c r="SKO136" s="947"/>
      <c r="SKP136" s="947"/>
      <c r="SKQ136" s="947"/>
      <c r="SKR136" s="947"/>
      <c r="SKS136" s="947"/>
      <c r="SKT136" s="947"/>
      <c r="SKU136" s="947"/>
      <c r="SKV136" s="947"/>
      <c r="SKW136" s="947"/>
      <c r="SKX136" s="947"/>
      <c r="SKY136" s="947"/>
      <c r="SKZ136" s="947"/>
      <c r="SLA136" s="947"/>
      <c r="SLB136" s="947"/>
      <c r="SLC136" s="947"/>
      <c r="SLD136" s="947"/>
      <c r="SLE136" s="947"/>
      <c r="SLF136" s="947"/>
      <c r="SLG136" s="947"/>
      <c r="SLH136" s="947"/>
      <c r="SLI136" s="947"/>
      <c r="SLJ136" s="947"/>
      <c r="SLK136" s="947"/>
      <c r="SLL136" s="947"/>
      <c r="SLM136" s="947"/>
      <c r="SLN136" s="947"/>
      <c r="SLO136" s="947"/>
      <c r="SLP136" s="947"/>
      <c r="SLQ136" s="947"/>
      <c r="SLR136" s="947"/>
      <c r="SLS136" s="947"/>
      <c r="SLT136" s="947"/>
      <c r="SLU136" s="947"/>
      <c r="SLV136" s="947"/>
      <c r="SLW136" s="947"/>
      <c r="SLX136" s="947"/>
      <c r="SLY136" s="947"/>
      <c r="SLZ136" s="947"/>
      <c r="SMA136" s="947"/>
      <c r="SMB136" s="947"/>
      <c r="SMC136" s="947"/>
      <c r="SMD136" s="947"/>
      <c r="SME136" s="947"/>
      <c r="SMF136" s="947"/>
      <c r="SMG136" s="947"/>
      <c r="SMH136" s="947"/>
      <c r="SMI136" s="947"/>
      <c r="SMJ136" s="947"/>
      <c r="SMK136" s="947"/>
      <c r="SML136" s="947"/>
      <c r="SMM136" s="947"/>
      <c r="SMN136" s="947"/>
      <c r="SMO136" s="947"/>
      <c r="SMP136" s="947"/>
      <c r="SMQ136" s="947"/>
      <c r="SMR136" s="947"/>
      <c r="SMS136" s="947"/>
      <c r="SMT136" s="947"/>
      <c r="SMU136" s="947"/>
      <c r="SMV136" s="947"/>
      <c r="SMW136" s="947"/>
      <c r="SMX136" s="947"/>
      <c r="SMY136" s="947"/>
      <c r="SMZ136" s="947"/>
      <c r="SNA136" s="947"/>
      <c r="SNB136" s="947"/>
      <c r="SNC136" s="947"/>
      <c r="SND136" s="947"/>
      <c r="SNE136" s="947"/>
      <c r="SNF136" s="947"/>
      <c r="SNG136" s="947"/>
      <c r="SNH136" s="947"/>
      <c r="SNI136" s="947"/>
      <c r="SNJ136" s="947"/>
      <c r="SNK136" s="947"/>
      <c r="SNL136" s="947"/>
      <c r="SNM136" s="947"/>
      <c r="SNN136" s="947"/>
      <c r="SNO136" s="947"/>
      <c r="SNP136" s="947"/>
      <c r="SNQ136" s="947"/>
      <c r="SNR136" s="947"/>
      <c r="SNS136" s="947"/>
      <c r="SNT136" s="947"/>
      <c r="SNU136" s="947"/>
      <c r="SNV136" s="947"/>
      <c r="SNW136" s="947"/>
      <c r="SNX136" s="947"/>
      <c r="SNY136" s="947"/>
      <c r="SNZ136" s="947"/>
      <c r="SOA136" s="947"/>
      <c r="SOB136" s="947"/>
      <c r="SOC136" s="947"/>
      <c r="SOD136" s="947"/>
      <c r="SOE136" s="947"/>
      <c r="SOF136" s="947"/>
      <c r="SOG136" s="947"/>
      <c r="SOH136" s="947"/>
      <c r="SOI136" s="947"/>
      <c r="SOJ136" s="947"/>
      <c r="SOK136" s="947"/>
      <c r="SOL136" s="947"/>
      <c r="SOM136" s="947"/>
      <c r="SON136" s="947"/>
      <c r="SOO136" s="947"/>
      <c r="SOP136" s="947"/>
      <c r="SOQ136" s="947"/>
      <c r="SOR136" s="947"/>
      <c r="SOS136" s="947"/>
      <c r="SOT136" s="947"/>
      <c r="SOU136" s="947"/>
      <c r="SOV136" s="947"/>
      <c r="SOW136" s="947"/>
      <c r="SOX136" s="947"/>
      <c r="SOY136" s="947"/>
      <c r="SOZ136" s="947"/>
      <c r="SPA136" s="947"/>
      <c r="SPB136" s="947"/>
      <c r="SPC136" s="947"/>
      <c r="SPD136" s="947"/>
      <c r="SPE136" s="947"/>
      <c r="SPF136" s="947"/>
      <c r="SPG136" s="947"/>
      <c r="SPH136" s="947"/>
      <c r="SPI136" s="947"/>
      <c r="SPJ136" s="947"/>
      <c r="SPK136" s="947"/>
      <c r="SPL136" s="947"/>
      <c r="SPM136" s="947"/>
      <c r="SPN136" s="947"/>
      <c r="SPO136" s="947"/>
      <c r="SPP136" s="947"/>
      <c r="SPQ136" s="947"/>
      <c r="SPR136" s="947"/>
      <c r="SPS136" s="947"/>
      <c r="SPT136" s="947"/>
      <c r="SPU136" s="947"/>
      <c r="SPV136" s="947"/>
      <c r="SPW136" s="947"/>
      <c r="SPX136" s="947"/>
      <c r="SPY136" s="947"/>
      <c r="SPZ136" s="947"/>
      <c r="SQA136" s="947"/>
      <c r="SQB136" s="947"/>
      <c r="SQC136" s="947"/>
      <c r="SQD136" s="947"/>
      <c r="SQE136" s="947"/>
      <c r="SQF136" s="947"/>
      <c r="SQG136" s="947"/>
      <c r="SQH136" s="947"/>
      <c r="SQI136" s="947"/>
      <c r="SQJ136" s="947"/>
      <c r="SQK136" s="947"/>
      <c r="SQL136" s="947"/>
      <c r="SQM136" s="947"/>
      <c r="SQN136" s="947"/>
      <c r="SQO136" s="947"/>
      <c r="SQP136" s="947"/>
      <c r="SQQ136" s="947"/>
      <c r="SQR136" s="947"/>
      <c r="SQS136" s="947"/>
      <c r="SQT136" s="947"/>
      <c r="SQU136" s="947"/>
      <c r="SQV136" s="947"/>
      <c r="SQW136" s="947"/>
      <c r="SQX136" s="947"/>
      <c r="SQY136" s="947"/>
      <c r="SQZ136" s="947"/>
      <c r="SRA136" s="947"/>
      <c r="SRB136" s="947"/>
      <c r="SRC136" s="947"/>
      <c r="SRD136" s="947"/>
      <c r="SRE136" s="947"/>
      <c r="SRF136" s="947"/>
      <c r="SRG136" s="947"/>
      <c r="SRH136" s="947"/>
      <c r="SRI136" s="947"/>
      <c r="SRJ136" s="947"/>
      <c r="SRK136" s="947"/>
      <c r="SRL136" s="947"/>
      <c r="SRM136" s="947"/>
      <c r="SRN136" s="947"/>
      <c r="SRO136" s="947"/>
      <c r="SRP136" s="947"/>
      <c r="SRQ136" s="947"/>
      <c r="SRR136" s="947"/>
      <c r="SRS136" s="947"/>
      <c r="SRT136" s="947"/>
      <c r="SRU136" s="947"/>
      <c r="SRV136" s="947"/>
      <c r="SRW136" s="947"/>
      <c r="SRX136" s="947"/>
      <c r="SRY136" s="947"/>
      <c r="SRZ136" s="947"/>
      <c r="SSA136" s="947"/>
      <c r="SSB136" s="947"/>
      <c r="SSC136" s="947"/>
      <c r="SSD136" s="947"/>
      <c r="SSE136" s="947"/>
      <c r="SSF136" s="947"/>
      <c r="SSG136" s="947"/>
      <c r="SSH136" s="947"/>
      <c r="SSI136" s="947"/>
      <c r="SSJ136" s="947"/>
      <c r="SSK136" s="947"/>
      <c r="SSL136" s="947"/>
      <c r="SSM136" s="947"/>
      <c r="SSN136" s="947"/>
      <c r="SSO136" s="947"/>
      <c r="SSP136" s="947"/>
      <c r="SSQ136" s="947"/>
      <c r="SSR136" s="947"/>
      <c r="SSS136" s="947"/>
      <c r="SST136" s="947"/>
      <c r="SSU136" s="947"/>
      <c r="SSV136" s="947"/>
      <c r="SSW136" s="947"/>
      <c r="SSX136" s="947"/>
      <c r="SSY136" s="947"/>
      <c r="SSZ136" s="947"/>
      <c r="STA136" s="947"/>
      <c r="STB136" s="947"/>
      <c r="STC136" s="947"/>
      <c r="STD136" s="947"/>
      <c r="STE136" s="947"/>
      <c r="STF136" s="947"/>
      <c r="STG136" s="947"/>
      <c r="STH136" s="947"/>
      <c r="STI136" s="947"/>
      <c r="STJ136" s="947"/>
      <c r="STK136" s="947"/>
      <c r="STL136" s="947"/>
      <c r="STM136" s="947"/>
      <c r="STN136" s="947"/>
      <c r="STO136" s="947"/>
      <c r="STP136" s="947"/>
      <c r="STQ136" s="947"/>
      <c r="STR136" s="947"/>
      <c r="STS136" s="947"/>
      <c r="STT136" s="947"/>
      <c r="STU136" s="947"/>
      <c r="STV136" s="947"/>
      <c r="STW136" s="947"/>
      <c r="STX136" s="947"/>
      <c r="STY136" s="947"/>
      <c r="STZ136" s="947"/>
      <c r="SUA136" s="947"/>
      <c r="SUB136" s="947"/>
      <c r="SUC136" s="947"/>
      <c r="SUD136" s="947"/>
      <c r="SUE136" s="947"/>
      <c r="SUF136" s="947"/>
      <c r="SUG136" s="947"/>
      <c r="SUH136" s="947"/>
      <c r="SUI136" s="947"/>
      <c r="SUJ136" s="947"/>
      <c r="SUK136" s="947"/>
      <c r="SUL136" s="947"/>
      <c r="SUM136" s="947"/>
      <c r="SUN136" s="947"/>
      <c r="SUO136" s="947"/>
      <c r="SUP136" s="947"/>
      <c r="SUQ136" s="947"/>
      <c r="SUR136" s="947"/>
      <c r="SUS136" s="947"/>
      <c r="SUT136" s="947"/>
      <c r="SUU136" s="947"/>
      <c r="SUV136" s="947"/>
      <c r="SUW136" s="947"/>
      <c r="SUX136" s="947"/>
      <c r="SUY136" s="947"/>
      <c r="SUZ136" s="947"/>
      <c r="SVA136" s="947"/>
      <c r="SVB136" s="947"/>
      <c r="SVC136" s="947"/>
      <c r="SVD136" s="947"/>
      <c r="SVE136" s="947"/>
      <c r="SVF136" s="947"/>
      <c r="SVG136" s="947"/>
      <c r="SVH136" s="947"/>
      <c r="SVI136" s="947"/>
      <c r="SVJ136" s="947"/>
      <c r="SVK136" s="947"/>
      <c r="SVL136" s="947"/>
      <c r="SVM136" s="947"/>
      <c r="SVN136" s="947"/>
      <c r="SVO136" s="947"/>
      <c r="SVP136" s="947"/>
      <c r="SVQ136" s="947"/>
      <c r="SVR136" s="947"/>
      <c r="SVS136" s="947"/>
      <c r="SVT136" s="947"/>
      <c r="SVU136" s="947"/>
      <c r="SVV136" s="947"/>
      <c r="SVW136" s="947"/>
      <c r="SVX136" s="947"/>
      <c r="SVY136" s="947"/>
      <c r="SVZ136" s="947"/>
      <c r="SWA136" s="947"/>
      <c r="SWB136" s="947"/>
      <c r="SWC136" s="947"/>
      <c r="SWD136" s="947"/>
      <c r="SWE136" s="947"/>
      <c r="SWF136" s="947"/>
      <c r="SWG136" s="947"/>
      <c r="SWH136" s="947"/>
      <c r="SWI136" s="947"/>
      <c r="SWJ136" s="947"/>
      <c r="SWK136" s="947"/>
      <c r="SWL136" s="947"/>
      <c r="SWM136" s="947"/>
      <c r="SWN136" s="947"/>
      <c r="SWO136" s="947"/>
      <c r="SWP136" s="947"/>
      <c r="SWQ136" s="947"/>
      <c r="SWR136" s="947"/>
      <c r="SWS136" s="947"/>
      <c r="SWT136" s="947"/>
      <c r="SWU136" s="947"/>
      <c r="SWV136" s="947"/>
      <c r="SWW136" s="947"/>
      <c r="SWX136" s="947"/>
      <c r="SWY136" s="947"/>
      <c r="SWZ136" s="947"/>
      <c r="SXA136" s="947"/>
      <c r="SXB136" s="947"/>
      <c r="SXC136" s="947"/>
      <c r="SXD136" s="947"/>
      <c r="SXE136" s="947"/>
      <c r="SXF136" s="947"/>
      <c r="SXG136" s="947"/>
      <c r="SXH136" s="947"/>
      <c r="SXI136" s="947"/>
      <c r="SXJ136" s="947"/>
      <c r="SXK136" s="947"/>
      <c r="SXL136" s="947"/>
      <c r="SXM136" s="947"/>
      <c r="SXN136" s="947"/>
      <c r="SXO136" s="947"/>
      <c r="SXP136" s="947"/>
      <c r="SXQ136" s="947"/>
      <c r="SXR136" s="947"/>
      <c r="SXS136" s="947"/>
      <c r="SXT136" s="947"/>
      <c r="SXU136" s="947"/>
      <c r="SXV136" s="947"/>
      <c r="SXW136" s="947"/>
      <c r="SXX136" s="947"/>
      <c r="SXY136" s="947"/>
      <c r="SXZ136" s="947"/>
      <c r="SYA136" s="947"/>
      <c r="SYB136" s="947"/>
      <c r="SYC136" s="947"/>
      <c r="SYD136" s="947"/>
      <c r="SYE136" s="947"/>
      <c r="SYF136" s="947"/>
      <c r="SYG136" s="947"/>
      <c r="SYH136" s="947"/>
      <c r="SYI136" s="947"/>
      <c r="SYJ136" s="947"/>
      <c r="SYK136" s="947"/>
      <c r="SYL136" s="947"/>
      <c r="SYM136" s="947"/>
      <c r="SYN136" s="947"/>
      <c r="SYO136" s="947"/>
      <c r="SYP136" s="947"/>
      <c r="SYQ136" s="947"/>
      <c r="SYR136" s="947"/>
      <c r="SYS136" s="947"/>
      <c r="SYT136" s="947"/>
      <c r="SYU136" s="947"/>
      <c r="SYV136" s="947"/>
      <c r="SYW136" s="947"/>
      <c r="SYX136" s="947"/>
      <c r="SYY136" s="947"/>
      <c r="SYZ136" s="947"/>
      <c r="SZA136" s="947"/>
      <c r="SZB136" s="947"/>
      <c r="SZC136" s="947"/>
      <c r="SZD136" s="947"/>
      <c r="SZE136" s="947"/>
      <c r="SZF136" s="947"/>
      <c r="SZG136" s="947"/>
      <c r="SZH136" s="947"/>
      <c r="SZI136" s="947"/>
      <c r="SZJ136" s="947"/>
      <c r="SZK136" s="947"/>
      <c r="SZL136" s="947"/>
      <c r="SZM136" s="947"/>
      <c r="SZN136" s="947"/>
      <c r="SZO136" s="947"/>
      <c r="SZP136" s="947"/>
      <c r="SZQ136" s="947"/>
      <c r="SZR136" s="947"/>
      <c r="SZS136" s="947"/>
      <c r="SZT136" s="947"/>
      <c r="SZU136" s="947"/>
      <c r="SZV136" s="947"/>
      <c r="SZW136" s="947"/>
      <c r="SZX136" s="947"/>
      <c r="SZY136" s="947"/>
      <c r="SZZ136" s="947"/>
      <c r="TAA136" s="947"/>
      <c r="TAB136" s="947"/>
      <c r="TAC136" s="947"/>
      <c r="TAD136" s="947"/>
      <c r="TAE136" s="947"/>
      <c r="TAF136" s="947"/>
      <c r="TAG136" s="947"/>
      <c r="TAH136" s="947"/>
      <c r="TAI136" s="947"/>
      <c r="TAJ136" s="947"/>
      <c r="TAK136" s="947"/>
      <c r="TAL136" s="947"/>
      <c r="TAM136" s="947"/>
      <c r="TAN136" s="947"/>
      <c r="TAO136" s="947"/>
      <c r="TAP136" s="947"/>
      <c r="TAQ136" s="947"/>
      <c r="TAR136" s="947"/>
      <c r="TAS136" s="947"/>
      <c r="TAT136" s="947"/>
      <c r="TAU136" s="947"/>
      <c r="TAV136" s="947"/>
      <c r="TAW136" s="947"/>
      <c r="TAX136" s="947"/>
      <c r="TAY136" s="947"/>
      <c r="TAZ136" s="947"/>
      <c r="TBA136" s="947"/>
      <c r="TBB136" s="947"/>
      <c r="TBC136" s="947"/>
      <c r="TBD136" s="947"/>
      <c r="TBE136" s="947"/>
      <c r="TBF136" s="947"/>
      <c r="TBG136" s="947"/>
      <c r="TBH136" s="947"/>
      <c r="TBI136" s="947"/>
      <c r="TBJ136" s="947"/>
      <c r="TBK136" s="947"/>
      <c r="TBL136" s="947"/>
      <c r="TBM136" s="947"/>
      <c r="TBN136" s="947"/>
      <c r="TBO136" s="947"/>
      <c r="TBP136" s="947"/>
      <c r="TBQ136" s="947"/>
      <c r="TBR136" s="947"/>
      <c r="TBS136" s="947"/>
      <c r="TBT136" s="947"/>
      <c r="TBU136" s="947"/>
      <c r="TBV136" s="947"/>
      <c r="TBW136" s="947"/>
      <c r="TBX136" s="947"/>
      <c r="TBY136" s="947"/>
      <c r="TBZ136" s="947"/>
      <c r="TCA136" s="947"/>
      <c r="TCB136" s="947"/>
      <c r="TCC136" s="947"/>
      <c r="TCD136" s="947"/>
      <c r="TCE136" s="947"/>
      <c r="TCF136" s="947"/>
      <c r="TCG136" s="947"/>
      <c r="TCH136" s="947"/>
      <c r="TCI136" s="947"/>
      <c r="TCJ136" s="947"/>
      <c r="TCK136" s="947"/>
      <c r="TCL136" s="947"/>
      <c r="TCM136" s="947"/>
      <c r="TCN136" s="947"/>
      <c r="TCO136" s="947"/>
      <c r="TCP136" s="947"/>
      <c r="TCQ136" s="947"/>
      <c r="TCR136" s="947"/>
      <c r="TCS136" s="947"/>
      <c r="TCT136" s="947"/>
      <c r="TCU136" s="947"/>
      <c r="TCV136" s="947"/>
      <c r="TCW136" s="947"/>
      <c r="TCX136" s="947"/>
      <c r="TCY136" s="947"/>
      <c r="TCZ136" s="947"/>
      <c r="TDA136" s="947"/>
      <c r="TDB136" s="947"/>
      <c r="TDC136" s="947"/>
      <c r="TDD136" s="947"/>
      <c r="TDE136" s="947"/>
      <c r="TDF136" s="947"/>
      <c r="TDG136" s="947"/>
      <c r="TDH136" s="947"/>
      <c r="TDI136" s="947"/>
      <c r="TDJ136" s="947"/>
      <c r="TDK136" s="947"/>
      <c r="TDL136" s="947"/>
      <c r="TDM136" s="947"/>
      <c r="TDN136" s="947"/>
      <c r="TDO136" s="947"/>
      <c r="TDP136" s="947"/>
      <c r="TDQ136" s="947"/>
      <c r="TDR136" s="947"/>
      <c r="TDS136" s="947"/>
      <c r="TDT136" s="947"/>
      <c r="TDU136" s="947"/>
      <c r="TDV136" s="947"/>
      <c r="TDW136" s="947"/>
      <c r="TDX136" s="947"/>
      <c r="TDY136" s="947"/>
      <c r="TDZ136" s="947"/>
      <c r="TEA136" s="947"/>
      <c r="TEB136" s="947"/>
      <c r="TEC136" s="947"/>
      <c r="TED136" s="947"/>
      <c r="TEE136" s="947"/>
      <c r="TEF136" s="947"/>
      <c r="TEG136" s="947"/>
      <c r="TEH136" s="947"/>
      <c r="TEI136" s="947"/>
      <c r="TEJ136" s="947"/>
      <c r="TEK136" s="947"/>
      <c r="TEL136" s="947"/>
      <c r="TEM136" s="947"/>
      <c r="TEN136" s="947"/>
      <c r="TEO136" s="947"/>
      <c r="TEP136" s="947"/>
      <c r="TEQ136" s="947"/>
      <c r="TER136" s="947"/>
      <c r="TES136" s="947"/>
      <c r="TET136" s="947"/>
      <c r="TEU136" s="947"/>
      <c r="TEV136" s="947"/>
      <c r="TEW136" s="947"/>
      <c r="TEX136" s="947"/>
      <c r="TEY136" s="947"/>
      <c r="TEZ136" s="947"/>
      <c r="TFA136" s="947"/>
      <c r="TFB136" s="947"/>
      <c r="TFC136" s="947"/>
      <c r="TFD136" s="947"/>
      <c r="TFE136" s="947"/>
      <c r="TFF136" s="947"/>
      <c r="TFG136" s="947"/>
      <c r="TFH136" s="947"/>
      <c r="TFI136" s="947"/>
      <c r="TFJ136" s="947"/>
      <c r="TFK136" s="947"/>
      <c r="TFL136" s="947"/>
      <c r="TFM136" s="947"/>
      <c r="TFN136" s="947"/>
      <c r="TFO136" s="947"/>
      <c r="TFP136" s="947"/>
      <c r="TFQ136" s="947"/>
      <c r="TFR136" s="947"/>
      <c r="TFS136" s="947"/>
      <c r="TFT136" s="947"/>
      <c r="TFU136" s="947"/>
      <c r="TFV136" s="947"/>
      <c r="TFW136" s="947"/>
      <c r="TFX136" s="947"/>
      <c r="TFY136" s="947"/>
      <c r="TFZ136" s="947"/>
      <c r="TGA136" s="947"/>
      <c r="TGB136" s="947"/>
      <c r="TGC136" s="947"/>
      <c r="TGD136" s="947"/>
      <c r="TGE136" s="947"/>
      <c r="TGF136" s="947"/>
      <c r="TGG136" s="947"/>
      <c r="TGH136" s="947"/>
      <c r="TGI136" s="947"/>
      <c r="TGJ136" s="947"/>
      <c r="TGK136" s="947"/>
      <c r="TGL136" s="947"/>
      <c r="TGM136" s="947"/>
      <c r="TGN136" s="947"/>
      <c r="TGO136" s="947"/>
      <c r="TGP136" s="947"/>
      <c r="TGQ136" s="947"/>
      <c r="TGR136" s="947"/>
      <c r="TGS136" s="947"/>
      <c r="TGT136" s="947"/>
      <c r="TGU136" s="947"/>
      <c r="TGV136" s="947"/>
      <c r="TGW136" s="947"/>
      <c r="TGX136" s="947"/>
      <c r="TGY136" s="947"/>
      <c r="TGZ136" s="947"/>
      <c r="THA136" s="947"/>
      <c r="THB136" s="947"/>
      <c r="THC136" s="947"/>
      <c r="THD136" s="947"/>
      <c r="THE136" s="947"/>
      <c r="THF136" s="947"/>
      <c r="THG136" s="947"/>
      <c r="THH136" s="947"/>
      <c r="THI136" s="947"/>
      <c r="THJ136" s="947"/>
      <c r="THK136" s="947"/>
      <c r="THL136" s="947"/>
      <c r="THM136" s="947"/>
      <c r="THN136" s="947"/>
      <c r="THO136" s="947"/>
      <c r="THP136" s="947"/>
      <c r="THQ136" s="947"/>
      <c r="THR136" s="947"/>
      <c r="THS136" s="947"/>
      <c r="THT136" s="947"/>
      <c r="THU136" s="947"/>
      <c r="THV136" s="947"/>
      <c r="THW136" s="947"/>
      <c r="THX136" s="947"/>
      <c r="THY136" s="947"/>
      <c r="THZ136" s="947"/>
      <c r="TIA136" s="947"/>
      <c r="TIB136" s="947"/>
      <c r="TIC136" s="947"/>
      <c r="TID136" s="947"/>
      <c r="TIE136" s="947"/>
      <c r="TIF136" s="947"/>
      <c r="TIG136" s="947"/>
      <c r="TIH136" s="947"/>
      <c r="TII136" s="947"/>
      <c r="TIJ136" s="947"/>
      <c r="TIK136" s="947"/>
      <c r="TIL136" s="947"/>
      <c r="TIM136" s="947"/>
      <c r="TIN136" s="947"/>
      <c r="TIO136" s="947"/>
      <c r="TIP136" s="947"/>
      <c r="TIQ136" s="947"/>
      <c r="TIR136" s="947"/>
      <c r="TIS136" s="947"/>
      <c r="TIT136" s="947"/>
      <c r="TIU136" s="947"/>
      <c r="TIV136" s="947"/>
      <c r="TIW136" s="947"/>
      <c r="TIX136" s="947"/>
      <c r="TIY136" s="947"/>
      <c r="TIZ136" s="947"/>
      <c r="TJA136" s="947"/>
      <c r="TJB136" s="947"/>
      <c r="TJC136" s="947"/>
      <c r="TJD136" s="947"/>
      <c r="TJE136" s="947"/>
      <c r="TJF136" s="947"/>
      <c r="TJG136" s="947"/>
      <c r="TJH136" s="947"/>
      <c r="TJI136" s="947"/>
      <c r="TJJ136" s="947"/>
      <c r="TJK136" s="947"/>
      <c r="TJL136" s="947"/>
      <c r="TJM136" s="947"/>
      <c r="TJN136" s="947"/>
      <c r="TJO136" s="947"/>
      <c r="TJP136" s="947"/>
      <c r="TJQ136" s="947"/>
      <c r="TJR136" s="947"/>
      <c r="TJS136" s="947"/>
      <c r="TJT136" s="947"/>
      <c r="TJU136" s="947"/>
      <c r="TJV136" s="947"/>
      <c r="TJW136" s="947"/>
      <c r="TJX136" s="947"/>
      <c r="TJY136" s="947"/>
      <c r="TJZ136" s="947"/>
      <c r="TKA136" s="947"/>
      <c r="TKB136" s="947"/>
      <c r="TKC136" s="947"/>
      <c r="TKD136" s="947"/>
      <c r="TKE136" s="947"/>
      <c r="TKF136" s="947"/>
      <c r="TKG136" s="947"/>
      <c r="TKH136" s="947"/>
      <c r="TKI136" s="947"/>
      <c r="TKJ136" s="947"/>
      <c r="TKK136" s="947"/>
      <c r="TKL136" s="947"/>
      <c r="TKM136" s="947"/>
      <c r="TKN136" s="947"/>
      <c r="TKO136" s="947"/>
      <c r="TKP136" s="947"/>
      <c r="TKQ136" s="947"/>
      <c r="TKR136" s="947"/>
      <c r="TKS136" s="947"/>
      <c r="TKT136" s="947"/>
      <c r="TKU136" s="947"/>
      <c r="TKV136" s="947"/>
      <c r="TKW136" s="947"/>
      <c r="TKX136" s="947"/>
      <c r="TKY136" s="947"/>
      <c r="TKZ136" s="947"/>
      <c r="TLA136" s="947"/>
      <c r="TLB136" s="947"/>
      <c r="TLC136" s="947"/>
      <c r="TLD136" s="947"/>
      <c r="TLE136" s="947"/>
      <c r="TLF136" s="947"/>
      <c r="TLG136" s="947"/>
      <c r="TLH136" s="947"/>
      <c r="TLI136" s="947"/>
      <c r="TLJ136" s="947"/>
      <c r="TLK136" s="947"/>
      <c r="TLL136" s="947"/>
      <c r="TLM136" s="947"/>
      <c r="TLN136" s="947"/>
      <c r="TLO136" s="947"/>
      <c r="TLP136" s="947"/>
      <c r="TLQ136" s="947"/>
      <c r="TLR136" s="947"/>
      <c r="TLS136" s="947"/>
      <c r="TLT136" s="947"/>
      <c r="TLU136" s="947"/>
      <c r="TLV136" s="947"/>
      <c r="TLW136" s="947"/>
      <c r="TLX136" s="947"/>
      <c r="TLY136" s="947"/>
      <c r="TLZ136" s="947"/>
      <c r="TMA136" s="947"/>
      <c r="TMB136" s="947"/>
      <c r="TMC136" s="947"/>
      <c r="TMD136" s="947"/>
      <c r="TME136" s="947"/>
      <c r="TMF136" s="947"/>
      <c r="TMG136" s="947"/>
      <c r="TMH136" s="947"/>
      <c r="TMI136" s="947"/>
      <c r="TMJ136" s="947"/>
      <c r="TMK136" s="947"/>
      <c r="TML136" s="947"/>
      <c r="TMM136" s="947"/>
      <c r="TMN136" s="947"/>
      <c r="TMO136" s="947"/>
      <c r="TMP136" s="947"/>
      <c r="TMQ136" s="947"/>
      <c r="TMR136" s="947"/>
      <c r="TMS136" s="947"/>
      <c r="TMT136" s="947"/>
      <c r="TMU136" s="947"/>
      <c r="TMV136" s="947"/>
      <c r="TMW136" s="947"/>
      <c r="TMX136" s="947"/>
      <c r="TMY136" s="947"/>
      <c r="TMZ136" s="947"/>
      <c r="TNA136" s="947"/>
      <c r="TNB136" s="947"/>
      <c r="TNC136" s="947"/>
      <c r="TND136" s="947"/>
      <c r="TNE136" s="947"/>
      <c r="TNF136" s="947"/>
      <c r="TNG136" s="947"/>
      <c r="TNH136" s="947"/>
      <c r="TNI136" s="947"/>
      <c r="TNJ136" s="947"/>
      <c r="TNK136" s="947"/>
      <c r="TNL136" s="947"/>
      <c r="TNM136" s="947"/>
      <c r="TNN136" s="947"/>
      <c r="TNO136" s="947"/>
      <c r="TNP136" s="947"/>
      <c r="TNQ136" s="947"/>
      <c r="TNR136" s="947"/>
      <c r="TNS136" s="947"/>
      <c r="TNT136" s="947"/>
      <c r="TNU136" s="947"/>
      <c r="TNV136" s="947"/>
      <c r="TNW136" s="947"/>
      <c r="TNX136" s="947"/>
      <c r="TNY136" s="947"/>
      <c r="TNZ136" s="947"/>
      <c r="TOA136" s="947"/>
      <c r="TOB136" s="947"/>
      <c r="TOC136" s="947"/>
      <c r="TOD136" s="947"/>
      <c r="TOE136" s="947"/>
      <c r="TOF136" s="947"/>
      <c r="TOG136" s="947"/>
      <c r="TOH136" s="947"/>
      <c r="TOI136" s="947"/>
      <c r="TOJ136" s="947"/>
      <c r="TOK136" s="947"/>
      <c r="TOL136" s="947"/>
      <c r="TOM136" s="947"/>
      <c r="TON136" s="947"/>
      <c r="TOO136" s="947"/>
      <c r="TOP136" s="947"/>
      <c r="TOQ136" s="947"/>
      <c r="TOR136" s="947"/>
      <c r="TOS136" s="947"/>
      <c r="TOT136" s="947"/>
      <c r="TOU136" s="947"/>
      <c r="TOV136" s="947"/>
      <c r="TOW136" s="947"/>
      <c r="TOX136" s="947"/>
      <c r="TOY136" s="947"/>
      <c r="TOZ136" s="947"/>
      <c r="TPA136" s="947"/>
      <c r="TPB136" s="947"/>
      <c r="TPC136" s="947"/>
      <c r="TPD136" s="947"/>
      <c r="TPE136" s="947"/>
      <c r="TPF136" s="947"/>
      <c r="TPG136" s="947"/>
      <c r="TPH136" s="947"/>
      <c r="TPI136" s="947"/>
      <c r="TPJ136" s="947"/>
      <c r="TPK136" s="947"/>
      <c r="TPL136" s="947"/>
      <c r="TPM136" s="947"/>
      <c r="TPN136" s="947"/>
      <c r="TPO136" s="947"/>
      <c r="TPP136" s="947"/>
      <c r="TPQ136" s="947"/>
      <c r="TPR136" s="947"/>
      <c r="TPS136" s="947"/>
      <c r="TPT136" s="947"/>
      <c r="TPU136" s="947"/>
      <c r="TPV136" s="947"/>
      <c r="TPW136" s="947"/>
      <c r="TPX136" s="947"/>
      <c r="TPY136" s="947"/>
      <c r="TPZ136" s="947"/>
      <c r="TQA136" s="947"/>
      <c r="TQB136" s="947"/>
      <c r="TQC136" s="947"/>
      <c r="TQD136" s="947"/>
      <c r="TQE136" s="947"/>
      <c r="TQF136" s="947"/>
      <c r="TQG136" s="947"/>
      <c r="TQH136" s="947"/>
      <c r="TQI136" s="947"/>
      <c r="TQJ136" s="947"/>
      <c r="TQK136" s="947"/>
      <c r="TQL136" s="947"/>
      <c r="TQM136" s="947"/>
      <c r="TQN136" s="947"/>
      <c r="TQO136" s="947"/>
      <c r="TQP136" s="947"/>
      <c r="TQQ136" s="947"/>
      <c r="TQR136" s="947"/>
      <c r="TQS136" s="947"/>
      <c r="TQT136" s="947"/>
      <c r="TQU136" s="947"/>
      <c r="TQV136" s="947"/>
      <c r="TQW136" s="947"/>
      <c r="TQX136" s="947"/>
      <c r="TQY136" s="947"/>
      <c r="TQZ136" s="947"/>
      <c r="TRA136" s="947"/>
      <c r="TRB136" s="947"/>
      <c r="TRC136" s="947"/>
      <c r="TRD136" s="947"/>
      <c r="TRE136" s="947"/>
      <c r="TRF136" s="947"/>
      <c r="TRG136" s="947"/>
      <c r="TRH136" s="947"/>
      <c r="TRI136" s="947"/>
      <c r="TRJ136" s="947"/>
      <c r="TRK136" s="947"/>
      <c r="TRL136" s="947"/>
      <c r="TRM136" s="947"/>
      <c r="TRN136" s="947"/>
      <c r="TRO136" s="947"/>
      <c r="TRP136" s="947"/>
      <c r="TRQ136" s="947"/>
      <c r="TRR136" s="947"/>
      <c r="TRS136" s="947"/>
      <c r="TRT136" s="947"/>
      <c r="TRU136" s="947"/>
      <c r="TRV136" s="947"/>
      <c r="TRW136" s="947"/>
      <c r="TRX136" s="947"/>
      <c r="TRY136" s="947"/>
      <c r="TRZ136" s="947"/>
      <c r="TSA136" s="947"/>
      <c r="TSB136" s="947"/>
      <c r="TSC136" s="947"/>
      <c r="TSD136" s="947"/>
      <c r="TSE136" s="947"/>
      <c r="TSF136" s="947"/>
      <c r="TSG136" s="947"/>
      <c r="TSH136" s="947"/>
      <c r="TSI136" s="947"/>
      <c r="TSJ136" s="947"/>
      <c r="TSK136" s="947"/>
      <c r="TSL136" s="947"/>
      <c r="TSM136" s="947"/>
      <c r="TSN136" s="947"/>
      <c r="TSO136" s="947"/>
      <c r="TSP136" s="947"/>
      <c r="TSQ136" s="947"/>
      <c r="TSR136" s="947"/>
      <c r="TSS136" s="947"/>
      <c r="TST136" s="947"/>
      <c r="TSU136" s="947"/>
      <c r="TSV136" s="947"/>
      <c r="TSW136" s="947"/>
      <c r="TSX136" s="947"/>
      <c r="TSY136" s="947"/>
      <c r="TSZ136" s="947"/>
      <c r="TTA136" s="947"/>
      <c r="TTB136" s="947"/>
      <c r="TTC136" s="947"/>
      <c r="TTD136" s="947"/>
      <c r="TTE136" s="947"/>
      <c r="TTF136" s="947"/>
      <c r="TTG136" s="947"/>
      <c r="TTH136" s="947"/>
      <c r="TTI136" s="947"/>
      <c r="TTJ136" s="947"/>
      <c r="TTK136" s="947"/>
      <c r="TTL136" s="947"/>
      <c r="TTM136" s="947"/>
      <c r="TTN136" s="947"/>
      <c r="TTO136" s="947"/>
      <c r="TTP136" s="947"/>
      <c r="TTQ136" s="947"/>
      <c r="TTR136" s="947"/>
      <c r="TTS136" s="947"/>
      <c r="TTT136" s="947"/>
      <c r="TTU136" s="947"/>
      <c r="TTV136" s="947"/>
      <c r="TTW136" s="947"/>
      <c r="TTX136" s="947"/>
      <c r="TTY136" s="947"/>
      <c r="TTZ136" s="947"/>
      <c r="TUA136" s="947"/>
      <c r="TUB136" s="947"/>
      <c r="TUC136" s="947"/>
      <c r="TUD136" s="947"/>
      <c r="TUE136" s="947"/>
      <c r="TUF136" s="947"/>
      <c r="TUG136" s="947"/>
      <c r="TUH136" s="947"/>
      <c r="TUI136" s="947"/>
      <c r="TUJ136" s="947"/>
      <c r="TUK136" s="947"/>
      <c r="TUL136" s="947"/>
      <c r="TUM136" s="947"/>
      <c r="TUN136" s="947"/>
      <c r="TUO136" s="947"/>
      <c r="TUP136" s="947"/>
      <c r="TUQ136" s="947"/>
      <c r="TUR136" s="947"/>
      <c r="TUS136" s="947"/>
      <c r="TUT136" s="947"/>
      <c r="TUU136" s="947"/>
      <c r="TUV136" s="947"/>
      <c r="TUW136" s="947"/>
      <c r="TUX136" s="947"/>
      <c r="TUY136" s="947"/>
      <c r="TUZ136" s="947"/>
      <c r="TVA136" s="947"/>
      <c r="TVB136" s="947"/>
      <c r="TVC136" s="947"/>
      <c r="TVD136" s="947"/>
      <c r="TVE136" s="947"/>
      <c r="TVF136" s="947"/>
      <c r="TVG136" s="947"/>
      <c r="TVH136" s="947"/>
      <c r="TVI136" s="947"/>
      <c r="TVJ136" s="947"/>
      <c r="TVK136" s="947"/>
      <c r="TVL136" s="947"/>
      <c r="TVM136" s="947"/>
      <c r="TVN136" s="947"/>
      <c r="TVO136" s="947"/>
      <c r="TVP136" s="947"/>
      <c r="TVQ136" s="947"/>
      <c r="TVR136" s="947"/>
      <c r="TVS136" s="947"/>
      <c r="TVT136" s="947"/>
      <c r="TVU136" s="947"/>
      <c r="TVV136" s="947"/>
      <c r="TVW136" s="947"/>
      <c r="TVX136" s="947"/>
      <c r="TVY136" s="947"/>
      <c r="TVZ136" s="947"/>
      <c r="TWA136" s="947"/>
      <c r="TWB136" s="947"/>
      <c r="TWC136" s="947"/>
      <c r="TWD136" s="947"/>
      <c r="TWE136" s="947"/>
      <c r="TWF136" s="947"/>
      <c r="TWG136" s="947"/>
      <c r="TWH136" s="947"/>
      <c r="TWI136" s="947"/>
      <c r="TWJ136" s="947"/>
      <c r="TWK136" s="947"/>
      <c r="TWL136" s="947"/>
      <c r="TWM136" s="947"/>
      <c r="TWN136" s="947"/>
      <c r="TWO136" s="947"/>
      <c r="TWP136" s="947"/>
      <c r="TWQ136" s="947"/>
      <c r="TWR136" s="947"/>
      <c r="TWS136" s="947"/>
      <c r="TWT136" s="947"/>
      <c r="TWU136" s="947"/>
      <c r="TWV136" s="947"/>
      <c r="TWW136" s="947"/>
      <c r="TWX136" s="947"/>
      <c r="TWY136" s="947"/>
      <c r="TWZ136" s="947"/>
      <c r="TXA136" s="947"/>
      <c r="TXB136" s="947"/>
      <c r="TXC136" s="947"/>
      <c r="TXD136" s="947"/>
      <c r="TXE136" s="947"/>
      <c r="TXF136" s="947"/>
      <c r="TXG136" s="947"/>
      <c r="TXH136" s="947"/>
      <c r="TXI136" s="947"/>
      <c r="TXJ136" s="947"/>
      <c r="TXK136" s="947"/>
      <c r="TXL136" s="947"/>
      <c r="TXM136" s="947"/>
      <c r="TXN136" s="947"/>
      <c r="TXO136" s="947"/>
      <c r="TXP136" s="947"/>
      <c r="TXQ136" s="947"/>
      <c r="TXR136" s="947"/>
      <c r="TXS136" s="947"/>
      <c r="TXT136" s="947"/>
      <c r="TXU136" s="947"/>
      <c r="TXV136" s="947"/>
      <c r="TXW136" s="947"/>
      <c r="TXX136" s="947"/>
      <c r="TXY136" s="947"/>
      <c r="TXZ136" s="947"/>
      <c r="TYA136" s="947"/>
      <c r="TYB136" s="947"/>
      <c r="TYC136" s="947"/>
      <c r="TYD136" s="947"/>
      <c r="TYE136" s="947"/>
      <c r="TYF136" s="947"/>
      <c r="TYG136" s="947"/>
      <c r="TYH136" s="947"/>
      <c r="TYI136" s="947"/>
      <c r="TYJ136" s="947"/>
      <c r="TYK136" s="947"/>
      <c r="TYL136" s="947"/>
      <c r="TYM136" s="947"/>
      <c r="TYN136" s="947"/>
      <c r="TYO136" s="947"/>
      <c r="TYP136" s="947"/>
      <c r="TYQ136" s="947"/>
      <c r="TYR136" s="947"/>
      <c r="TYS136" s="947"/>
      <c r="TYT136" s="947"/>
      <c r="TYU136" s="947"/>
      <c r="TYV136" s="947"/>
      <c r="TYW136" s="947"/>
      <c r="TYX136" s="947"/>
      <c r="TYY136" s="947"/>
      <c r="TYZ136" s="947"/>
      <c r="TZA136" s="947"/>
      <c r="TZB136" s="947"/>
      <c r="TZC136" s="947"/>
      <c r="TZD136" s="947"/>
      <c r="TZE136" s="947"/>
      <c r="TZF136" s="947"/>
      <c r="TZG136" s="947"/>
      <c r="TZH136" s="947"/>
      <c r="TZI136" s="947"/>
      <c r="TZJ136" s="947"/>
      <c r="TZK136" s="947"/>
      <c r="TZL136" s="947"/>
      <c r="TZM136" s="947"/>
      <c r="TZN136" s="947"/>
      <c r="TZO136" s="947"/>
      <c r="TZP136" s="947"/>
      <c r="TZQ136" s="947"/>
      <c r="TZR136" s="947"/>
      <c r="TZS136" s="947"/>
      <c r="TZT136" s="947"/>
      <c r="TZU136" s="947"/>
      <c r="TZV136" s="947"/>
      <c r="TZW136" s="947"/>
      <c r="TZX136" s="947"/>
      <c r="TZY136" s="947"/>
      <c r="TZZ136" s="947"/>
      <c r="UAA136" s="947"/>
      <c r="UAB136" s="947"/>
      <c r="UAC136" s="947"/>
      <c r="UAD136" s="947"/>
      <c r="UAE136" s="947"/>
      <c r="UAF136" s="947"/>
      <c r="UAG136" s="947"/>
      <c r="UAH136" s="947"/>
      <c r="UAI136" s="947"/>
      <c r="UAJ136" s="947"/>
      <c r="UAK136" s="947"/>
      <c r="UAL136" s="947"/>
      <c r="UAM136" s="947"/>
      <c r="UAN136" s="947"/>
      <c r="UAO136" s="947"/>
      <c r="UAP136" s="947"/>
      <c r="UAQ136" s="947"/>
      <c r="UAR136" s="947"/>
      <c r="UAS136" s="947"/>
      <c r="UAT136" s="947"/>
      <c r="UAU136" s="947"/>
      <c r="UAV136" s="947"/>
      <c r="UAW136" s="947"/>
      <c r="UAX136" s="947"/>
      <c r="UAY136" s="947"/>
      <c r="UAZ136" s="947"/>
      <c r="UBA136" s="947"/>
      <c r="UBB136" s="947"/>
      <c r="UBC136" s="947"/>
      <c r="UBD136" s="947"/>
      <c r="UBE136" s="947"/>
      <c r="UBF136" s="947"/>
      <c r="UBG136" s="947"/>
      <c r="UBH136" s="947"/>
      <c r="UBI136" s="947"/>
      <c r="UBJ136" s="947"/>
      <c r="UBK136" s="947"/>
      <c r="UBL136" s="947"/>
      <c r="UBM136" s="947"/>
      <c r="UBN136" s="947"/>
      <c r="UBO136" s="947"/>
      <c r="UBP136" s="947"/>
      <c r="UBQ136" s="947"/>
      <c r="UBR136" s="947"/>
      <c r="UBS136" s="947"/>
      <c r="UBT136" s="947"/>
      <c r="UBU136" s="947"/>
      <c r="UBV136" s="947"/>
      <c r="UBW136" s="947"/>
      <c r="UBX136" s="947"/>
      <c r="UBY136" s="947"/>
      <c r="UBZ136" s="947"/>
      <c r="UCA136" s="947"/>
      <c r="UCB136" s="947"/>
      <c r="UCC136" s="947"/>
      <c r="UCD136" s="947"/>
      <c r="UCE136" s="947"/>
      <c r="UCF136" s="947"/>
      <c r="UCG136" s="947"/>
      <c r="UCH136" s="947"/>
      <c r="UCI136" s="947"/>
      <c r="UCJ136" s="947"/>
      <c r="UCK136" s="947"/>
      <c r="UCL136" s="947"/>
      <c r="UCM136" s="947"/>
      <c r="UCN136" s="947"/>
      <c r="UCO136" s="947"/>
      <c r="UCP136" s="947"/>
      <c r="UCQ136" s="947"/>
      <c r="UCR136" s="947"/>
      <c r="UCS136" s="947"/>
      <c r="UCT136" s="947"/>
      <c r="UCU136" s="947"/>
      <c r="UCV136" s="947"/>
      <c r="UCW136" s="947"/>
      <c r="UCX136" s="947"/>
      <c r="UCY136" s="947"/>
      <c r="UCZ136" s="947"/>
      <c r="UDA136" s="947"/>
      <c r="UDB136" s="947"/>
      <c r="UDC136" s="947"/>
      <c r="UDD136" s="947"/>
      <c r="UDE136" s="947"/>
      <c r="UDF136" s="947"/>
      <c r="UDG136" s="947"/>
      <c r="UDH136" s="947"/>
      <c r="UDI136" s="947"/>
      <c r="UDJ136" s="947"/>
      <c r="UDK136" s="947"/>
      <c r="UDL136" s="947"/>
      <c r="UDM136" s="947"/>
      <c r="UDN136" s="947"/>
      <c r="UDO136" s="947"/>
      <c r="UDP136" s="947"/>
      <c r="UDQ136" s="947"/>
      <c r="UDR136" s="947"/>
      <c r="UDS136" s="947"/>
      <c r="UDT136" s="947"/>
      <c r="UDU136" s="947"/>
      <c r="UDV136" s="947"/>
      <c r="UDW136" s="947"/>
      <c r="UDX136" s="947"/>
      <c r="UDY136" s="947"/>
      <c r="UDZ136" s="947"/>
      <c r="UEA136" s="947"/>
      <c r="UEB136" s="947"/>
      <c r="UEC136" s="947"/>
      <c r="UED136" s="947"/>
      <c r="UEE136" s="947"/>
      <c r="UEF136" s="947"/>
      <c r="UEG136" s="947"/>
      <c r="UEH136" s="947"/>
      <c r="UEI136" s="947"/>
      <c r="UEJ136" s="947"/>
      <c r="UEK136" s="947"/>
      <c r="UEL136" s="947"/>
      <c r="UEM136" s="947"/>
      <c r="UEN136" s="947"/>
      <c r="UEO136" s="947"/>
      <c r="UEP136" s="947"/>
      <c r="UEQ136" s="947"/>
      <c r="UER136" s="947"/>
      <c r="UES136" s="947"/>
      <c r="UET136" s="947"/>
      <c r="UEU136" s="947"/>
      <c r="UEV136" s="947"/>
      <c r="UEW136" s="947"/>
      <c r="UEX136" s="947"/>
      <c r="UEY136" s="947"/>
      <c r="UEZ136" s="947"/>
      <c r="UFA136" s="947"/>
      <c r="UFB136" s="947"/>
      <c r="UFC136" s="947"/>
      <c r="UFD136" s="947"/>
      <c r="UFE136" s="947"/>
      <c r="UFF136" s="947"/>
      <c r="UFG136" s="947"/>
      <c r="UFH136" s="947"/>
      <c r="UFI136" s="947"/>
      <c r="UFJ136" s="947"/>
      <c r="UFK136" s="947"/>
      <c r="UFL136" s="947"/>
      <c r="UFM136" s="947"/>
      <c r="UFN136" s="947"/>
      <c r="UFO136" s="947"/>
      <c r="UFP136" s="947"/>
      <c r="UFQ136" s="947"/>
      <c r="UFR136" s="947"/>
      <c r="UFS136" s="947"/>
      <c r="UFT136" s="947"/>
      <c r="UFU136" s="947"/>
      <c r="UFV136" s="947"/>
      <c r="UFW136" s="947"/>
      <c r="UFX136" s="947"/>
      <c r="UFY136" s="947"/>
      <c r="UFZ136" s="947"/>
      <c r="UGA136" s="947"/>
      <c r="UGB136" s="947"/>
      <c r="UGC136" s="947"/>
      <c r="UGD136" s="947"/>
      <c r="UGE136" s="947"/>
      <c r="UGF136" s="947"/>
      <c r="UGG136" s="947"/>
      <c r="UGH136" s="947"/>
      <c r="UGI136" s="947"/>
      <c r="UGJ136" s="947"/>
      <c r="UGK136" s="947"/>
      <c r="UGL136" s="947"/>
      <c r="UGM136" s="947"/>
      <c r="UGN136" s="947"/>
      <c r="UGO136" s="947"/>
      <c r="UGP136" s="947"/>
      <c r="UGQ136" s="947"/>
      <c r="UGR136" s="947"/>
      <c r="UGS136" s="947"/>
      <c r="UGT136" s="947"/>
      <c r="UGU136" s="947"/>
      <c r="UGV136" s="947"/>
      <c r="UGW136" s="947"/>
      <c r="UGX136" s="947"/>
      <c r="UGY136" s="947"/>
      <c r="UGZ136" s="947"/>
      <c r="UHA136" s="947"/>
      <c r="UHB136" s="947"/>
      <c r="UHC136" s="947"/>
      <c r="UHD136" s="947"/>
      <c r="UHE136" s="947"/>
      <c r="UHF136" s="947"/>
      <c r="UHG136" s="947"/>
      <c r="UHH136" s="947"/>
      <c r="UHI136" s="947"/>
      <c r="UHJ136" s="947"/>
      <c r="UHK136" s="947"/>
      <c r="UHL136" s="947"/>
      <c r="UHM136" s="947"/>
      <c r="UHN136" s="947"/>
      <c r="UHO136" s="947"/>
      <c r="UHP136" s="947"/>
      <c r="UHQ136" s="947"/>
      <c r="UHR136" s="947"/>
      <c r="UHS136" s="947"/>
      <c r="UHT136" s="947"/>
      <c r="UHU136" s="947"/>
      <c r="UHV136" s="947"/>
      <c r="UHW136" s="947"/>
      <c r="UHX136" s="947"/>
      <c r="UHY136" s="947"/>
      <c r="UHZ136" s="947"/>
      <c r="UIA136" s="947"/>
      <c r="UIB136" s="947"/>
      <c r="UIC136" s="947"/>
      <c r="UID136" s="947"/>
      <c r="UIE136" s="947"/>
      <c r="UIF136" s="947"/>
      <c r="UIG136" s="947"/>
      <c r="UIH136" s="947"/>
      <c r="UII136" s="947"/>
      <c r="UIJ136" s="947"/>
      <c r="UIK136" s="947"/>
      <c r="UIL136" s="947"/>
      <c r="UIM136" s="947"/>
      <c r="UIN136" s="947"/>
      <c r="UIO136" s="947"/>
      <c r="UIP136" s="947"/>
      <c r="UIQ136" s="947"/>
      <c r="UIR136" s="947"/>
      <c r="UIS136" s="947"/>
      <c r="UIT136" s="947"/>
      <c r="UIU136" s="947"/>
      <c r="UIV136" s="947"/>
      <c r="UIW136" s="947"/>
      <c r="UIX136" s="947"/>
      <c r="UIY136" s="947"/>
      <c r="UIZ136" s="947"/>
      <c r="UJA136" s="947"/>
      <c r="UJB136" s="947"/>
      <c r="UJC136" s="947"/>
      <c r="UJD136" s="947"/>
      <c r="UJE136" s="947"/>
      <c r="UJF136" s="947"/>
      <c r="UJG136" s="947"/>
      <c r="UJH136" s="947"/>
      <c r="UJI136" s="947"/>
      <c r="UJJ136" s="947"/>
      <c r="UJK136" s="947"/>
      <c r="UJL136" s="947"/>
      <c r="UJM136" s="947"/>
      <c r="UJN136" s="947"/>
      <c r="UJO136" s="947"/>
      <c r="UJP136" s="947"/>
      <c r="UJQ136" s="947"/>
      <c r="UJR136" s="947"/>
      <c r="UJS136" s="947"/>
      <c r="UJT136" s="947"/>
      <c r="UJU136" s="947"/>
      <c r="UJV136" s="947"/>
      <c r="UJW136" s="947"/>
      <c r="UJX136" s="947"/>
      <c r="UJY136" s="947"/>
      <c r="UJZ136" s="947"/>
      <c r="UKA136" s="947"/>
      <c r="UKB136" s="947"/>
      <c r="UKC136" s="947"/>
      <c r="UKD136" s="947"/>
      <c r="UKE136" s="947"/>
      <c r="UKF136" s="947"/>
      <c r="UKG136" s="947"/>
      <c r="UKH136" s="947"/>
      <c r="UKI136" s="947"/>
      <c r="UKJ136" s="947"/>
      <c r="UKK136" s="947"/>
      <c r="UKL136" s="947"/>
      <c r="UKM136" s="947"/>
      <c r="UKN136" s="947"/>
      <c r="UKO136" s="947"/>
      <c r="UKP136" s="947"/>
      <c r="UKQ136" s="947"/>
      <c r="UKR136" s="947"/>
      <c r="UKS136" s="947"/>
      <c r="UKT136" s="947"/>
      <c r="UKU136" s="947"/>
      <c r="UKV136" s="947"/>
      <c r="UKW136" s="947"/>
      <c r="UKX136" s="947"/>
      <c r="UKY136" s="947"/>
      <c r="UKZ136" s="947"/>
      <c r="ULA136" s="947"/>
      <c r="ULB136" s="947"/>
      <c r="ULC136" s="947"/>
      <c r="ULD136" s="947"/>
      <c r="ULE136" s="947"/>
      <c r="ULF136" s="947"/>
      <c r="ULG136" s="947"/>
      <c r="ULH136" s="947"/>
      <c r="ULI136" s="947"/>
      <c r="ULJ136" s="947"/>
      <c r="ULK136" s="947"/>
      <c r="ULL136" s="947"/>
      <c r="ULM136" s="947"/>
      <c r="ULN136" s="947"/>
      <c r="ULO136" s="947"/>
      <c r="ULP136" s="947"/>
      <c r="ULQ136" s="947"/>
      <c r="ULR136" s="947"/>
      <c r="ULS136" s="947"/>
      <c r="ULT136" s="947"/>
      <c r="ULU136" s="947"/>
      <c r="ULV136" s="947"/>
      <c r="ULW136" s="947"/>
      <c r="ULX136" s="947"/>
      <c r="ULY136" s="947"/>
      <c r="ULZ136" s="947"/>
      <c r="UMA136" s="947"/>
      <c r="UMB136" s="947"/>
      <c r="UMC136" s="947"/>
      <c r="UMD136" s="947"/>
      <c r="UME136" s="947"/>
      <c r="UMF136" s="947"/>
      <c r="UMG136" s="947"/>
      <c r="UMH136" s="947"/>
      <c r="UMI136" s="947"/>
      <c r="UMJ136" s="947"/>
      <c r="UMK136" s="947"/>
      <c r="UML136" s="947"/>
      <c r="UMM136" s="947"/>
      <c r="UMN136" s="947"/>
      <c r="UMO136" s="947"/>
      <c r="UMP136" s="947"/>
      <c r="UMQ136" s="947"/>
      <c r="UMR136" s="947"/>
      <c r="UMS136" s="947"/>
      <c r="UMT136" s="947"/>
      <c r="UMU136" s="947"/>
      <c r="UMV136" s="947"/>
      <c r="UMW136" s="947"/>
      <c r="UMX136" s="947"/>
      <c r="UMY136" s="947"/>
      <c r="UMZ136" s="947"/>
      <c r="UNA136" s="947"/>
      <c r="UNB136" s="947"/>
      <c r="UNC136" s="947"/>
      <c r="UND136" s="947"/>
      <c r="UNE136" s="947"/>
      <c r="UNF136" s="947"/>
      <c r="UNG136" s="947"/>
      <c r="UNH136" s="947"/>
      <c r="UNI136" s="947"/>
      <c r="UNJ136" s="947"/>
      <c r="UNK136" s="947"/>
      <c r="UNL136" s="947"/>
      <c r="UNM136" s="947"/>
      <c r="UNN136" s="947"/>
      <c r="UNO136" s="947"/>
      <c r="UNP136" s="947"/>
      <c r="UNQ136" s="947"/>
      <c r="UNR136" s="947"/>
      <c r="UNS136" s="947"/>
      <c r="UNT136" s="947"/>
      <c r="UNU136" s="947"/>
      <c r="UNV136" s="947"/>
      <c r="UNW136" s="947"/>
      <c r="UNX136" s="947"/>
      <c r="UNY136" s="947"/>
      <c r="UNZ136" s="947"/>
      <c r="UOA136" s="947"/>
      <c r="UOB136" s="947"/>
      <c r="UOC136" s="947"/>
      <c r="UOD136" s="947"/>
      <c r="UOE136" s="947"/>
      <c r="UOF136" s="947"/>
      <c r="UOG136" s="947"/>
      <c r="UOH136" s="947"/>
      <c r="UOI136" s="947"/>
      <c r="UOJ136" s="947"/>
      <c r="UOK136" s="947"/>
      <c r="UOL136" s="947"/>
      <c r="UOM136" s="947"/>
      <c r="UON136" s="947"/>
      <c r="UOO136" s="947"/>
      <c r="UOP136" s="947"/>
      <c r="UOQ136" s="947"/>
      <c r="UOR136" s="947"/>
      <c r="UOS136" s="947"/>
      <c r="UOT136" s="947"/>
      <c r="UOU136" s="947"/>
      <c r="UOV136" s="947"/>
      <c r="UOW136" s="947"/>
      <c r="UOX136" s="947"/>
      <c r="UOY136" s="947"/>
      <c r="UOZ136" s="947"/>
      <c r="UPA136" s="947"/>
      <c r="UPB136" s="947"/>
      <c r="UPC136" s="947"/>
      <c r="UPD136" s="947"/>
      <c r="UPE136" s="947"/>
      <c r="UPF136" s="947"/>
      <c r="UPG136" s="947"/>
      <c r="UPH136" s="947"/>
      <c r="UPI136" s="947"/>
      <c r="UPJ136" s="947"/>
      <c r="UPK136" s="947"/>
      <c r="UPL136" s="947"/>
      <c r="UPM136" s="947"/>
      <c r="UPN136" s="947"/>
      <c r="UPO136" s="947"/>
      <c r="UPP136" s="947"/>
      <c r="UPQ136" s="947"/>
      <c r="UPR136" s="947"/>
      <c r="UPS136" s="947"/>
      <c r="UPT136" s="947"/>
      <c r="UPU136" s="947"/>
      <c r="UPV136" s="947"/>
      <c r="UPW136" s="947"/>
      <c r="UPX136" s="947"/>
      <c r="UPY136" s="947"/>
      <c r="UPZ136" s="947"/>
      <c r="UQA136" s="947"/>
      <c r="UQB136" s="947"/>
      <c r="UQC136" s="947"/>
      <c r="UQD136" s="947"/>
      <c r="UQE136" s="947"/>
      <c r="UQF136" s="947"/>
      <c r="UQG136" s="947"/>
      <c r="UQH136" s="947"/>
      <c r="UQI136" s="947"/>
      <c r="UQJ136" s="947"/>
      <c r="UQK136" s="947"/>
      <c r="UQL136" s="947"/>
      <c r="UQM136" s="947"/>
      <c r="UQN136" s="947"/>
      <c r="UQO136" s="947"/>
      <c r="UQP136" s="947"/>
      <c r="UQQ136" s="947"/>
      <c r="UQR136" s="947"/>
      <c r="UQS136" s="947"/>
      <c r="UQT136" s="947"/>
      <c r="UQU136" s="947"/>
      <c r="UQV136" s="947"/>
      <c r="UQW136" s="947"/>
      <c r="UQX136" s="947"/>
      <c r="UQY136" s="947"/>
      <c r="UQZ136" s="947"/>
      <c r="URA136" s="947"/>
      <c r="URB136" s="947"/>
      <c r="URC136" s="947"/>
      <c r="URD136" s="947"/>
      <c r="URE136" s="947"/>
      <c r="URF136" s="947"/>
      <c r="URG136" s="947"/>
      <c r="URH136" s="947"/>
      <c r="URI136" s="947"/>
      <c r="URJ136" s="947"/>
      <c r="URK136" s="947"/>
      <c r="URL136" s="947"/>
      <c r="URM136" s="947"/>
      <c r="URN136" s="947"/>
      <c r="URO136" s="947"/>
      <c r="URP136" s="947"/>
      <c r="URQ136" s="947"/>
      <c r="URR136" s="947"/>
      <c r="URS136" s="947"/>
      <c r="URT136" s="947"/>
      <c r="URU136" s="947"/>
      <c r="URV136" s="947"/>
      <c r="URW136" s="947"/>
      <c r="URX136" s="947"/>
      <c r="URY136" s="947"/>
      <c r="URZ136" s="947"/>
      <c r="USA136" s="947"/>
      <c r="USB136" s="947"/>
      <c r="USC136" s="947"/>
      <c r="USD136" s="947"/>
      <c r="USE136" s="947"/>
      <c r="USF136" s="947"/>
      <c r="USG136" s="947"/>
      <c r="USH136" s="947"/>
      <c r="USI136" s="947"/>
      <c r="USJ136" s="947"/>
      <c r="USK136" s="947"/>
      <c r="USL136" s="947"/>
      <c r="USM136" s="947"/>
      <c r="USN136" s="947"/>
      <c r="USO136" s="947"/>
      <c r="USP136" s="947"/>
      <c r="USQ136" s="947"/>
      <c r="USR136" s="947"/>
      <c r="USS136" s="947"/>
      <c r="UST136" s="947"/>
      <c r="USU136" s="947"/>
      <c r="USV136" s="947"/>
      <c r="USW136" s="947"/>
      <c r="USX136" s="947"/>
      <c r="USY136" s="947"/>
      <c r="USZ136" s="947"/>
      <c r="UTA136" s="947"/>
      <c r="UTB136" s="947"/>
      <c r="UTC136" s="947"/>
      <c r="UTD136" s="947"/>
      <c r="UTE136" s="947"/>
      <c r="UTF136" s="947"/>
      <c r="UTG136" s="947"/>
      <c r="UTH136" s="947"/>
      <c r="UTI136" s="947"/>
      <c r="UTJ136" s="947"/>
      <c r="UTK136" s="947"/>
      <c r="UTL136" s="947"/>
      <c r="UTM136" s="947"/>
      <c r="UTN136" s="947"/>
      <c r="UTO136" s="947"/>
      <c r="UTP136" s="947"/>
      <c r="UTQ136" s="947"/>
      <c r="UTR136" s="947"/>
      <c r="UTS136" s="947"/>
      <c r="UTT136" s="947"/>
      <c r="UTU136" s="947"/>
      <c r="UTV136" s="947"/>
      <c r="UTW136" s="947"/>
      <c r="UTX136" s="947"/>
      <c r="UTY136" s="947"/>
      <c r="UTZ136" s="947"/>
      <c r="UUA136" s="947"/>
      <c r="UUB136" s="947"/>
      <c r="UUC136" s="947"/>
      <c r="UUD136" s="947"/>
      <c r="UUE136" s="947"/>
      <c r="UUF136" s="947"/>
      <c r="UUG136" s="947"/>
      <c r="UUH136" s="947"/>
      <c r="UUI136" s="947"/>
      <c r="UUJ136" s="947"/>
      <c r="UUK136" s="947"/>
      <c r="UUL136" s="947"/>
      <c r="UUM136" s="947"/>
      <c r="UUN136" s="947"/>
      <c r="UUO136" s="947"/>
      <c r="UUP136" s="947"/>
      <c r="UUQ136" s="947"/>
      <c r="UUR136" s="947"/>
      <c r="UUS136" s="947"/>
      <c r="UUT136" s="947"/>
      <c r="UUU136" s="947"/>
      <c r="UUV136" s="947"/>
      <c r="UUW136" s="947"/>
      <c r="UUX136" s="947"/>
      <c r="UUY136" s="947"/>
      <c r="UUZ136" s="947"/>
      <c r="UVA136" s="947"/>
      <c r="UVB136" s="947"/>
      <c r="UVC136" s="947"/>
      <c r="UVD136" s="947"/>
      <c r="UVE136" s="947"/>
      <c r="UVF136" s="947"/>
      <c r="UVG136" s="947"/>
      <c r="UVH136" s="947"/>
      <c r="UVI136" s="947"/>
      <c r="UVJ136" s="947"/>
      <c r="UVK136" s="947"/>
      <c r="UVL136" s="947"/>
      <c r="UVM136" s="947"/>
      <c r="UVN136" s="947"/>
      <c r="UVO136" s="947"/>
      <c r="UVP136" s="947"/>
      <c r="UVQ136" s="947"/>
      <c r="UVR136" s="947"/>
      <c r="UVS136" s="947"/>
      <c r="UVT136" s="947"/>
      <c r="UVU136" s="947"/>
      <c r="UVV136" s="947"/>
      <c r="UVW136" s="947"/>
      <c r="UVX136" s="947"/>
      <c r="UVY136" s="947"/>
      <c r="UVZ136" s="947"/>
      <c r="UWA136" s="947"/>
      <c r="UWB136" s="947"/>
      <c r="UWC136" s="947"/>
      <c r="UWD136" s="947"/>
      <c r="UWE136" s="947"/>
      <c r="UWF136" s="947"/>
      <c r="UWG136" s="947"/>
      <c r="UWH136" s="947"/>
      <c r="UWI136" s="947"/>
      <c r="UWJ136" s="947"/>
      <c r="UWK136" s="947"/>
      <c r="UWL136" s="947"/>
      <c r="UWM136" s="947"/>
      <c r="UWN136" s="947"/>
      <c r="UWO136" s="947"/>
      <c r="UWP136" s="947"/>
      <c r="UWQ136" s="947"/>
      <c r="UWR136" s="947"/>
      <c r="UWS136" s="947"/>
      <c r="UWT136" s="947"/>
      <c r="UWU136" s="947"/>
      <c r="UWV136" s="947"/>
      <c r="UWW136" s="947"/>
      <c r="UWX136" s="947"/>
      <c r="UWY136" s="947"/>
      <c r="UWZ136" s="947"/>
      <c r="UXA136" s="947"/>
      <c r="UXB136" s="947"/>
      <c r="UXC136" s="947"/>
      <c r="UXD136" s="947"/>
      <c r="UXE136" s="947"/>
      <c r="UXF136" s="947"/>
      <c r="UXG136" s="947"/>
      <c r="UXH136" s="947"/>
      <c r="UXI136" s="947"/>
      <c r="UXJ136" s="947"/>
      <c r="UXK136" s="947"/>
      <c r="UXL136" s="947"/>
      <c r="UXM136" s="947"/>
      <c r="UXN136" s="947"/>
      <c r="UXO136" s="947"/>
      <c r="UXP136" s="947"/>
      <c r="UXQ136" s="947"/>
      <c r="UXR136" s="947"/>
      <c r="UXS136" s="947"/>
      <c r="UXT136" s="947"/>
      <c r="UXU136" s="947"/>
      <c r="UXV136" s="947"/>
      <c r="UXW136" s="947"/>
      <c r="UXX136" s="947"/>
      <c r="UXY136" s="947"/>
      <c r="UXZ136" s="947"/>
      <c r="UYA136" s="947"/>
      <c r="UYB136" s="947"/>
      <c r="UYC136" s="947"/>
      <c r="UYD136" s="947"/>
      <c r="UYE136" s="947"/>
      <c r="UYF136" s="947"/>
      <c r="UYG136" s="947"/>
      <c r="UYH136" s="947"/>
      <c r="UYI136" s="947"/>
      <c r="UYJ136" s="947"/>
      <c r="UYK136" s="947"/>
      <c r="UYL136" s="947"/>
      <c r="UYM136" s="947"/>
      <c r="UYN136" s="947"/>
      <c r="UYO136" s="947"/>
      <c r="UYP136" s="947"/>
      <c r="UYQ136" s="947"/>
      <c r="UYR136" s="947"/>
      <c r="UYS136" s="947"/>
      <c r="UYT136" s="947"/>
      <c r="UYU136" s="947"/>
      <c r="UYV136" s="947"/>
      <c r="UYW136" s="947"/>
      <c r="UYX136" s="947"/>
      <c r="UYY136" s="947"/>
      <c r="UYZ136" s="947"/>
      <c r="UZA136" s="947"/>
      <c r="UZB136" s="947"/>
      <c r="UZC136" s="947"/>
      <c r="UZD136" s="947"/>
      <c r="UZE136" s="947"/>
      <c r="UZF136" s="947"/>
      <c r="UZG136" s="947"/>
      <c r="UZH136" s="947"/>
      <c r="UZI136" s="947"/>
      <c r="UZJ136" s="947"/>
      <c r="UZK136" s="947"/>
      <c r="UZL136" s="947"/>
      <c r="UZM136" s="947"/>
      <c r="UZN136" s="947"/>
      <c r="UZO136" s="947"/>
      <c r="UZP136" s="947"/>
      <c r="UZQ136" s="947"/>
      <c r="UZR136" s="947"/>
      <c r="UZS136" s="947"/>
      <c r="UZT136" s="947"/>
      <c r="UZU136" s="947"/>
      <c r="UZV136" s="947"/>
      <c r="UZW136" s="947"/>
      <c r="UZX136" s="947"/>
      <c r="UZY136" s="947"/>
      <c r="UZZ136" s="947"/>
      <c r="VAA136" s="947"/>
      <c r="VAB136" s="947"/>
      <c r="VAC136" s="947"/>
      <c r="VAD136" s="947"/>
      <c r="VAE136" s="947"/>
      <c r="VAF136" s="947"/>
      <c r="VAG136" s="947"/>
      <c r="VAH136" s="947"/>
      <c r="VAI136" s="947"/>
      <c r="VAJ136" s="947"/>
      <c r="VAK136" s="947"/>
      <c r="VAL136" s="947"/>
      <c r="VAM136" s="947"/>
      <c r="VAN136" s="947"/>
      <c r="VAO136" s="947"/>
      <c r="VAP136" s="947"/>
      <c r="VAQ136" s="947"/>
      <c r="VAR136" s="947"/>
      <c r="VAS136" s="947"/>
      <c r="VAT136" s="947"/>
      <c r="VAU136" s="947"/>
      <c r="VAV136" s="947"/>
      <c r="VAW136" s="947"/>
      <c r="VAX136" s="947"/>
      <c r="VAY136" s="947"/>
      <c r="VAZ136" s="947"/>
      <c r="VBA136" s="947"/>
      <c r="VBB136" s="947"/>
      <c r="VBC136" s="947"/>
      <c r="VBD136" s="947"/>
      <c r="VBE136" s="947"/>
      <c r="VBF136" s="947"/>
      <c r="VBG136" s="947"/>
      <c r="VBH136" s="947"/>
      <c r="VBI136" s="947"/>
      <c r="VBJ136" s="947"/>
      <c r="VBK136" s="947"/>
      <c r="VBL136" s="947"/>
      <c r="VBM136" s="947"/>
      <c r="VBN136" s="947"/>
      <c r="VBO136" s="947"/>
      <c r="VBP136" s="947"/>
      <c r="VBQ136" s="947"/>
      <c r="VBR136" s="947"/>
      <c r="VBS136" s="947"/>
      <c r="VBT136" s="947"/>
      <c r="VBU136" s="947"/>
      <c r="VBV136" s="947"/>
      <c r="VBW136" s="947"/>
      <c r="VBX136" s="947"/>
      <c r="VBY136" s="947"/>
      <c r="VBZ136" s="947"/>
      <c r="VCA136" s="947"/>
      <c r="VCB136" s="947"/>
      <c r="VCC136" s="947"/>
      <c r="VCD136" s="947"/>
      <c r="VCE136" s="947"/>
      <c r="VCF136" s="947"/>
      <c r="VCG136" s="947"/>
      <c r="VCH136" s="947"/>
      <c r="VCI136" s="947"/>
      <c r="VCJ136" s="947"/>
      <c r="VCK136" s="947"/>
      <c r="VCL136" s="947"/>
      <c r="VCM136" s="947"/>
      <c r="VCN136" s="947"/>
      <c r="VCO136" s="947"/>
      <c r="VCP136" s="947"/>
      <c r="VCQ136" s="947"/>
      <c r="VCR136" s="947"/>
      <c r="VCS136" s="947"/>
      <c r="VCT136" s="947"/>
      <c r="VCU136" s="947"/>
      <c r="VCV136" s="947"/>
      <c r="VCW136" s="947"/>
      <c r="VCX136" s="947"/>
      <c r="VCY136" s="947"/>
      <c r="VCZ136" s="947"/>
      <c r="VDA136" s="947"/>
      <c r="VDB136" s="947"/>
      <c r="VDC136" s="947"/>
      <c r="VDD136" s="947"/>
      <c r="VDE136" s="947"/>
      <c r="VDF136" s="947"/>
      <c r="VDG136" s="947"/>
      <c r="VDH136" s="947"/>
      <c r="VDI136" s="947"/>
      <c r="VDJ136" s="947"/>
      <c r="VDK136" s="947"/>
      <c r="VDL136" s="947"/>
      <c r="VDM136" s="947"/>
      <c r="VDN136" s="947"/>
      <c r="VDO136" s="947"/>
      <c r="VDP136" s="947"/>
      <c r="VDQ136" s="947"/>
      <c r="VDR136" s="947"/>
      <c r="VDS136" s="947"/>
      <c r="VDT136" s="947"/>
      <c r="VDU136" s="947"/>
      <c r="VDV136" s="947"/>
      <c r="VDW136" s="947"/>
      <c r="VDX136" s="947"/>
      <c r="VDY136" s="947"/>
      <c r="VDZ136" s="947"/>
      <c r="VEA136" s="947"/>
      <c r="VEB136" s="947"/>
      <c r="VEC136" s="947"/>
      <c r="VED136" s="947"/>
      <c r="VEE136" s="947"/>
      <c r="VEF136" s="947"/>
      <c r="VEG136" s="947"/>
      <c r="VEH136" s="947"/>
      <c r="VEI136" s="947"/>
      <c r="VEJ136" s="947"/>
      <c r="VEK136" s="947"/>
      <c r="VEL136" s="947"/>
      <c r="VEM136" s="947"/>
      <c r="VEN136" s="947"/>
      <c r="VEO136" s="947"/>
      <c r="VEP136" s="947"/>
      <c r="VEQ136" s="947"/>
      <c r="VER136" s="947"/>
      <c r="VES136" s="947"/>
      <c r="VET136" s="947"/>
      <c r="VEU136" s="947"/>
      <c r="VEV136" s="947"/>
      <c r="VEW136" s="947"/>
      <c r="VEX136" s="947"/>
      <c r="VEY136" s="947"/>
      <c r="VEZ136" s="947"/>
      <c r="VFA136" s="947"/>
      <c r="VFB136" s="947"/>
      <c r="VFC136" s="947"/>
      <c r="VFD136" s="947"/>
      <c r="VFE136" s="947"/>
      <c r="VFF136" s="947"/>
      <c r="VFG136" s="947"/>
      <c r="VFH136" s="947"/>
      <c r="VFI136" s="947"/>
      <c r="VFJ136" s="947"/>
      <c r="VFK136" s="947"/>
      <c r="VFL136" s="947"/>
      <c r="VFM136" s="947"/>
      <c r="VFN136" s="947"/>
      <c r="VFO136" s="947"/>
      <c r="VFP136" s="947"/>
      <c r="VFQ136" s="947"/>
      <c r="VFR136" s="947"/>
      <c r="VFS136" s="947"/>
      <c r="VFT136" s="947"/>
      <c r="VFU136" s="947"/>
      <c r="VFV136" s="947"/>
      <c r="VFW136" s="947"/>
      <c r="VFX136" s="947"/>
      <c r="VFY136" s="947"/>
      <c r="VFZ136" s="947"/>
      <c r="VGA136" s="947"/>
      <c r="VGB136" s="947"/>
      <c r="VGC136" s="947"/>
      <c r="VGD136" s="947"/>
      <c r="VGE136" s="947"/>
      <c r="VGF136" s="947"/>
      <c r="VGG136" s="947"/>
      <c r="VGH136" s="947"/>
      <c r="VGI136" s="947"/>
      <c r="VGJ136" s="947"/>
      <c r="VGK136" s="947"/>
      <c r="VGL136" s="947"/>
      <c r="VGM136" s="947"/>
      <c r="VGN136" s="947"/>
      <c r="VGO136" s="947"/>
      <c r="VGP136" s="947"/>
      <c r="VGQ136" s="947"/>
      <c r="VGR136" s="947"/>
      <c r="VGS136" s="947"/>
      <c r="VGT136" s="947"/>
      <c r="VGU136" s="947"/>
      <c r="VGV136" s="947"/>
      <c r="VGW136" s="947"/>
      <c r="VGX136" s="947"/>
      <c r="VGY136" s="947"/>
      <c r="VGZ136" s="947"/>
      <c r="VHA136" s="947"/>
      <c r="VHB136" s="947"/>
      <c r="VHC136" s="947"/>
      <c r="VHD136" s="947"/>
      <c r="VHE136" s="947"/>
      <c r="VHF136" s="947"/>
      <c r="VHG136" s="947"/>
      <c r="VHH136" s="947"/>
      <c r="VHI136" s="947"/>
      <c r="VHJ136" s="947"/>
      <c r="VHK136" s="947"/>
      <c r="VHL136" s="947"/>
      <c r="VHM136" s="947"/>
      <c r="VHN136" s="947"/>
      <c r="VHO136" s="947"/>
      <c r="VHP136" s="947"/>
      <c r="VHQ136" s="947"/>
      <c r="VHR136" s="947"/>
      <c r="VHS136" s="947"/>
      <c r="VHT136" s="947"/>
      <c r="VHU136" s="947"/>
      <c r="VHV136" s="947"/>
      <c r="VHW136" s="947"/>
      <c r="VHX136" s="947"/>
      <c r="VHY136" s="947"/>
      <c r="VHZ136" s="947"/>
      <c r="VIA136" s="947"/>
      <c r="VIB136" s="947"/>
      <c r="VIC136" s="947"/>
      <c r="VID136" s="947"/>
      <c r="VIE136" s="947"/>
      <c r="VIF136" s="947"/>
      <c r="VIG136" s="947"/>
      <c r="VIH136" s="947"/>
      <c r="VII136" s="947"/>
      <c r="VIJ136" s="947"/>
      <c r="VIK136" s="947"/>
      <c r="VIL136" s="947"/>
      <c r="VIM136" s="947"/>
      <c r="VIN136" s="947"/>
      <c r="VIO136" s="947"/>
      <c r="VIP136" s="947"/>
      <c r="VIQ136" s="947"/>
      <c r="VIR136" s="947"/>
      <c r="VIS136" s="947"/>
      <c r="VIT136" s="947"/>
      <c r="VIU136" s="947"/>
      <c r="VIV136" s="947"/>
      <c r="VIW136" s="947"/>
      <c r="VIX136" s="947"/>
      <c r="VIY136" s="947"/>
      <c r="VIZ136" s="947"/>
      <c r="VJA136" s="947"/>
      <c r="VJB136" s="947"/>
      <c r="VJC136" s="947"/>
      <c r="VJD136" s="947"/>
      <c r="VJE136" s="947"/>
      <c r="VJF136" s="947"/>
      <c r="VJG136" s="947"/>
      <c r="VJH136" s="947"/>
      <c r="VJI136" s="947"/>
      <c r="VJJ136" s="947"/>
      <c r="VJK136" s="947"/>
      <c r="VJL136" s="947"/>
      <c r="VJM136" s="947"/>
      <c r="VJN136" s="947"/>
      <c r="VJO136" s="947"/>
      <c r="VJP136" s="947"/>
      <c r="VJQ136" s="947"/>
      <c r="VJR136" s="947"/>
      <c r="VJS136" s="947"/>
      <c r="VJT136" s="947"/>
      <c r="VJU136" s="947"/>
      <c r="VJV136" s="947"/>
      <c r="VJW136" s="947"/>
      <c r="VJX136" s="947"/>
      <c r="VJY136" s="947"/>
      <c r="VJZ136" s="947"/>
      <c r="VKA136" s="947"/>
      <c r="VKB136" s="947"/>
      <c r="VKC136" s="947"/>
      <c r="VKD136" s="947"/>
      <c r="VKE136" s="947"/>
      <c r="VKF136" s="947"/>
      <c r="VKG136" s="947"/>
      <c r="VKH136" s="947"/>
      <c r="VKI136" s="947"/>
      <c r="VKJ136" s="947"/>
      <c r="VKK136" s="947"/>
      <c r="VKL136" s="947"/>
      <c r="VKM136" s="947"/>
      <c r="VKN136" s="947"/>
      <c r="VKO136" s="947"/>
      <c r="VKP136" s="947"/>
      <c r="VKQ136" s="947"/>
      <c r="VKR136" s="947"/>
      <c r="VKS136" s="947"/>
      <c r="VKT136" s="947"/>
      <c r="VKU136" s="947"/>
      <c r="VKV136" s="947"/>
      <c r="VKW136" s="947"/>
      <c r="VKX136" s="947"/>
      <c r="VKY136" s="947"/>
      <c r="VKZ136" s="947"/>
      <c r="VLA136" s="947"/>
      <c r="VLB136" s="947"/>
      <c r="VLC136" s="947"/>
      <c r="VLD136" s="947"/>
      <c r="VLE136" s="947"/>
      <c r="VLF136" s="947"/>
      <c r="VLG136" s="947"/>
      <c r="VLH136" s="947"/>
      <c r="VLI136" s="947"/>
      <c r="VLJ136" s="947"/>
      <c r="VLK136" s="947"/>
      <c r="VLL136" s="947"/>
      <c r="VLM136" s="947"/>
      <c r="VLN136" s="947"/>
      <c r="VLO136" s="947"/>
      <c r="VLP136" s="947"/>
      <c r="VLQ136" s="947"/>
      <c r="VLR136" s="947"/>
      <c r="VLS136" s="947"/>
      <c r="VLT136" s="947"/>
      <c r="VLU136" s="947"/>
      <c r="VLV136" s="947"/>
      <c r="VLW136" s="947"/>
      <c r="VLX136" s="947"/>
      <c r="VLY136" s="947"/>
      <c r="VLZ136" s="947"/>
      <c r="VMA136" s="947"/>
      <c r="VMB136" s="947"/>
      <c r="VMC136" s="947"/>
      <c r="VMD136" s="947"/>
      <c r="VME136" s="947"/>
      <c r="VMF136" s="947"/>
      <c r="VMG136" s="947"/>
      <c r="VMH136" s="947"/>
      <c r="VMI136" s="947"/>
      <c r="VMJ136" s="947"/>
      <c r="VMK136" s="947"/>
      <c r="VML136" s="947"/>
      <c r="VMM136" s="947"/>
      <c r="VMN136" s="947"/>
      <c r="VMO136" s="947"/>
      <c r="VMP136" s="947"/>
      <c r="VMQ136" s="947"/>
      <c r="VMR136" s="947"/>
      <c r="VMS136" s="947"/>
      <c r="VMT136" s="947"/>
      <c r="VMU136" s="947"/>
      <c r="VMV136" s="947"/>
      <c r="VMW136" s="947"/>
      <c r="VMX136" s="947"/>
      <c r="VMY136" s="947"/>
      <c r="VMZ136" s="947"/>
      <c r="VNA136" s="947"/>
      <c r="VNB136" s="947"/>
      <c r="VNC136" s="947"/>
      <c r="VND136" s="947"/>
      <c r="VNE136" s="947"/>
      <c r="VNF136" s="947"/>
      <c r="VNG136" s="947"/>
      <c r="VNH136" s="947"/>
      <c r="VNI136" s="947"/>
      <c r="VNJ136" s="947"/>
      <c r="VNK136" s="947"/>
      <c r="VNL136" s="947"/>
      <c r="VNM136" s="947"/>
      <c r="VNN136" s="947"/>
      <c r="VNO136" s="947"/>
      <c r="VNP136" s="947"/>
      <c r="VNQ136" s="947"/>
      <c r="VNR136" s="947"/>
      <c r="VNS136" s="947"/>
      <c r="VNT136" s="947"/>
      <c r="VNU136" s="947"/>
      <c r="VNV136" s="947"/>
      <c r="VNW136" s="947"/>
      <c r="VNX136" s="947"/>
      <c r="VNY136" s="947"/>
      <c r="VNZ136" s="947"/>
      <c r="VOA136" s="947"/>
      <c r="VOB136" s="947"/>
      <c r="VOC136" s="947"/>
      <c r="VOD136" s="947"/>
      <c r="VOE136" s="947"/>
      <c r="VOF136" s="947"/>
      <c r="VOG136" s="947"/>
      <c r="VOH136" s="947"/>
      <c r="VOI136" s="947"/>
      <c r="VOJ136" s="947"/>
      <c r="VOK136" s="947"/>
      <c r="VOL136" s="947"/>
      <c r="VOM136" s="947"/>
      <c r="VON136" s="947"/>
      <c r="VOO136" s="947"/>
      <c r="VOP136" s="947"/>
      <c r="VOQ136" s="947"/>
      <c r="VOR136" s="947"/>
      <c r="VOS136" s="947"/>
      <c r="VOT136" s="947"/>
      <c r="VOU136" s="947"/>
      <c r="VOV136" s="947"/>
      <c r="VOW136" s="947"/>
      <c r="VOX136" s="947"/>
      <c r="VOY136" s="947"/>
      <c r="VOZ136" s="947"/>
      <c r="VPA136" s="947"/>
      <c r="VPB136" s="947"/>
      <c r="VPC136" s="947"/>
      <c r="VPD136" s="947"/>
      <c r="VPE136" s="947"/>
      <c r="VPF136" s="947"/>
      <c r="VPG136" s="947"/>
      <c r="VPH136" s="947"/>
      <c r="VPI136" s="947"/>
      <c r="VPJ136" s="947"/>
      <c r="VPK136" s="947"/>
      <c r="VPL136" s="947"/>
      <c r="VPM136" s="947"/>
      <c r="VPN136" s="947"/>
      <c r="VPO136" s="947"/>
      <c r="VPP136" s="947"/>
      <c r="VPQ136" s="947"/>
      <c r="VPR136" s="947"/>
      <c r="VPS136" s="947"/>
      <c r="VPT136" s="947"/>
      <c r="VPU136" s="947"/>
      <c r="VPV136" s="947"/>
      <c r="VPW136" s="947"/>
      <c r="VPX136" s="947"/>
      <c r="VPY136" s="947"/>
      <c r="VPZ136" s="947"/>
      <c r="VQA136" s="947"/>
      <c r="VQB136" s="947"/>
      <c r="VQC136" s="947"/>
      <c r="VQD136" s="947"/>
      <c r="VQE136" s="947"/>
      <c r="VQF136" s="947"/>
      <c r="VQG136" s="947"/>
      <c r="VQH136" s="947"/>
      <c r="VQI136" s="947"/>
      <c r="VQJ136" s="947"/>
      <c r="VQK136" s="947"/>
      <c r="VQL136" s="947"/>
      <c r="VQM136" s="947"/>
      <c r="VQN136" s="947"/>
      <c r="VQO136" s="947"/>
      <c r="VQP136" s="947"/>
      <c r="VQQ136" s="947"/>
      <c r="VQR136" s="947"/>
      <c r="VQS136" s="947"/>
      <c r="VQT136" s="947"/>
      <c r="VQU136" s="947"/>
      <c r="VQV136" s="947"/>
      <c r="VQW136" s="947"/>
      <c r="VQX136" s="947"/>
      <c r="VQY136" s="947"/>
      <c r="VQZ136" s="947"/>
      <c r="VRA136" s="947"/>
      <c r="VRB136" s="947"/>
      <c r="VRC136" s="947"/>
      <c r="VRD136" s="947"/>
      <c r="VRE136" s="947"/>
      <c r="VRF136" s="947"/>
      <c r="VRG136" s="947"/>
      <c r="VRH136" s="947"/>
      <c r="VRI136" s="947"/>
      <c r="VRJ136" s="947"/>
      <c r="VRK136" s="947"/>
      <c r="VRL136" s="947"/>
      <c r="VRM136" s="947"/>
      <c r="VRN136" s="947"/>
      <c r="VRO136" s="947"/>
      <c r="VRP136" s="947"/>
      <c r="VRQ136" s="947"/>
      <c r="VRR136" s="947"/>
      <c r="VRS136" s="947"/>
      <c r="VRT136" s="947"/>
      <c r="VRU136" s="947"/>
      <c r="VRV136" s="947"/>
      <c r="VRW136" s="947"/>
      <c r="VRX136" s="947"/>
      <c r="VRY136" s="947"/>
      <c r="VRZ136" s="947"/>
      <c r="VSA136" s="947"/>
      <c r="VSB136" s="947"/>
      <c r="VSC136" s="947"/>
      <c r="VSD136" s="947"/>
      <c r="VSE136" s="947"/>
      <c r="VSF136" s="947"/>
      <c r="VSG136" s="947"/>
      <c r="VSH136" s="947"/>
      <c r="VSI136" s="947"/>
      <c r="VSJ136" s="947"/>
      <c r="VSK136" s="947"/>
      <c r="VSL136" s="947"/>
      <c r="VSM136" s="947"/>
      <c r="VSN136" s="947"/>
      <c r="VSO136" s="947"/>
      <c r="VSP136" s="947"/>
      <c r="VSQ136" s="947"/>
      <c r="VSR136" s="947"/>
      <c r="VSS136" s="947"/>
      <c r="VST136" s="947"/>
      <c r="VSU136" s="947"/>
      <c r="VSV136" s="947"/>
      <c r="VSW136" s="947"/>
      <c r="VSX136" s="947"/>
      <c r="VSY136" s="947"/>
      <c r="VSZ136" s="947"/>
      <c r="VTA136" s="947"/>
      <c r="VTB136" s="947"/>
      <c r="VTC136" s="947"/>
      <c r="VTD136" s="947"/>
      <c r="VTE136" s="947"/>
      <c r="VTF136" s="947"/>
      <c r="VTG136" s="947"/>
      <c r="VTH136" s="947"/>
      <c r="VTI136" s="947"/>
      <c r="VTJ136" s="947"/>
      <c r="VTK136" s="947"/>
      <c r="VTL136" s="947"/>
      <c r="VTM136" s="947"/>
      <c r="VTN136" s="947"/>
      <c r="VTO136" s="947"/>
      <c r="VTP136" s="947"/>
      <c r="VTQ136" s="947"/>
      <c r="VTR136" s="947"/>
      <c r="VTS136" s="947"/>
      <c r="VTT136" s="947"/>
      <c r="VTU136" s="947"/>
      <c r="VTV136" s="947"/>
      <c r="VTW136" s="947"/>
      <c r="VTX136" s="947"/>
      <c r="VTY136" s="947"/>
      <c r="VTZ136" s="947"/>
      <c r="VUA136" s="947"/>
      <c r="VUB136" s="947"/>
      <c r="VUC136" s="947"/>
      <c r="VUD136" s="947"/>
      <c r="VUE136" s="947"/>
      <c r="VUF136" s="947"/>
      <c r="VUG136" s="947"/>
      <c r="VUH136" s="947"/>
      <c r="VUI136" s="947"/>
      <c r="VUJ136" s="947"/>
      <c r="VUK136" s="947"/>
      <c r="VUL136" s="947"/>
      <c r="VUM136" s="947"/>
      <c r="VUN136" s="947"/>
      <c r="VUO136" s="947"/>
      <c r="VUP136" s="947"/>
      <c r="VUQ136" s="947"/>
      <c r="VUR136" s="947"/>
      <c r="VUS136" s="947"/>
      <c r="VUT136" s="947"/>
      <c r="VUU136" s="947"/>
      <c r="VUV136" s="947"/>
      <c r="VUW136" s="947"/>
      <c r="VUX136" s="947"/>
      <c r="VUY136" s="947"/>
      <c r="VUZ136" s="947"/>
      <c r="VVA136" s="947"/>
      <c r="VVB136" s="947"/>
      <c r="VVC136" s="947"/>
      <c r="VVD136" s="947"/>
      <c r="VVE136" s="947"/>
      <c r="VVF136" s="947"/>
      <c r="VVG136" s="947"/>
      <c r="VVH136" s="947"/>
      <c r="VVI136" s="947"/>
      <c r="VVJ136" s="947"/>
      <c r="VVK136" s="947"/>
      <c r="VVL136" s="947"/>
      <c r="VVM136" s="947"/>
      <c r="VVN136" s="947"/>
      <c r="VVO136" s="947"/>
      <c r="VVP136" s="947"/>
      <c r="VVQ136" s="947"/>
      <c r="VVR136" s="947"/>
      <c r="VVS136" s="947"/>
      <c r="VVT136" s="947"/>
      <c r="VVU136" s="947"/>
      <c r="VVV136" s="947"/>
      <c r="VVW136" s="947"/>
      <c r="VVX136" s="947"/>
      <c r="VVY136" s="947"/>
      <c r="VVZ136" s="947"/>
      <c r="VWA136" s="947"/>
      <c r="VWB136" s="947"/>
      <c r="VWC136" s="947"/>
      <c r="VWD136" s="947"/>
      <c r="VWE136" s="947"/>
      <c r="VWF136" s="947"/>
      <c r="VWG136" s="947"/>
      <c r="VWH136" s="947"/>
      <c r="VWI136" s="947"/>
      <c r="VWJ136" s="947"/>
      <c r="VWK136" s="947"/>
      <c r="VWL136" s="947"/>
      <c r="VWM136" s="947"/>
      <c r="VWN136" s="947"/>
      <c r="VWO136" s="947"/>
      <c r="VWP136" s="947"/>
      <c r="VWQ136" s="947"/>
      <c r="VWR136" s="947"/>
      <c r="VWS136" s="947"/>
      <c r="VWT136" s="947"/>
      <c r="VWU136" s="947"/>
      <c r="VWV136" s="947"/>
      <c r="VWW136" s="947"/>
      <c r="VWX136" s="947"/>
      <c r="VWY136" s="947"/>
      <c r="VWZ136" s="947"/>
      <c r="VXA136" s="947"/>
      <c r="VXB136" s="947"/>
      <c r="VXC136" s="947"/>
      <c r="VXD136" s="947"/>
      <c r="VXE136" s="947"/>
      <c r="VXF136" s="947"/>
      <c r="VXG136" s="947"/>
      <c r="VXH136" s="947"/>
      <c r="VXI136" s="947"/>
      <c r="VXJ136" s="947"/>
      <c r="VXK136" s="947"/>
      <c r="VXL136" s="947"/>
      <c r="VXM136" s="947"/>
      <c r="VXN136" s="947"/>
      <c r="VXO136" s="947"/>
      <c r="VXP136" s="947"/>
      <c r="VXQ136" s="947"/>
      <c r="VXR136" s="947"/>
      <c r="VXS136" s="947"/>
      <c r="VXT136" s="947"/>
      <c r="VXU136" s="947"/>
      <c r="VXV136" s="947"/>
      <c r="VXW136" s="947"/>
      <c r="VXX136" s="947"/>
      <c r="VXY136" s="947"/>
      <c r="VXZ136" s="947"/>
      <c r="VYA136" s="947"/>
      <c r="VYB136" s="947"/>
      <c r="VYC136" s="947"/>
      <c r="VYD136" s="947"/>
      <c r="VYE136" s="947"/>
      <c r="VYF136" s="947"/>
      <c r="VYG136" s="947"/>
      <c r="VYH136" s="947"/>
      <c r="VYI136" s="947"/>
      <c r="VYJ136" s="947"/>
      <c r="VYK136" s="947"/>
      <c r="VYL136" s="947"/>
      <c r="VYM136" s="947"/>
      <c r="VYN136" s="947"/>
      <c r="VYO136" s="947"/>
      <c r="VYP136" s="947"/>
      <c r="VYQ136" s="947"/>
      <c r="VYR136" s="947"/>
      <c r="VYS136" s="947"/>
      <c r="VYT136" s="947"/>
      <c r="VYU136" s="947"/>
      <c r="VYV136" s="947"/>
      <c r="VYW136" s="947"/>
      <c r="VYX136" s="947"/>
      <c r="VYY136" s="947"/>
      <c r="VYZ136" s="947"/>
      <c r="VZA136" s="947"/>
      <c r="VZB136" s="947"/>
      <c r="VZC136" s="947"/>
      <c r="VZD136" s="947"/>
      <c r="VZE136" s="947"/>
      <c r="VZF136" s="947"/>
      <c r="VZG136" s="947"/>
      <c r="VZH136" s="947"/>
      <c r="VZI136" s="947"/>
      <c r="VZJ136" s="947"/>
      <c r="VZK136" s="947"/>
      <c r="VZL136" s="947"/>
      <c r="VZM136" s="947"/>
      <c r="VZN136" s="947"/>
      <c r="VZO136" s="947"/>
      <c r="VZP136" s="947"/>
      <c r="VZQ136" s="947"/>
      <c r="VZR136" s="947"/>
      <c r="VZS136" s="947"/>
      <c r="VZT136" s="947"/>
      <c r="VZU136" s="947"/>
      <c r="VZV136" s="947"/>
      <c r="VZW136" s="947"/>
      <c r="VZX136" s="947"/>
      <c r="VZY136" s="947"/>
      <c r="VZZ136" s="947"/>
      <c r="WAA136" s="947"/>
      <c r="WAB136" s="947"/>
      <c r="WAC136" s="947"/>
      <c r="WAD136" s="947"/>
      <c r="WAE136" s="947"/>
      <c r="WAF136" s="947"/>
      <c r="WAG136" s="947"/>
      <c r="WAH136" s="947"/>
      <c r="WAI136" s="947"/>
      <c r="WAJ136" s="947"/>
      <c r="WAK136" s="947"/>
      <c r="WAL136" s="947"/>
      <c r="WAM136" s="947"/>
      <c r="WAN136" s="947"/>
      <c r="WAO136" s="947"/>
      <c r="WAP136" s="947"/>
      <c r="WAQ136" s="947"/>
      <c r="WAR136" s="947"/>
      <c r="WAS136" s="947"/>
      <c r="WAT136" s="947"/>
      <c r="WAU136" s="947"/>
      <c r="WAV136" s="947"/>
      <c r="WAW136" s="947"/>
      <c r="WAX136" s="947"/>
      <c r="WAY136" s="947"/>
      <c r="WAZ136" s="947"/>
      <c r="WBA136" s="947"/>
      <c r="WBB136" s="947"/>
      <c r="WBC136" s="947"/>
      <c r="WBD136" s="947"/>
      <c r="WBE136" s="947"/>
      <c r="WBF136" s="947"/>
      <c r="WBG136" s="947"/>
      <c r="WBH136" s="947"/>
      <c r="WBI136" s="947"/>
      <c r="WBJ136" s="947"/>
      <c r="WBK136" s="947"/>
      <c r="WBL136" s="947"/>
      <c r="WBM136" s="947"/>
      <c r="WBN136" s="947"/>
      <c r="WBO136" s="947"/>
      <c r="WBP136" s="947"/>
      <c r="WBQ136" s="947"/>
      <c r="WBR136" s="947"/>
      <c r="WBS136" s="947"/>
      <c r="WBT136" s="947"/>
      <c r="WBU136" s="947"/>
      <c r="WBV136" s="947"/>
      <c r="WBW136" s="947"/>
      <c r="WBX136" s="947"/>
      <c r="WBY136" s="947"/>
      <c r="WBZ136" s="947"/>
      <c r="WCA136" s="947"/>
      <c r="WCB136" s="947"/>
      <c r="WCC136" s="947"/>
      <c r="WCD136" s="947"/>
      <c r="WCE136" s="947"/>
      <c r="WCF136" s="947"/>
      <c r="WCG136" s="947"/>
      <c r="WCH136" s="947"/>
      <c r="WCI136" s="947"/>
      <c r="WCJ136" s="947"/>
      <c r="WCK136" s="947"/>
      <c r="WCL136" s="947"/>
      <c r="WCM136" s="947"/>
      <c r="WCN136" s="947"/>
      <c r="WCO136" s="947"/>
      <c r="WCP136" s="947"/>
      <c r="WCQ136" s="947"/>
      <c r="WCR136" s="947"/>
      <c r="WCS136" s="947"/>
      <c r="WCT136" s="947"/>
      <c r="WCU136" s="947"/>
      <c r="WCV136" s="947"/>
      <c r="WCW136" s="947"/>
      <c r="WCX136" s="947"/>
      <c r="WCY136" s="947"/>
      <c r="WCZ136" s="947"/>
      <c r="WDA136" s="947"/>
      <c r="WDB136" s="947"/>
      <c r="WDC136" s="947"/>
      <c r="WDD136" s="947"/>
      <c r="WDE136" s="947"/>
      <c r="WDF136" s="947"/>
      <c r="WDG136" s="947"/>
      <c r="WDH136" s="947"/>
      <c r="WDI136" s="947"/>
      <c r="WDJ136" s="947"/>
      <c r="WDK136" s="947"/>
      <c r="WDL136" s="947"/>
      <c r="WDM136" s="947"/>
      <c r="WDN136" s="947"/>
      <c r="WDO136" s="947"/>
      <c r="WDP136" s="947"/>
      <c r="WDQ136" s="947"/>
      <c r="WDR136" s="947"/>
      <c r="WDS136" s="947"/>
      <c r="WDT136" s="947"/>
      <c r="WDU136" s="947"/>
      <c r="WDV136" s="947"/>
      <c r="WDW136" s="947"/>
      <c r="WDX136" s="947"/>
      <c r="WDY136" s="947"/>
      <c r="WDZ136" s="947"/>
      <c r="WEA136" s="947"/>
      <c r="WEB136" s="947"/>
      <c r="WEC136" s="947"/>
      <c r="WED136" s="947"/>
      <c r="WEE136" s="947"/>
      <c r="WEF136" s="947"/>
      <c r="WEG136" s="947"/>
      <c r="WEH136" s="947"/>
      <c r="WEI136" s="947"/>
      <c r="WEJ136" s="947"/>
      <c r="WEK136" s="947"/>
      <c r="WEL136" s="947"/>
      <c r="WEM136" s="947"/>
      <c r="WEN136" s="947"/>
      <c r="WEO136" s="947"/>
      <c r="WEP136" s="947"/>
      <c r="WEQ136" s="947"/>
      <c r="WER136" s="947"/>
      <c r="WES136" s="947"/>
      <c r="WET136" s="947"/>
      <c r="WEU136" s="947"/>
      <c r="WEV136" s="947"/>
      <c r="WEW136" s="947"/>
      <c r="WEX136" s="947"/>
      <c r="WEY136" s="947"/>
      <c r="WEZ136" s="947"/>
      <c r="WFA136" s="947"/>
      <c r="WFB136" s="947"/>
      <c r="WFC136" s="947"/>
      <c r="WFD136" s="947"/>
      <c r="WFE136" s="947"/>
      <c r="WFF136" s="947"/>
      <c r="WFG136" s="947"/>
      <c r="WFH136" s="947"/>
      <c r="WFI136" s="947"/>
      <c r="WFJ136" s="947"/>
      <c r="WFK136" s="947"/>
      <c r="WFL136" s="947"/>
      <c r="WFM136" s="947"/>
      <c r="WFN136" s="947"/>
      <c r="WFO136" s="947"/>
      <c r="WFP136" s="947"/>
      <c r="WFQ136" s="947"/>
      <c r="WFR136" s="947"/>
      <c r="WFS136" s="947"/>
      <c r="WFT136" s="947"/>
      <c r="WFU136" s="947"/>
      <c r="WFV136" s="947"/>
      <c r="WFW136" s="947"/>
      <c r="WFX136" s="947"/>
      <c r="WFY136" s="947"/>
      <c r="WFZ136" s="947"/>
      <c r="WGA136" s="947"/>
      <c r="WGB136" s="947"/>
      <c r="WGC136" s="947"/>
      <c r="WGD136" s="947"/>
      <c r="WGE136" s="947"/>
      <c r="WGF136" s="947"/>
      <c r="WGG136" s="947"/>
      <c r="WGH136" s="947"/>
      <c r="WGI136" s="947"/>
      <c r="WGJ136" s="947"/>
      <c r="WGK136" s="947"/>
      <c r="WGL136" s="947"/>
      <c r="WGM136" s="947"/>
      <c r="WGN136" s="947"/>
      <c r="WGO136" s="947"/>
      <c r="WGP136" s="947"/>
      <c r="WGQ136" s="947"/>
      <c r="WGR136" s="947"/>
      <c r="WGS136" s="947"/>
      <c r="WGT136" s="947"/>
      <c r="WGU136" s="947"/>
      <c r="WGV136" s="947"/>
      <c r="WGW136" s="947"/>
      <c r="WGX136" s="947"/>
      <c r="WGY136" s="947"/>
      <c r="WGZ136" s="947"/>
      <c r="WHA136" s="947"/>
      <c r="WHB136" s="947"/>
      <c r="WHC136" s="947"/>
      <c r="WHD136" s="947"/>
      <c r="WHE136" s="947"/>
      <c r="WHF136" s="947"/>
      <c r="WHG136" s="947"/>
      <c r="WHH136" s="947"/>
      <c r="WHI136" s="947"/>
      <c r="WHJ136" s="947"/>
      <c r="WHK136" s="947"/>
      <c r="WHL136" s="947"/>
      <c r="WHM136" s="947"/>
      <c r="WHN136" s="947"/>
      <c r="WHO136" s="947"/>
      <c r="WHP136" s="947"/>
      <c r="WHQ136" s="947"/>
      <c r="WHR136" s="947"/>
      <c r="WHS136" s="947"/>
      <c r="WHT136" s="947"/>
      <c r="WHU136" s="947"/>
      <c r="WHV136" s="947"/>
      <c r="WHW136" s="947"/>
      <c r="WHX136" s="947"/>
      <c r="WHY136" s="947"/>
      <c r="WHZ136" s="947"/>
      <c r="WIA136" s="947"/>
      <c r="WIB136" s="947"/>
      <c r="WIC136" s="947"/>
      <c r="WID136" s="947"/>
      <c r="WIE136" s="947"/>
      <c r="WIF136" s="947"/>
      <c r="WIG136" s="947"/>
      <c r="WIH136" s="947"/>
      <c r="WII136" s="947"/>
      <c r="WIJ136" s="947"/>
      <c r="WIK136" s="947"/>
      <c r="WIL136" s="947"/>
      <c r="WIM136" s="947"/>
      <c r="WIN136" s="947"/>
      <c r="WIO136" s="947"/>
      <c r="WIP136" s="947"/>
      <c r="WIQ136" s="947"/>
      <c r="WIR136" s="947"/>
      <c r="WIS136" s="947"/>
      <c r="WIT136" s="947"/>
      <c r="WIU136" s="947"/>
      <c r="WIV136" s="947"/>
      <c r="WIW136" s="947"/>
      <c r="WIX136" s="947"/>
      <c r="WIY136" s="947"/>
      <c r="WIZ136" s="947"/>
      <c r="WJA136" s="947"/>
      <c r="WJB136" s="947"/>
      <c r="WJC136" s="947"/>
      <c r="WJD136" s="947"/>
      <c r="WJE136" s="947"/>
      <c r="WJF136" s="947"/>
      <c r="WJG136" s="947"/>
      <c r="WJH136" s="947"/>
      <c r="WJI136" s="947"/>
      <c r="WJJ136" s="947"/>
      <c r="WJK136" s="947"/>
      <c r="WJL136" s="947"/>
      <c r="WJM136" s="947"/>
      <c r="WJN136" s="947"/>
      <c r="WJO136" s="947"/>
      <c r="WJP136" s="947"/>
      <c r="WJQ136" s="947"/>
      <c r="WJR136" s="947"/>
      <c r="WJS136" s="947"/>
      <c r="WJT136" s="947"/>
      <c r="WJU136" s="947"/>
      <c r="WJV136" s="947"/>
      <c r="WJW136" s="947"/>
      <c r="WJX136" s="947"/>
      <c r="WJY136" s="947"/>
      <c r="WJZ136" s="947"/>
      <c r="WKA136" s="947"/>
      <c r="WKB136" s="947"/>
      <c r="WKC136" s="947"/>
      <c r="WKD136" s="947"/>
      <c r="WKE136" s="947"/>
      <c r="WKF136" s="947"/>
      <c r="WKG136" s="947"/>
      <c r="WKH136" s="947"/>
      <c r="WKI136" s="947"/>
      <c r="WKJ136" s="947"/>
      <c r="WKK136" s="947"/>
      <c r="WKL136" s="947"/>
      <c r="WKM136" s="947"/>
      <c r="WKN136" s="947"/>
      <c r="WKO136" s="947"/>
      <c r="WKP136" s="947"/>
      <c r="WKQ136" s="947"/>
      <c r="WKR136" s="947"/>
      <c r="WKS136" s="947"/>
      <c r="WKT136" s="947"/>
      <c r="WKU136" s="947"/>
      <c r="WKV136" s="947"/>
      <c r="WKW136" s="947"/>
      <c r="WKX136" s="947"/>
      <c r="WKY136" s="947"/>
      <c r="WKZ136" s="947"/>
      <c r="WLA136" s="947"/>
      <c r="WLB136" s="947"/>
      <c r="WLC136" s="947"/>
      <c r="WLD136" s="947"/>
      <c r="WLE136" s="947"/>
      <c r="WLF136" s="947"/>
      <c r="WLG136" s="947"/>
      <c r="WLH136" s="947"/>
      <c r="WLI136" s="947"/>
      <c r="WLJ136" s="947"/>
      <c r="WLK136" s="947"/>
      <c r="WLL136" s="947"/>
      <c r="WLM136" s="947"/>
      <c r="WLN136" s="947"/>
      <c r="WLO136" s="947"/>
      <c r="WLP136" s="947"/>
      <c r="WLQ136" s="947"/>
      <c r="WLR136" s="947"/>
      <c r="WLS136" s="947"/>
      <c r="WLT136" s="947"/>
      <c r="WLU136" s="947"/>
      <c r="WLV136" s="947"/>
      <c r="WLW136" s="947"/>
      <c r="WLX136" s="947"/>
      <c r="WLY136" s="947"/>
      <c r="WLZ136" s="947"/>
      <c r="WMA136" s="947"/>
      <c r="WMB136" s="947"/>
      <c r="WMC136" s="947"/>
      <c r="WMD136" s="947"/>
      <c r="WME136" s="947"/>
      <c r="WMF136" s="947"/>
      <c r="WMG136" s="947"/>
      <c r="WMH136" s="947"/>
      <c r="WMI136" s="947"/>
      <c r="WMJ136" s="947"/>
      <c r="WMK136" s="947"/>
      <c r="WML136" s="947"/>
      <c r="WMM136" s="947"/>
      <c r="WMN136" s="947"/>
      <c r="WMO136" s="947"/>
      <c r="WMP136" s="947"/>
      <c r="WMQ136" s="947"/>
      <c r="WMR136" s="947"/>
      <c r="WMS136" s="947"/>
      <c r="WMT136" s="947"/>
      <c r="WMU136" s="947"/>
      <c r="WMV136" s="947"/>
      <c r="WMW136" s="947"/>
      <c r="WMX136" s="947"/>
      <c r="WMY136" s="947"/>
      <c r="WMZ136" s="947"/>
      <c r="WNA136" s="947"/>
      <c r="WNB136" s="947"/>
      <c r="WNC136" s="947"/>
      <c r="WND136" s="947"/>
      <c r="WNE136" s="947"/>
      <c r="WNF136" s="947"/>
      <c r="WNG136" s="947"/>
      <c r="WNH136" s="947"/>
      <c r="WNI136" s="947"/>
      <c r="WNJ136" s="947"/>
      <c r="WNK136" s="947"/>
      <c r="WNL136" s="947"/>
      <c r="WNM136" s="947"/>
      <c r="WNN136" s="947"/>
      <c r="WNO136" s="947"/>
      <c r="WNP136" s="947"/>
      <c r="WNQ136" s="947"/>
      <c r="WNR136" s="947"/>
      <c r="WNS136" s="947"/>
      <c r="WNT136" s="947"/>
      <c r="WNU136" s="947"/>
      <c r="WNV136" s="947"/>
      <c r="WNW136" s="947"/>
      <c r="WNX136" s="947"/>
      <c r="WNY136" s="947"/>
      <c r="WNZ136" s="947"/>
      <c r="WOA136" s="947"/>
      <c r="WOB136" s="947"/>
      <c r="WOC136" s="947"/>
      <c r="WOD136" s="947"/>
      <c r="WOE136" s="947"/>
      <c r="WOF136" s="947"/>
      <c r="WOG136" s="947"/>
      <c r="WOH136" s="947"/>
      <c r="WOI136" s="947"/>
      <c r="WOJ136" s="947"/>
      <c r="WOK136" s="947"/>
      <c r="WOL136" s="947"/>
      <c r="WOM136" s="947"/>
      <c r="WON136" s="947"/>
      <c r="WOO136" s="947"/>
      <c r="WOP136" s="947"/>
      <c r="WOQ136" s="947"/>
      <c r="WOR136" s="947"/>
      <c r="WOS136" s="947"/>
      <c r="WOT136" s="947"/>
      <c r="WOU136" s="947"/>
      <c r="WOV136" s="947"/>
      <c r="WOW136" s="947"/>
      <c r="WOX136" s="947"/>
      <c r="WOY136" s="947"/>
      <c r="WOZ136" s="947"/>
      <c r="WPA136" s="947"/>
      <c r="WPB136" s="947"/>
      <c r="WPC136" s="947"/>
      <c r="WPD136" s="947"/>
      <c r="WPE136" s="947"/>
      <c r="WPF136" s="947"/>
      <c r="WPG136" s="947"/>
      <c r="WPH136" s="947"/>
      <c r="WPI136" s="947"/>
      <c r="WPJ136" s="947"/>
      <c r="WPK136" s="947"/>
      <c r="WPL136" s="947"/>
      <c r="WPM136" s="947"/>
      <c r="WPN136" s="947"/>
      <c r="WPO136" s="947"/>
      <c r="WPP136" s="947"/>
      <c r="WPQ136" s="947"/>
      <c r="WPR136" s="947"/>
      <c r="WPS136" s="947"/>
      <c r="WPT136" s="947"/>
      <c r="WPU136" s="947"/>
      <c r="WPV136" s="947"/>
      <c r="WPW136" s="947"/>
      <c r="WPX136" s="947"/>
      <c r="WPY136" s="947"/>
      <c r="WPZ136" s="947"/>
      <c r="WQA136" s="947"/>
      <c r="WQB136" s="947"/>
      <c r="WQC136" s="947"/>
      <c r="WQD136" s="947"/>
      <c r="WQE136" s="947"/>
      <c r="WQF136" s="947"/>
      <c r="WQG136" s="947"/>
      <c r="WQH136" s="947"/>
      <c r="WQI136" s="947"/>
      <c r="WQJ136" s="947"/>
      <c r="WQK136" s="947"/>
      <c r="WQL136" s="947"/>
      <c r="WQM136" s="947"/>
      <c r="WQN136" s="947"/>
      <c r="WQO136" s="947"/>
      <c r="WQP136" s="947"/>
      <c r="WQQ136" s="947"/>
      <c r="WQR136" s="947"/>
      <c r="WQS136" s="947"/>
      <c r="WQT136" s="947"/>
      <c r="WQU136" s="947"/>
      <c r="WQV136" s="947"/>
      <c r="WQW136" s="947"/>
      <c r="WQX136" s="947"/>
      <c r="WQY136" s="947"/>
      <c r="WQZ136" s="947"/>
      <c r="WRA136" s="947"/>
      <c r="WRB136" s="947"/>
      <c r="WRC136" s="947"/>
      <c r="WRD136" s="947"/>
      <c r="WRE136" s="947"/>
      <c r="WRF136" s="947"/>
      <c r="WRG136" s="947"/>
      <c r="WRH136" s="947"/>
      <c r="WRI136" s="947"/>
      <c r="WRJ136" s="947"/>
      <c r="WRK136" s="947"/>
      <c r="WRL136" s="947"/>
      <c r="WRM136" s="947"/>
      <c r="WRN136" s="947"/>
      <c r="WRO136" s="947"/>
      <c r="WRP136" s="947"/>
      <c r="WRQ136" s="947"/>
      <c r="WRR136" s="947"/>
      <c r="WRS136" s="947"/>
      <c r="WRT136" s="947"/>
      <c r="WRU136" s="947"/>
      <c r="WRV136" s="947"/>
      <c r="WRW136" s="947"/>
      <c r="WRX136" s="947"/>
      <c r="WRY136" s="947"/>
      <c r="WRZ136" s="947"/>
      <c r="WSA136" s="947"/>
      <c r="WSB136" s="947"/>
      <c r="WSC136" s="947"/>
      <c r="WSD136" s="947"/>
      <c r="WSE136" s="947"/>
      <c r="WSF136" s="947"/>
      <c r="WSG136" s="947"/>
      <c r="WSH136" s="947"/>
      <c r="WSI136" s="947"/>
      <c r="WSJ136" s="947"/>
      <c r="WSK136" s="947"/>
      <c r="WSL136" s="947"/>
      <c r="WSM136" s="947"/>
      <c r="WSN136" s="947"/>
      <c r="WSO136" s="947"/>
      <c r="WSP136" s="947"/>
      <c r="WSQ136" s="947"/>
      <c r="WSR136" s="947"/>
      <c r="WSS136" s="947"/>
      <c r="WST136" s="947"/>
      <c r="WSU136" s="947"/>
      <c r="WSV136" s="947"/>
      <c r="WSW136" s="947"/>
      <c r="WSX136" s="947"/>
      <c r="WSY136" s="947"/>
      <c r="WSZ136" s="947"/>
      <c r="WTA136" s="947"/>
      <c r="WTB136" s="947"/>
      <c r="WTC136" s="947"/>
      <c r="WTD136" s="947"/>
      <c r="WTE136" s="947"/>
      <c r="WTF136" s="947"/>
      <c r="WTG136" s="947"/>
      <c r="WTH136" s="947"/>
      <c r="WTI136" s="947"/>
      <c r="WTJ136" s="947"/>
      <c r="WTK136" s="947"/>
      <c r="WTL136" s="947"/>
      <c r="WTM136" s="947"/>
      <c r="WTN136" s="947"/>
      <c r="WTO136" s="947"/>
      <c r="WTP136" s="947"/>
      <c r="WTQ136" s="947"/>
      <c r="WTR136" s="947"/>
      <c r="WTS136" s="947"/>
      <c r="WTT136" s="947"/>
      <c r="WTU136" s="947"/>
      <c r="WTV136" s="947"/>
      <c r="WTW136" s="947"/>
      <c r="WTX136" s="947"/>
      <c r="WTY136" s="947"/>
      <c r="WTZ136" s="947"/>
      <c r="WUA136" s="947"/>
      <c r="WUB136" s="947"/>
      <c r="WUC136" s="947"/>
      <c r="WUD136" s="947"/>
      <c r="WUE136" s="947"/>
      <c r="WUF136" s="947"/>
      <c r="WUG136" s="947"/>
      <c r="WUH136" s="947"/>
      <c r="WUI136" s="947"/>
      <c r="WUJ136" s="947"/>
      <c r="WUK136" s="947"/>
      <c r="WUL136" s="947"/>
      <c r="WUM136" s="947"/>
      <c r="WUN136" s="947"/>
      <c r="WUO136" s="947"/>
      <c r="WUP136" s="947"/>
      <c r="WUQ136" s="947"/>
      <c r="WUR136" s="947"/>
      <c r="WUS136" s="947"/>
      <c r="WUT136" s="947"/>
      <c r="WUU136" s="947"/>
      <c r="WUV136" s="947"/>
      <c r="WUW136" s="947"/>
      <c r="WUX136" s="947"/>
      <c r="WUY136" s="947"/>
      <c r="WUZ136" s="947"/>
      <c r="WVA136" s="947"/>
      <c r="WVB136" s="947"/>
      <c r="WVC136" s="947"/>
      <c r="WVD136" s="947"/>
      <c r="WVE136" s="947"/>
      <c r="WVF136" s="947"/>
      <c r="WVG136" s="947"/>
      <c r="WVH136" s="947"/>
      <c r="WVI136" s="947"/>
      <c r="WVJ136" s="947"/>
      <c r="WVK136" s="947"/>
      <c r="WVL136" s="947"/>
      <c r="WVM136" s="947"/>
      <c r="WVN136" s="947"/>
      <c r="WVO136" s="947"/>
      <c r="WVP136" s="947"/>
      <c r="WVQ136" s="947"/>
      <c r="WVR136" s="947"/>
      <c r="WVS136" s="947"/>
      <c r="WVT136" s="947"/>
      <c r="WVU136" s="947"/>
      <c r="WVV136" s="947"/>
      <c r="WVW136" s="947"/>
      <c r="WVX136" s="947"/>
      <c r="WVY136" s="947"/>
      <c r="WVZ136" s="947"/>
      <c r="WWA136" s="947"/>
      <c r="WWB136" s="947"/>
      <c r="WWC136" s="947"/>
      <c r="WWD136" s="947"/>
      <c r="WWE136" s="947"/>
      <c r="WWF136" s="947"/>
      <c r="WWG136" s="947"/>
      <c r="WWH136" s="947"/>
      <c r="WWI136" s="947"/>
      <c r="WWJ136" s="947"/>
      <c r="WWK136" s="947"/>
      <c r="WWL136" s="947"/>
      <c r="WWM136" s="947"/>
      <c r="WWN136" s="947"/>
      <c r="WWO136" s="947"/>
      <c r="WWP136" s="947"/>
      <c r="WWQ136" s="947"/>
      <c r="WWR136" s="947"/>
      <c r="WWS136" s="947"/>
      <c r="WWT136" s="947"/>
      <c r="WWU136" s="947"/>
      <c r="WWV136" s="947"/>
      <c r="WWW136" s="947"/>
      <c r="WWX136" s="947"/>
      <c r="WWY136" s="947"/>
      <c r="WWZ136" s="947"/>
      <c r="WXA136" s="947"/>
      <c r="WXB136" s="947"/>
      <c r="WXC136" s="947"/>
      <c r="WXD136" s="947"/>
      <c r="WXE136" s="947"/>
      <c r="WXF136" s="947"/>
      <c r="WXG136" s="947"/>
      <c r="WXH136" s="947"/>
      <c r="WXI136" s="947"/>
      <c r="WXJ136" s="947"/>
      <c r="WXK136" s="947"/>
      <c r="WXL136" s="947"/>
      <c r="WXM136" s="947"/>
      <c r="WXN136" s="947"/>
      <c r="WXO136" s="947"/>
      <c r="WXP136" s="947"/>
      <c r="WXQ136" s="947"/>
      <c r="WXR136" s="947"/>
      <c r="WXS136" s="947"/>
      <c r="WXT136" s="947"/>
      <c r="WXU136" s="947"/>
      <c r="WXV136" s="947"/>
      <c r="WXW136" s="947"/>
      <c r="WXX136" s="947"/>
      <c r="WXY136" s="947"/>
      <c r="WXZ136" s="947"/>
      <c r="WYA136" s="947"/>
      <c r="WYB136" s="947"/>
      <c r="WYC136" s="947"/>
      <c r="WYD136" s="947"/>
      <c r="WYE136" s="947"/>
      <c r="WYF136" s="947"/>
      <c r="WYG136" s="947"/>
      <c r="WYH136" s="947"/>
      <c r="WYI136" s="947"/>
      <c r="WYJ136" s="947"/>
      <c r="WYK136" s="947"/>
      <c r="WYL136" s="947"/>
      <c r="WYM136" s="947"/>
      <c r="WYN136" s="947"/>
      <c r="WYO136" s="947"/>
      <c r="WYP136" s="947"/>
      <c r="WYQ136" s="947"/>
      <c r="WYR136" s="947"/>
      <c r="WYS136" s="947"/>
      <c r="WYT136" s="947"/>
      <c r="WYU136" s="947"/>
      <c r="WYV136" s="947"/>
      <c r="WYW136" s="947"/>
      <c r="WYX136" s="947"/>
      <c r="WYY136" s="947"/>
      <c r="WYZ136" s="947"/>
      <c r="WZA136" s="947"/>
      <c r="WZB136" s="947"/>
      <c r="WZC136" s="947"/>
      <c r="WZD136" s="947"/>
      <c r="WZE136" s="947"/>
      <c r="WZF136" s="947"/>
      <c r="WZG136" s="947"/>
      <c r="WZH136" s="947"/>
      <c r="WZI136" s="947"/>
      <c r="WZJ136" s="947"/>
      <c r="WZK136" s="947"/>
      <c r="WZL136" s="947"/>
      <c r="WZM136" s="947"/>
      <c r="WZN136" s="947"/>
      <c r="WZO136" s="947"/>
      <c r="WZP136" s="947"/>
      <c r="WZQ136" s="947"/>
      <c r="WZR136" s="947"/>
      <c r="WZS136" s="947"/>
      <c r="WZT136" s="947"/>
      <c r="WZU136" s="947"/>
      <c r="WZV136" s="947"/>
      <c r="WZW136" s="947"/>
      <c r="WZX136" s="947"/>
      <c r="WZY136" s="947"/>
      <c r="WZZ136" s="947"/>
      <c r="XAA136" s="947"/>
      <c r="XAB136" s="947"/>
      <c r="XAC136" s="947"/>
      <c r="XAD136" s="947"/>
      <c r="XAE136" s="947"/>
      <c r="XAF136" s="947"/>
      <c r="XAG136" s="947"/>
      <c r="XAH136" s="947"/>
      <c r="XAI136" s="947"/>
      <c r="XAJ136" s="947"/>
      <c r="XAK136" s="947"/>
      <c r="XAL136" s="947"/>
      <c r="XAM136" s="947"/>
      <c r="XAN136" s="947"/>
      <c r="XAO136" s="947"/>
      <c r="XAP136" s="947"/>
      <c r="XAQ136" s="947"/>
      <c r="XAR136" s="947"/>
      <c r="XAS136" s="947"/>
      <c r="XAT136" s="947"/>
      <c r="XAU136" s="947"/>
      <c r="XAV136" s="947"/>
      <c r="XAW136" s="947"/>
      <c r="XAX136" s="947"/>
      <c r="XAY136" s="947"/>
      <c r="XAZ136" s="947"/>
      <c r="XBA136" s="947"/>
      <c r="XBB136" s="947"/>
      <c r="XBC136" s="947"/>
      <c r="XBD136" s="947"/>
      <c r="XBE136" s="947"/>
      <c r="XBF136" s="947"/>
      <c r="XBG136" s="947"/>
      <c r="XBH136" s="947"/>
      <c r="XBI136" s="947"/>
      <c r="XBJ136" s="947"/>
      <c r="XBK136" s="947"/>
      <c r="XBL136" s="947"/>
      <c r="XBM136" s="947"/>
      <c r="XBN136" s="947"/>
      <c r="XBO136" s="947"/>
      <c r="XBP136" s="947"/>
      <c r="XBQ136" s="947"/>
      <c r="XBR136" s="947"/>
      <c r="XBS136" s="947"/>
      <c r="XBT136" s="947"/>
      <c r="XBU136" s="947"/>
      <c r="XBV136" s="947"/>
      <c r="XBW136" s="947"/>
      <c r="XBX136" s="947"/>
      <c r="XBY136" s="947"/>
      <c r="XBZ136" s="947"/>
      <c r="XCA136" s="947"/>
      <c r="XCB136" s="947"/>
      <c r="XCC136" s="947"/>
      <c r="XCD136" s="947"/>
      <c r="XCE136" s="947"/>
      <c r="XCF136" s="947"/>
      <c r="XCG136" s="947"/>
      <c r="XCH136" s="947"/>
      <c r="XCI136" s="947"/>
      <c r="XCJ136" s="947"/>
      <c r="XCK136" s="947"/>
      <c r="XCL136" s="947"/>
      <c r="XCM136" s="947"/>
      <c r="XCN136" s="947"/>
      <c r="XCO136" s="947"/>
      <c r="XCP136" s="947"/>
      <c r="XCQ136" s="947"/>
      <c r="XCR136" s="947"/>
      <c r="XCS136" s="947"/>
      <c r="XCT136" s="947"/>
      <c r="XCU136" s="947"/>
      <c r="XCV136" s="947"/>
      <c r="XCW136" s="947"/>
      <c r="XCX136" s="947"/>
      <c r="XCY136" s="947"/>
      <c r="XCZ136" s="947"/>
      <c r="XDA136" s="947"/>
      <c r="XDB136" s="947"/>
      <c r="XDC136" s="947"/>
      <c r="XDD136" s="947"/>
      <c r="XDE136" s="947"/>
      <c r="XDF136" s="947"/>
      <c r="XDG136" s="947"/>
      <c r="XDH136" s="947"/>
      <c r="XDI136" s="947"/>
      <c r="XDJ136" s="947"/>
      <c r="XDK136" s="947"/>
      <c r="XDL136" s="947"/>
      <c r="XDM136" s="947"/>
      <c r="XDN136" s="947"/>
      <c r="XDO136" s="947"/>
      <c r="XDP136" s="947"/>
      <c r="XDQ136" s="947"/>
      <c r="XDR136" s="947"/>
      <c r="XDS136" s="947"/>
      <c r="XDT136" s="947"/>
      <c r="XDU136" s="947"/>
      <c r="XDV136" s="947"/>
      <c r="XDW136" s="947"/>
      <c r="XDX136" s="947"/>
      <c r="XDY136" s="947"/>
      <c r="XDZ136" s="947"/>
      <c r="XEA136" s="947"/>
      <c r="XEB136" s="947"/>
      <c r="XEC136" s="947"/>
      <c r="XED136" s="947"/>
      <c r="XEE136" s="947"/>
      <c r="XEF136" s="947"/>
      <c r="XEG136" s="947"/>
      <c r="XEH136" s="947"/>
      <c r="XEI136" s="947"/>
      <c r="XEJ136" s="947"/>
      <c r="XEK136" s="947"/>
      <c r="XEL136" s="947"/>
      <c r="XEM136" s="947"/>
      <c r="XEN136" s="947"/>
      <c r="XEO136" s="947"/>
      <c r="XEP136" s="947"/>
      <c r="XEQ136" s="947"/>
      <c r="XER136" s="947"/>
      <c r="XES136" s="947"/>
      <c r="XET136" s="947"/>
      <c r="XEU136" s="947"/>
      <c r="XEV136" s="947"/>
      <c r="XEW136" s="947"/>
      <c r="XEX136" s="947"/>
      <c r="XEY136" s="947"/>
      <c r="XEZ136" s="947"/>
      <c r="XFA136" s="947"/>
      <c r="XFB136" s="947"/>
      <c r="XFC136" s="947"/>
      <c r="XFD136" s="947"/>
    </row>
    <row r="137" spans="1:16384" s="854" customFormat="1" ht="72" customHeight="1" x14ac:dyDescent="0.25">
      <c r="A137" s="949"/>
      <c r="B137" s="797" t="s">
        <v>430</v>
      </c>
      <c r="C137" s="674">
        <v>80101706</v>
      </c>
      <c r="D137" s="951"/>
      <c r="E137" s="674" t="s">
        <v>89</v>
      </c>
      <c r="F137" s="674">
        <v>1</v>
      </c>
      <c r="G137" s="676" t="s">
        <v>97</v>
      </c>
      <c r="H137" s="815" t="s">
        <v>494</v>
      </c>
      <c r="I137" s="674" t="s">
        <v>79</v>
      </c>
      <c r="J137" s="674" t="s">
        <v>86</v>
      </c>
      <c r="K137" s="674" t="s">
        <v>720</v>
      </c>
      <c r="L137" s="693">
        <v>8750000</v>
      </c>
      <c r="M137" s="678">
        <v>8750000</v>
      </c>
      <c r="N137" s="953"/>
      <c r="O137" s="953"/>
      <c r="P137" s="955"/>
      <c r="Q137" s="681"/>
      <c r="R137" s="956"/>
      <c r="S137" s="958"/>
      <c r="T137" s="941"/>
      <c r="U137" s="943"/>
      <c r="V137" s="943"/>
      <c r="W137" s="678">
        <v>8750000</v>
      </c>
      <c r="X137" s="670"/>
      <c r="Y137" s="699">
        <v>8750000</v>
      </c>
      <c r="Z137" s="699">
        <v>8750000</v>
      </c>
      <c r="AA137" s="943"/>
      <c r="AB137" s="865"/>
      <c r="AC137" s="866"/>
      <c r="AD137" s="866"/>
      <c r="AE137" s="866"/>
      <c r="AF137" s="866"/>
      <c r="AG137" s="867"/>
      <c r="AH137" s="943"/>
      <c r="AI137" s="941"/>
      <c r="AJ137" s="941"/>
      <c r="AK137" s="943"/>
      <c r="AL137" s="945"/>
      <c r="AM137" s="714"/>
      <c r="AN137" s="714"/>
      <c r="AO137" s="714"/>
      <c r="AP137" s="714"/>
      <c r="AQ137" s="714"/>
      <c r="AR137" s="714"/>
      <c r="AS137" s="714"/>
      <c r="AT137" s="714"/>
      <c r="AU137" s="714"/>
      <c r="AV137" s="714"/>
      <c r="AW137" s="714"/>
      <c r="AX137" s="714"/>
      <c r="AY137" s="714"/>
      <c r="AZ137" s="714"/>
      <c r="BA137" s="714"/>
      <c r="BB137" s="960"/>
      <c r="BC137" s="947"/>
      <c r="BD137" s="947"/>
      <c r="BE137" s="947"/>
      <c r="BF137" s="947"/>
      <c r="BG137" s="947"/>
      <c r="BH137" s="947"/>
      <c r="BI137" s="947"/>
      <c r="BJ137" s="947"/>
      <c r="BK137" s="947"/>
      <c r="BL137" s="947"/>
      <c r="BM137" s="947"/>
      <c r="BN137" s="947"/>
      <c r="BO137" s="947"/>
      <c r="BP137" s="947"/>
      <c r="BQ137" s="947"/>
      <c r="BR137" s="947"/>
      <c r="BS137" s="947"/>
      <c r="BT137" s="947"/>
      <c r="BU137" s="947"/>
      <c r="BV137" s="947"/>
      <c r="BW137" s="947"/>
      <c r="BX137" s="947"/>
      <c r="BY137" s="947"/>
      <c r="BZ137" s="947"/>
      <c r="CA137" s="947"/>
      <c r="CB137" s="947"/>
      <c r="CC137" s="947"/>
      <c r="CD137" s="947"/>
      <c r="CE137" s="947"/>
      <c r="CF137" s="947"/>
      <c r="CG137" s="947"/>
      <c r="CH137" s="947"/>
      <c r="CI137" s="947"/>
      <c r="CJ137" s="947"/>
      <c r="CK137" s="947"/>
      <c r="CL137" s="947"/>
      <c r="CM137" s="947"/>
      <c r="CN137" s="947"/>
      <c r="CO137" s="947"/>
      <c r="CP137" s="947"/>
      <c r="CQ137" s="947"/>
      <c r="CR137" s="947"/>
      <c r="CS137" s="947"/>
      <c r="CT137" s="947"/>
      <c r="CU137" s="947"/>
      <c r="CV137" s="947"/>
      <c r="CW137" s="947"/>
      <c r="CX137" s="947"/>
      <c r="CY137" s="947"/>
      <c r="CZ137" s="947"/>
      <c r="DA137" s="947"/>
      <c r="DB137" s="947"/>
      <c r="DC137" s="947"/>
      <c r="DD137" s="947"/>
      <c r="DE137" s="947"/>
      <c r="DF137" s="947"/>
      <c r="DG137" s="947"/>
      <c r="DH137" s="947"/>
      <c r="DI137" s="947"/>
      <c r="DJ137" s="947"/>
      <c r="DK137" s="947"/>
      <c r="DL137" s="947"/>
      <c r="DM137" s="947"/>
      <c r="DN137" s="947"/>
      <c r="DO137" s="947"/>
      <c r="DP137" s="947"/>
      <c r="DQ137" s="947"/>
      <c r="DR137" s="947"/>
      <c r="DS137" s="947"/>
      <c r="DT137" s="947"/>
      <c r="DU137" s="947"/>
      <c r="DV137" s="947"/>
      <c r="DW137" s="947"/>
      <c r="DX137" s="947"/>
      <c r="DY137" s="947"/>
      <c r="DZ137" s="947"/>
      <c r="EA137" s="947"/>
      <c r="EB137" s="947"/>
      <c r="EC137" s="947"/>
      <c r="ED137" s="947"/>
      <c r="EE137" s="947"/>
      <c r="EF137" s="947"/>
      <c r="EG137" s="947"/>
      <c r="EH137" s="947"/>
      <c r="EI137" s="947"/>
      <c r="EJ137" s="947"/>
      <c r="EK137" s="947"/>
      <c r="EL137" s="947"/>
      <c r="EM137" s="947"/>
      <c r="EN137" s="947"/>
      <c r="EO137" s="947"/>
      <c r="EP137" s="947"/>
      <c r="EQ137" s="947"/>
      <c r="ER137" s="947"/>
      <c r="ES137" s="947"/>
      <c r="ET137" s="947"/>
      <c r="EU137" s="947"/>
      <c r="EV137" s="947"/>
      <c r="EW137" s="947"/>
      <c r="EX137" s="947"/>
      <c r="EY137" s="947"/>
      <c r="EZ137" s="947"/>
      <c r="FA137" s="947"/>
      <c r="FB137" s="947"/>
      <c r="FC137" s="947"/>
      <c r="FD137" s="947"/>
      <c r="FE137" s="947"/>
      <c r="FF137" s="947"/>
      <c r="FG137" s="947"/>
      <c r="FH137" s="947"/>
      <c r="FI137" s="947"/>
      <c r="FJ137" s="947"/>
      <c r="FK137" s="947"/>
      <c r="FL137" s="947"/>
      <c r="FM137" s="947"/>
      <c r="FN137" s="947"/>
      <c r="FO137" s="947"/>
      <c r="FP137" s="947"/>
      <c r="FQ137" s="947"/>
      <c r="FR137" s="947"/>
      <c r="FS137" s="947"/>
      <c r="FT137" s="947"/>
      <c r="FU137" s="947"/>
      <c r="FV137" s="947"/>
      <c r="FW137" s="947"/>
      <c r="FX137" s="947"/>
      <c r="FY137" s="947"/>
      <c r="FZ137" s="947"/>
      <c r="GA137" s="947"/>
      <c r="GB137" s="947"/>
      <c r="GC137" s="947"/>
      <c r="GD137" s="947"/>
      <c r="GE137" s="947"/>
      <c r="GF137" s="947"/>
      <c r="GG137" s="947"/>
      <c r="GH137" s="947"/>
      <c r="GI137" s="947"/>
      <c r="GJ137" s="947"/>
      <c r="GK137" s="947"/>
      <c r="GL137" s="947"/>
      <c r="GM137" s="947"/>
      <c r="GN137" s="947"/>
      <c r="GO137" s="947"/>
      <c r="GP137" s="947"/>
      <c r="GQ137" s="947"/>
      <c r="GR137" s="947"/>
      <c r="GS137" s="947"/>
      <c r="GT137" s="947"/>
      <c r="GU137" s="947"/>
      <c r="GV137" s="947"/>
      <c r="GW137" s="947"/>
      <c r="GX137" s="947"/>
      <c r="GY137" s="947"/>
      <c r="GZ137" s="947"/>
      <c r="HA137" s="947"/>
      <c r="HB137" s="947"/>
      <c r="HC137" s="947"/>
      <c r="HD137" s="947"/>
      <c r="HE137" s="947"/>
      <c r="HF137" s="947"/>
      <c r="HG137" s="947"/>
      <c r="HH137" s="947"/>
      <c r="HI137" s="947"/>
      <c r="HJ137" s="947"/>
      <c r="HK137" s="947"/>
      <c r="HL137" s="947"/>
      <c r="HM137" s="947"/>
      <c r="HN137" s="947"/>
      <c r="HO137" s="947"/>
      <c r="HP137" s="947"/>
      <c r="HQ137" s="947"/>
      <c r="HR137" s="947"/>
      <c r="HS137" s="947"/>
      <c r="HT137" s="947"/>
      <c r="HU137" s="947"/>
      <c r="HV137" s="947"/>
      <c r="HW137" s="947"/>
      <c r="HX137" s="947"/>
      <c r="HY137" s="947"/>
      <c r="HZ137" s="947"/>
      <c r="IA137" s="947"/>
      <c r="IB137" s="947"/>
      <c r="IC137" s="947"/>
      <c r="ID137" s="947"/>
      <c r="IE137" s="947"/>
      <c r="IF137" s="947"/>
      <c r="IG137" s="947"/>
      <c r="IH137" s="947"/>
      <c r="II137" s="947"/>
      <c r="IJ137" s="947"/>
      <c r="IK137" s="947"/>
      <c r="IL137" s="947"/>
      <c r="IM137" s="947"/>
      <c r="IN137" s="947"/>
      <c r="IO137" s="947"/>
      <c r="IP137" s="947"/>
      <c r="IQ137" s="947"/>
      <c r="IR137" s="947"/>
      <c r="IS137" s="947"/>
      <c r="IT137" s="947"/>
      <c r="IU137" s="947"/>
      <c r="IV137" s="947"/>
      <c r="IW137" s="947"/>
      <c r="IX137" s="947"/>
      <c r="IY137" s="947"/>
      <c r="IZ137" s="947"/>
      <c r="JA137" s="947"/>
      <c r="JB137" s="947"/>
      <c r="JC137" s="947"/>
      <c r="JD137" s="947"/>
      <c r="JE137" s="947"/>
      <c r="JF137" s="947"/>
      <c r="JG137" s="947"/>
      <c r="JH137" s="947"/>
      <c r="JI137" s="947"/>
      <c r="JJ137" s="947"/>
      <c r="JK137" s="947"/>
      <c r="JL137" s="947"/>
      <c r="JM137" s="947"/>
      <c r="JN137" s="947"/>
      <c r="JO137" s="947"/>
      <c r="JP137" s="947"/>
      <c r="JQ137" s="947"/>
      <c r="JR137" s="947"/>
      <c r="JS137" s="947"/>
      <c r="JT137" s="947"/>
      <c r="JU137" s="947"/>
      <c r="JV137" s="947"/>
      <c r="JW137" s="947"/>
      <c r="JX137" s="947"/>
      <c r="JY137" s="947"/>
      <c r="JZ137" s="947"/>
      <c r="KA137" s="947"/>
      <c r="KB137" s="947"/>
      <c r="KC137" s="947"/>
      <c r="KD137" s="947"/>
      <c r="KE137" s="947"/>
      <c r="KF137" s="947"/>
      <c r="KG137" s="947"/>
      <c r="KH137" s="947"/>
      <c r="KI137" s="947"/>
      <c r="KJ137" s="947"/>
      <c r="KK137" s="947"/>
      <c r="KL137" s="947"/>
      <c r="KM137" s="947"/>
      <c r="KN137" s="947"/>
      <c r="KO137" s="947"/>
      <c r="KP137" s="947"/>
      <c r="KQ137" s="947"/>
      <c r="KR137" s="947"/>
      <c r="KS137" s="947"/>
      <c r="KT137" s="947"/>
      <c r="KU137" s="947"/>
      <c r="KV137" s="947"/>
      <c r="KW137" s="947"/>
      <c r="KX137" s="947"/>
      <c r="KY137" s="947"/>
      <c r="KZ137" s="947"/>
      <c r="LA137" s="947"/>
      <c r="LB137" s="947"/>
      <c r="LC137" s="947"/>
      <c r="LD137" s="947"/>
      <c r="LE137" s="947"/>
      <c r="LF137" s="947"/>
      <c r="LG137" s="947"/>
      <c r="LH137" s="947"/>
      <c r="LI137" s="947"/>
      <c r="LJ137" s="947"/>
      <c r="LK137" s="947"/>
      <c r="LL137" s="947"/>
      <c r="LM137" s="947"/>
      <c r="LN137" s="947"/>
      <c r="LO137" s="947"/>
      <c r="LP137" s="947"/>
      <c r="LQ137" s="947"/>
      <c r="LR137" s="947"/>
      <c r="LS137" s="947"/>
      <c r="LT137" s="947"/>
      <c r="LU137" s="947"/>
      <c r="LV137" s="947"/>
      <c r="LW137" s="947"/>
      <c r="LX137" s="947"/>
      <c r="LY137" s="947"/>
      <c r="LZ137" s="947"/>
      <c r="MA137" s="947"/>
      <c r="MB137" s="947"/>
      <c r="MC137" s="947"/>
      <c r="MD137" s="947"/>
      <c r="ME137" s="947"/>
      <c r="MF137" s="947"/>
      <c r="MG137" s="947"/>
      <c r="MH137" s="947"/>
      <c r="MI137" s="947"/>
      <c r="MJ137" s="947"/>
      <c r="MK137" s="947"/>
      <c r="ML137" s="947"/>
      <c r="MM137" s="947"/>
      <c r="MN137" s="947"/>
      <c r="MO137" s="947"/>
      <c r="MP137" s="947"/>
      <c r="MQ137" s="947"/>
      <c r="MR137" s="947"/>
      <c r="MS137" s="947"/>
      <c r="MT137" s="947"/>
      <c r="MU137" s="947"/>
      <c r="MV137" s="947"/>
      <c r="MW137" s="947"/>
      <c r="MX137" s="947"/>
      <c r="MY137" s="947"/>
      <c r="MZ137" s="947"/>
      <c r="NA137" s="947"/>
      <c r="NB137" s="947"/>
      <c r="NC137" s="947"/>
      <c r="ND137" s="947"/>
      <c r="NE137" s="947"/>
      <c r="NF137" s="947"/>
      <c r="NG137" s="947"/>
      <c r="NH137" s="947"/>
      <c r="NI137" s="947"/>
      <c r="NJ137" s="947"/>
      <c r="NK137" s="947"/>
      <c r="NL137" s="947"/>
      <c r="NM137" s="947"/>
      <c r="NN137" s="947"/>
      <c r="NO137" s="947"/>
      <c r="NP137" s="947"/>
      <c r="NQ137" s="947"/>
      <c r="NR137" s="947"/>
      <c r="NS137" s="947"/>
      <c r="NT137" s="947"/>
      <c r="NU137" s="947"/>
      <c r="NV137" s="947"/>
      <c r="NW137" s="947"/>
      <c r="NX137" s="947"/>
      <c r="NY137" s="947"/>
      <c r="NZ137" s="947"/>
      <c r="OA137" s="947"/>
      <c r="OB137" s="947"/>
      <c r="OC137" s="947"/>
      <c r="OD137" s="947"/>
      <c r="OE137" s="947"/>
      <c r="OF137" s="947"/>
      <c r="OG137" s="947"/>
      <c r="OH137" s="947"/>
      <c r="OI137" s="947"/>
      <c r="OJ137" s="947"/>
      <c r="OK137" s="947"/>
      <c r="OL137" s="947"/>
      <c r="OM137" s="947"/>
      <c r="ON137" s="947"/>
      <c r="OO137" s="947"/>
      <c r="OP137" s="947"/>
      <c r="OQ137" s="947"/>
      <c r="OR137" s="947"/>
      <c r="OS137" s="947"/>
      <c r="OT137" s="947"/>
      <c r="OU137" s="947"/>
      <c r="OV137" s="947"/>
      <c r="OW137" s="947"/>
      <c r="OX137" s="947"/>
      <c r="OY137" s="947"/>
      <c r="OZ137" s="947"/>
      <c r="PA137" s="947"/>
      <c r="PB137" s="947"/>
      <c r="PC137" s="947"/>
      <c r="PD137" s="947"/>
      <c r="PE137" s="947"/>
      <c r="PF137" s="947"/>
      <c r="PG137" s="947"/>
      <c r="PH137" s="947"/>
      <c r="PI137" s="947"/>
      <c r="PJ137" s="947"/>
      <c r="PK137" s="947"/>
      <c r="PL137" s="947"/>
      <c r="PM137" s="947"/>
      <c r="PN137" s="947"/>
      <c r="PO137" s="947"/>
      <c r="PP137" s="947"/>
      <c r="PQ137" s="947"/>
      <c r="PR137" s="947"/>
      <c r="PS137" s="947"/>
      <c r="PT137" s="947"/>
      <c r="PU137" s="947"/>
      <c r="PV137" s="947"/>
      <c r="PW137" s="947"/>
      <c r="PX137" s="947"/>
      <c r="PY137" s="947"/>
      <c r="PZ137" s="947"/>
      <c r="QA137" s="947"/>
      <c r="QB137" s="947"/>
      <c r="QC137" s="947"/>
      <c r="QD137" s="947"/>
      <c r="QE137" s="947"/>
      <c r="QF137" s="947"/>
      <c r="QG137" s="947"/>
      <c r="QH137" s="947"/>
      <c r="QI137" s="947"/>
      <c r="QJ137" s="947"/>
      <c r="QK137" s="947"/>
      <c r="QL137" s="947"/>
      <c r="QM137" s="947"/>
      <c r="QN137" s="947"/>
      <c r="QO137" s="947"/>
      <c r="QP137" s="947"/>
      <c r="QQ137" s="947"/>
      <c r="QR137" s="947"/>
      <c r="QS137" s="947"/>
      <c r="QT137" s="947"/>
      <c r="QU137" s="947"/>
      <c r="QV137" s="947"/>
      <c r="QW137" s="947"/>
      <c r="QX137" s="947"/>
      <c r="QY137" s="947"/>
      <c r="QZ137" s="947"/>
      <c r="RA137" s="947"/>
      <c r="RB137" s="947"/>
      <c r="RC137" s="947"/>
      <c r="RD137" s="947"/>
      <c r="RE137" s="947"/>
      <c r="RF137" s="947"/>
      <c r="RG137" s="947"/>
      <c r="RH137" s="947"/>
      <c r="RI137" s="947"/>
      <c r="RJ137" s="947"/>
      <c r="RK137" s="947"/>
      <c r="RL137" s="947"/>
      <c r="RM137" s="947"/>
      <c r="RN137" s="947"/>
      <c r="RO137" s="947"/>
      <c r="RP137" s="947"/>
      <c r="RQ137" s="947"/>
      <c r="RR137" s="947"/>
      <c r="RS137" s="947"/>
      <c r="RT137" s="947"/>
      <c r="RU137" s="947"/>
      <c r="RV137" s="947"/>
      <c r="RW137" s="947"/>
      <c r="RX137" s="947"/>
      <c r="RY137" s="947"/>
      <c r="RZ137" s="947"/>
      <c r="SA137" s="947"/>
      <c r="SB137" s="947"/>
      <c r="SC137" s="947"/>
      <c r="SD137" s="947"/>
      <c r="SE137" s="947"/>
      <c r="SF137" s="947"/>
      <c r="SG137" s="947"/>
      <c r="SH137" s="947"/>
      <c r="SI137" s="947"/>
      <c r="SJ137" s="947"/>
      <c r="SK137" s="947"/>
      <c r="SL137" s="947"/>
      <c r="SM137" s="947"/>
      <c r="SN137" s="947"/>
      <c r="SO137" s="947"/>
      <c r="SP137" s="947"/>
      <c r="SQ137" s="947"/>
      <c r="SR137" s="947"/>
      <c r="SS137" s="947"/>
      <c r="ST137" s="947"/>
      <c r="SU137" s="947"/>
      <c r="SV137" s="947"/>
      <c r="SW137" s="947"/>
      <c r="SX137" s="947"/>
      <c r="SY137" s="947"/>
      <c r="SZ137" s="947"/>
      <c r="TA137" s="947"/>
      <c r="TB137" s="947"/>
      <c r="TC137" s="947"/>
      <c r="TD137" s="947"/>
      <c r="TE137" s="947"/>
      <c r="TF137" s="947"/>
      <c r="TG137" s="947"/>
      <c r="TH137" s="947"/>
      <c r="TI137" s="947"/>
      <c r="TJ137" s="947"/>
      <c r="TK137" s="947"/>
      <c r="TL137" s="947"/>
      <c r="TM137" s="947"/>
      <c r="TN137" s="947"/>
      <c r="TO137" s="947"/>
      <c r="TP137" s="947"/>
      <c r="TQ137" s="947"/>
      <c r="TR137" s="947"/>
      <c r="TS137" s="947"/>
      <c r="TT137" s="947"/>
      <c r="TU137" s="947"/>
      <c r="TV137" s="947"/>
      <c r="TW137" s="947"/>
      <c r="TX137" s="947"/>
      <c r="TY137" s="947"/>
      <c r="TZ137" s="947"/>
      <c r="UA137" s="947"/>
      <c r="UB137" s="947"/>
      <c r="UC137" s="947"/>
      <c r="UD137" s="947"/>
      <c r="UE137" s="947"/>
      <c r="UF137" s="947"/>
      <c r="UG137" s="947"/>
      <c r="UH137" s="947"/>
      <c r="UI137" s="947"/>
      <c r="UJ137" s="947"/>
      <c r="UK137" s="947"/>
      <c r="UL137" s="947"/>
      <c r="UM137" s="947"/>
      <c r="UN137" s="947"/>
      <c r="UO137" s="947"/>
      <c r="UP137" s="947"/>
      <c r="UQ137" s="947"/>
      <c r="UR137" s="947"/>
      <c r="US137" s="947"/>
      <c r="UT137" s="947"/>
      <c r="UU137" s="947"/>
      <c r="UV137" s="947"/>
      <c r="UW137" s="947"/>
      <c r="UX137" s="947"/>
      <c r="UY137" s="947"/>
      <c r="UZ137" s="947"/>
      <c r="VA137" s="947"/>
      <c r="VB137" s="947"/>
      <c r="VC137" s="947"/>
      <c r="VD137" s="947"/>
      <c r="VE137" s="947"/>
      <c r="VF137" s="947"/>
      <c r="VG137" s="947"/>
      <c r="VH137" s="947"/>
      <c r="VI137" s="947"/>
      <c r="VJ137" s="947"/>
      <c r="VK137" s="947"/>
      <c r="VL137" s="947"/>
      <c r="VM137" s="947"/>
      <c r="VN137" s="947"/>
      <c r="VO137" s="947"/>
      <c r="VP137" s="947"/>
      <c r="VQ137" s="947"/>
      <c r="VR137" s="947"/>
      <c r="VS137" s="947"/>
      <c r="VT137" s="947"/>
      <c r="VU137" s="947"/>
      <c r="VV137" s="947"/>
      <c r="VW137" s="947"/>
      <c r="VX137" s="947"/>
      <c r="VY137" s="947"/>
      <c r="VZ137" s="947"/>
      <c r="WA137" s="947"/>
      <c r="WB137" s="947"/>
      <c r="WC137" s="947"/>
      <c r="WD137" s="947"/>
      <c r="WE137" s="947"/>
      <c r="WF137" s="947"/>
      <c r="WG137" s="947"/>
      <c r="WH137" s="947"/>
      <c r="WI137" s="947"/>
      <c r="WJ137" s="947"/>
      <c r="WK137" s="947"/>
      <c r="WL137" s="947"/>
      <c r="WM137" s="947"/>
      <c r="WN137" s="947"/>
      <c r="WO137" s="947"/>
      <c r="WP137" s="947"/>
      <c r="WQ137" s="947"/>
      <c r="WR137" s="947"/>
      <c r="WS137" s="947"/>
      <c r="WT137" s="947"/>
      <c r="WU137" s="947"/>
      <c r="WV137" s="947"/>
      <c r="WW137" s="947"/>
      <c r="WX137" s="947"/>
      <c r="WY137" s="947"/>
      <c r="WZ137" s="947"/>
      <c r="XA137" s="947"/>
      <c r="XB137" s="947"/>
      <c r="XC137" s="947"/>
      <c r="XD137" s="947"/>
      <c r="XE137" s="947"/>
      <c r="XF137" s="947"/>
      <c r="XG137" s="947"/>
      <c r="XH137" s="947"/>
      <c r="XI137" s="947"/>
      <c r="XJ137" s="947"/>
      <c r="XK137" s="947"/>
      <c r="XL137" s="947"/>
      <c r="XM137" s="947"/>
      <c r="XN137" s="947"/>
      <c r="XO137" s="947"/>
      <c r="XP137" s="947"/>
      <c r="XQ137" s="947"/>
      <c r="XR137" s="947"/>
      <c r="XS137" s="947"/>
      <c r="XT137" s="947"/>
      <c r="XU137" s="947"/>
      <c r="XV137" s="947"/>
      <c r="XW137" s="947"/>
      <c r="XX137" s="947"/>
      <c r="XY137" s="947"/>
      <c r="XZ137" s="947"/>
      <c r="YA137" s="947"/>
      <c r="YB137" s="947"/>
      <c r="YC137" s="947"/>
      <c r="YD137" s="947"/>
      <c r="YE137" s="947"/>
      <c r="YF137" s="947"/>
      <c r="YG137" s="947"/>
      <c r="YH137" s="947"/>
      <c r="YI137" s="947"/>
      <c r="YJ137" s="947"/>
      <c r="YK137" s="947"/>
      <c r="YL137" s="947"/>
      <c r="YM137" s="947"/>
      <c r="YN137" s="947"/>
      <c r="YO137" s="947"/>
      <c r="YP137" s="947"/>
      <c r="YQ137" s="947"/>
      <c r="YR137" s="947"/>
      <c r="YS137" s="947"/>
      <c r="YT137" s="947"/>
      <c r="YU137" s="947"/>
      <c r="YV137" s="947"/>
      <c r="YW137" s="947"/>
      <c r="YX137" s="947"/>
      <c r="YY137" s="947"/>
      <c r="YZ137" s="947"/>
      <c r="ZA137" s="947"/>
      <c r="ZB137" s="947"/>
      <c r="ZC137" s="947"/>
      <c r="ZD137" s="947"/>
      <c r="ZE137" s="947"/>
      <c r="ZF137" s="947"/>
      <c r="ZG137" s="947"/>
      <c r="ZH137" s="947"/>
      <c r="ZI137" s="947"/>
      <c r="ZJ137" s="947"/>
      <c r="ZK137" s="947"/>
      <c r="ZL137" s="947"/>
      <c r="ZM137" s="947"/>
      <c r="ZN137" s="947"/>
      <c r="ZO137" s="947"/>
      <c r="ZP137" s="947"/>
      <c r="ZQ137" s="947"/>
      <c r="ZR137" s="947"/>
      <c r="ZS137" s="947"/>
      <c r="ZT137" s="947"/>
      <c r="ZU137" s="947"/>
      <c r="ZV137" s="947"/>
      <c r="ZW137" s="947"/>
      <c r="ZX137" s="947"/>
      <c r="ZY137" s="947"/>
      <c r="ZZ137" s="947"/>
      <c r="AAA137" s="947"/>
      <c r="AAB137" s="947"/>
      <c r="AAC137" s="947"/>
      <c r="AAD137" s="947"/>
      <c r="AAE137" s="947"/>
      <c r="AAF137" s="947"/>
      <c r="AAG137" s="947"/>
      <c r="AAH137" s="947"/>
      <c r="AAI137" s="947"/>
      <c r="AAJ137" s="947"/>
      <c r="AAK137" s="947"/>
      <c r="AAL137" s="947"/>
      <c r="AAM137" s="947"/>
      <c r="AAN137" s="947"/>
      <c r="AAO137" s="947"/>
      <c r="AAP137" s="947"/>
      <c r="AAQ137" s="947"/>
      <c r="AAR137" s="947"/>
      <c r="AAS137" s="947"/>
      <c r="AAT137" s="947"/>
      <c r="AAU137" s="947"/>
      <c r="AAV137" s="947"/>
      <c r="AAW137" s="947"/>
      <c r="AAX137" s="947"/>
      <c r="AAY137" s="947"/>
      <c r="AAZ137" s="947"/>
      <c r="ABA137" s="947"/>
      <c r="ABB137" s="947"/>
      <c r="ABC137" s="947"/>
      <c r="ABD137" s="947"/>
      <c r="ABE137" s="947"/>
      <c r="ABF137" s="947"/>
      <c r="ABG137" s="947"/>
      <c r="ABH137" s="947"/>
      <c r="ABI137" s="947"/>
      <c r="ABJ137" s="947"/>
      <c r="ABK137" s="947"/>
      <c r="ABL137" s="947"/>
      <c r="ABM137" s="947"/>
      <c r="ABN137" s="947"/>
      <c r="ABO137" s="947"/>
      <c r="ABP137" s="947"/>
      <c r="ABQ137" s="947"/>
      <c r="ABR137" s="947"/>
      <c r="ABS137" s="947"/>
      <c r="ABT137" s="947"/>
      <c r="ABU137" s="947"/>
      <c r="ABV137" s="947"/>
      <c r="ABW137" s="947"/>
      <c r="ABX137" s="947"/>
      <c r="ABY137" s="947"/>
      <c r="ABZ137" s="947"/>
      <c r="ACA137" s="947"/>
      <c r="ACB137" s="947"/>
      <c r="ACC137" s="947"/>
      <c r="ACD137" s="947"/>
      <c r="ACE137" s="947"/>
      <c r="ACF137" s="947"/>
      <c r="ACG137" s="947"/>
      <c r="ACH137" s="947"/>
      <c r="ACI137" s="947"/>
      <c r="ACJ137" s="947"/>
      <c r="ACK137" s="947"/>
      <c r="ACL137" s="947"/>
      <c r="ACM137" s="947"/>
      <c r="ACN137" s="947"/>
      <c r="ACO137" s="947"/>
      <c r="ACP137" s="947"/>
      <c r="ACQ137" s="947"/>
      <c r="ACR137" s="947"/>
      <c r="ACS137" s="947"/>
      <c r="ACT137" s="947"/>
      <c r="ACU137" s="947"/>
      <c r="ACV137" s="947"/>
      <c r="ACW137" s="947"/>
      <c r="ACX137" s="947"/>
      <c r="ACY137" s="947"/>
      <c r="ACZ137" s="947"/>
      <c r="ADA137" s="947"/>
      <c r="ADB137" s="947"/>
      <c r="ADC137" s="947"/>
      <c r="ADD137" s="947"/>
      <c r="ADE137" s="947"/>
      <c r="ADF137" s="947"/>
      <c r="ADG137" s="947"/>
      <c r="ADH137" s="947"/>
      <c r="ADI137" s="947"/>
      <c r="ADJ137" s="947"/>
      <c r="ADK137" s="947"/>
      <c r="ADL137" s="947"/>
      <c r="ADM137" s="947"/>
      <c r="ADN137" s="947"/>
      <c r="ADO137" s="947"/>
      <c r="ADP137" s="947"/>
      <c r="ADQ137" s="947"/>
      <c r="ADR137" s="947"/>
      <c r="ADS137" s="947"/>
      <c r="ADT137" s="947"/>
      <c r="ADU137" s="947"/>
      <c r="ADV137" s="947"/>
      <c r="ADW137" s="947"/>
      <c r="ADX137" s="947"/>
      <c r="ADY137" s="947"/>
      <c r="ADZ137" s="947"/>
      <c r="AEA137" s="947"/>
      <c r="AEB137" s="947"/>
      <c r="AEC137" s="947"/>
      <c r="AED137" s="947"/>
      <c r="AEE137" s="947"/>
      <c r="AEF137" s="947"/>
      <c r="AEG137" s="947"/>
      <c r="AEH137" s="947"/>
      <c r="AEI137" s="947"/>
      <c r="AEJ137" s="947"/>
      <c r="AEK137" s="947"/>
      <c r="AEL137" s="947"/>
      <c r="AEM137" s="947"/>
      <c r="AEN137" s="947"/>
      <c r="AEO137" s="947"/>
      <c r="AEP137" s="947"/>
      <c r="AEQ137" s="947"/>
      <c r="AER137" s="947"/>
      <c r="AES137" s="947"/>
      <c r="AET137" s="947"/>
      <c r="AEU137" s="947"/>
      <c r="AEV137" s="947"/>
      <c r="AEW137" s="947"/>
      <c r="AEX137" s="947"/>
      <c r="AEY137" s="947"/>
      <c r="AEZ137" s="947"/>
      <c r="AFA137" s="947"/>
      <c r="AFB137" s="947"/>
      <c r="AFC137" s="947"/>
      <c r="AFD137" s="947"/>
      <c r="AFE137" s="947"/>
      <c r="AFF137" s="947"/>
      <c r="AFG137" s="947"/>
      <c r="AFH137" s="947"/>
      <c r="AFI137" s="947"/>
      <c r="AFJ137" s="947"/>
      <c r="AFK137" s="947"/>
      <c r="AFL137" s="947"/>
      <c r="AFM137" s="947"/>
      <c r="AFN137" s="947"/>
      <c r="AFO137" s="947"/>
      <c r="AFP137" s="947"/>
      <c r="AFQ137" s="947"/>
      <c r="AFR137" s="947"/>
      <c r="AFS137" s="947"/>
      <c r="AFT137" s="947"/>
      <c r="AFU137" s="947"/>
      <c r="AFV137" s="947"/>
      <c r="AFW137" s="947"/>
      <c r="AFX137" s="947"/>
      <c r="AFY137" s="947"/>
      <c r="AFZ137" s="947"/>
      <c r="AGA137" s="947"/>
      <c r="AGB137" s="947"/>
      <c r="AGC137" s="947"/>
      <c r="AGD137" s="947"/>
      <c r="AGE137" s="947"/>
      <c r="AGF137" s="947"/>
      <c r="AGG137" s="947"/>
      <c r="AGH137" s="947"/>
      <c r="AGI137" s="947"/>
      <c r="AGJ137" s="947"/>
      <c r="AGK137" s="947"/>
      <c r="AGL137" s="947"/>
      <c r="AGM137" s="947"/>
      <c r="AGN137" s="947"/>
      <c r="AGO137" s="947"/>
      <c r="AGP137" s="947"/>
      <c r="AGQ137" s="947"/>
      <c r="AGR137" s="947"/>
      <c r="AGS137" s="947"/>
      <c r="AGT137" s="947"/>
      <c r="AGU137" s="947"/>
      <c r="AGV137" s="947"/>
      <c r="AGW137" s="947"/>
      <c r="AGX137" s="947"/>
      <c r="AGY137" s="947"/>
      <c r="AGZ137" s="947"/>
      <c r="AHA137" s="947"/>
      <c r="AHB137" s="947"/>
      <c r="AHC137" s="947"/>
      <c r="AHD137" s="947"/>
      <c r="AHE137" s="947"/>
      <c r="AHF137" s="947"/>
      <c r="AHG137" s="947"/>
      <c r="AHH137" s="947"/>
      <c r="AHI137" s="947"/>
      <c r="AHJ137" s="947"/>
      <c r="AHK137" s="947"/>
      <c r="AHL137" s="947"/>
      <c r="AHM137" s="947"/>
      <c r="AHN137" s="947"/>
      <c r="AHO137" s="947"/>
      <c r="AHP137" s="947"/>
      <c r="AHQ137" s="947"/>
      <c r="AHR137" s="947"/>
      <c r="AHS137" s="947"/>
      <c r="AHT137" s="947"/>
      <c r="AHU137" s="947"/>
      <c r="AHV137" s="947"/>
      <c r="AHW137" s="947"/>
      <c r="AHX137" s="947"/>
      <c r="AHY137" s="947"/>
      <c r="AHZ137" s="947"/>
      <c r="AIA137" s="947"/>
      <c r="AIB137" s="947"/>
      <c r="AIC137" s="947"/>
      <c r="AID137" s="947"/>
      <c r="AIE137" s="947"/>
      <c r="AIF137" s="947"/>
      <c r="AIG137" s="947"/>
      <c r="AIH137" s="947"/>
      <c r="AII137" s="947"/>
      <c r="AIJ137" s="947"/>
      <c r="AIK137" s="947"/>
      <c r="AIL137" s="947"/>
      <c r="AIM137" s="947"/>
      <c r="AIN137" s="947"/>
      <c r="AIO137" s="947"/>
      <c r="AIP137" s="947"/>
      <c r="AIQ137" s="947"/>
      <c r="AIR137" s="947"/>
      <c r="AIS137" s="947"/>
      <c r="AIT137" s="947"/>
      <c r="AIU137" s="947"/>
      <c r="AIV137" s="947"/>
      <c r="AIW137" s="947"/>
      <c r="AIX137" s="947"/>
      <c r="AIY137" s="947"/>
      <c r="AIZ137" s="947"/>
      <c r="AJA137" s="947"/>
      <c r="AJB137" s="947"/>
      <c r="AJC137" s="947"/>
      <c r="AJD137" s="947"/>
      <c r="AJE137" s="947"/>
      <c r="AJF137" s="947"/>
      <c r="AJG137" s="947"/>
      <c r="AJH137" s="947"/>
      <c r="AJI137" s="947"/>
      <c r="AJJ137" s="947"/>
      <c r="AJK137" s="947"/>
      <c r="AJL137" s="947"/>
      <c r="AJM137" s="947"/>
      <c r="AJN137" s="947"/>
      <c r="AJO137" s="947"/>
      <c r="AJP137" s="947"/>
      <c r="AJQ137" s="947"/>
      <c r="AJR137" s="947"/>
      <c r="AJS137" s="947"/>
      <c r="AJT137" s="947"/>
      <c r="AJU137" s="947"/>
      <c r="AJV137" s="947"/>
      <c r="AJW137" s="947"/>
      <c r="AJX137" s="947"/>
      <c r="AJY137" s="947"/>
      <c r="AJZ137" s="947"/>
      <c r="AKA137" s="947"/>
      <c r="AKB137" s="947"/>
      <c r="AKC137" s="947"/>
      <c r="AKD137" s="947"/>
      <c r="AKE137" s="947"/>
      <c r="AKF137" s="947"/>
      <c r="AKG137" s="947"/>
      <c r="AKH137" s="947"/>
      <c r="AKI137" s="947"/>
      <c r="AKJ137" s="947"/>
      <c r="AKK137" s="947"/>
      <c r="AKL137" s="947"/>
      <c r="AKM137" s="947"/>
      <c r="AKN137" s="947"/>
      <c r="AKO137" s="947"/>
      <c r="AKP137" s="947"/>
      <c r="AKQ137" s="947"/>
      <c r="AKR137" s="947"/>
      <c r="AKS137" s="947"/>
      <c r="AKT137" s="947"/>
      <c r="AKU137" s="947"/>
      <c r="AKV137" s="947"/>
      <c r="AKW137" s="947"/>
      <c r="AKX137" s="947"/>
      <c r="AKY137" s="947"/>
      <c r="AKZ137" s="947"/>
      <c r="ALA137" s="947"/>
      <c r="ALB137" s="947"/>
      <c r="ALC137" s="947"/>
      <c r="ALD137" s="947"/>
      <c r="ALE137" s="947"/>
      <c r="ALF137" s="947"/>
      <c r="ALG137" s="947"/>
      <c r="ALH137" s="947"/>
      <c r="ALI137" s="947"/>
      <c r="ALJ137" s="947"/>
      <c r="ALK137" s="947"/>
      <c r="ALL137" s="947"/>
      <c r="ALM137" s="947"/>
      <c r="ALN137" s="947"/>
      <c r="ALO137" s="947"/>
      <c r="ALP137" s="947"/>
      <c r="ALQ137" s="947"/>
      <c r="ALR137" s="947"/>
      <c r="ALS137" s="947"/>
      <c r="ALT137" s="947"/>
      <c r="ALU137" s="947"/>
      <c r="ALV137" s="947"/>
      <c r="ALW137" s="947"/>
      <c r="ALX137" s="947"/>
      <c r="ALY137" s="947"/>
      <c r="ALZ137" s="947"/>
      <c r="AMA137" s="947"/>
      <c r="AMB137" s="947"/>
      <c r="AMC137" s="947"/>
      <c r="AMD137" s="947"/>
      <c r="AME137" s="947"/>
      <c r="AMF137" s="947"/>
      <c r="AMG137" s="947"/>
      <c r="AMH137" s="947"/>
      <c r="AMI137" s="947"/>
      <c r="AMJ137" s="947"/>
      <c r="AMK137" s="947"/>
      <c r="AML137" s="947"/>
      <c r="AMM137" s="947"/>
      <c r="AMN137" s="947"/>
      <c r="AMO137" s="947"/>
      <c r="AMP137" s="947"/>
      <c r="AMQ137" s="947"/>
      <c r="AMR137" s="947"/>
      <c r="AMS137" s="947"/>
      <c r="AMT137" s="947"/>
      <c r="AMU137" s="947"/>
      <c r="AMV137" s="947"/>
      <c r="AMW137" s="947"/>
      <c r="AMX137" s="947"/>
      <c r="AMY137" s="947"/>
      <c r="AMZ137" s="947"/>
      <c r="ANA137" s="947"/>
      <c r="ANB137" s="947"/>
      <c r="ANC137" s="947"/>
      <c r="AND137" s="947"/>
      <c r="ANE137" s="947"/>
      <c r="ANF137" s="947"/>
      <c r="ANG137" s="947"/>
      <c r="ANH137" s="947"/>
      <c r="ANI137" s="947"/>
      <c r="ANJ137" s="947"/>
      <c r="ANK137" s="947"/>
      <c r="ANL137" s="947"/>
      <c r="ANM137" s="947"/>
      <c r="ANN137" s="947"/>
      <c r="ANO137" s="947"/>
      <c r="ANP137" s="947"/>
      <c r="ANQ137" s="947"/>
      <c r="ANR137" s="947"/>
      <c r="ANS137" s="947"/>
      <c r="ANT137" s="947"/>
      <c r="ANU137" s="947"/>
      <c r="ANV137" s="947"/>
      <c r="ANW137" s="947"/>
      <c r="ANX137" s="947"/>
      <c r="ANY137" s="947"/>
      <c r="ANZ137" s="947"/>
      <c r="AOA137" s="947"/>
      <c r="AOB137" s="947"/>
      <c r="AOC137" s="947"/>
      <c r="AOD137" s="947"/>
      <c r="AOE137" s="947"/>
      <c r="AOF137" s="947"/>
      <c r="AOG137" s="947"/>
      <c r="AOH137" s="947"/>
      <c r="AOI137" s="947"/>
      <c r="AOJ137" s="947"/>
      <c r="AOK137" s="947"/>
      <c r="AOL137" s="947"/>
      <c r="AOM137" s="947"/>
      <c r="AON137" s="947"/>
      <c r="AOO137" s="947"/>
      <c r="AOP137" s="947"/>
      <c r="AOQ137" s="947"/>
      <c r="AOR137" s="947"/>
      <c r="AOS137" s="947"/>
      <c r="AOT137" s="947"/>
      <c r="AOU137" s="947"/>
      <c r="AOV137" s="947"/>
      <c r="AOW137" s="947"/>
      <c r="AOX137" s="947"/>
      <c r="AOY137" s="947"/>
      <c r="AOZ137" s="947"/>
      <c r="APA137" s="947"/>
      <c r="APB137" s="947"/>
      <c r="APC137" s="947"/>
      <c r="APD137" s="947"/>
      <c r="APE137" s="947"/>
      <c r="APF137" s="947"/>
      <c r="APG137" s="947"/>
      <c r="APH137" s="947"/>
      <c r="API137" s="947"/>
      <c r="APJ137" s="947"/>
      <c r="APK137" s="947"/>
      <c r="APL137" s="947"/>
      <c r="APM137" s="947"/>
      <c r="APN137" s="947"/>
      <c r="APO137" s="947"/>
      <c r="APP137" s="947"/>
      <c r="APQ137" s="947"/>
      <c r="APR137" s="947"/>
      <c r="APS137" s="947"/>
      <c r="APT137" s="947"/>
      <c r="APU137" s="947"/>
      <c r="APV137" s="947"/>
      <c r="APW137" s="947"/>
      <c r="APX137" s="947"/>
      <c r="APY137" s="947"/>
      <c r="APZ137" s="947"/>
      <c r="AQA137" s="947"/>
      <c r="AQB137" s="947"/>
      <c r="AQC137" s="947"/>
      <c r="AQD137" s="947"/>
      <c r="AQE137" s="947"/>
      <c r="AQF137" s="947"/>
      <c r="AQG137" s="947"/>
      <c r="AQH137" s="947"/>
      <c r="AQI137" s="947"/>
      <c r="AQJ137" s="947"/>
      <c r="AQK137" s="947"/>
      <c r="AQL137" s="947"/>
      <c r="AQM137" s="947"/>
      <c r="AQN137" s="947"/>
      <c r="AQO137" s="947"/>
      <c r="AQP137" s="947"/>
      <c r="AQQ137" s="947"/>
      <c r="AQR137" s="947"/>
      <c r="AQS137" s="947"/>
      <c r="AQT137" s="947"/>
      <c r="AQU137" s="947"/>
      <c r="AQV137" s="947"/>
      <c r="AQW137" s="947"/>
      <c r="AQX137" s="947"/>
      <c r="AQY137" s="947"/>
      <c r="AQZ137" s="947"/>
      <c r="ARA137" s="947"/>
      <c r="ARB137" s="947"/>
      <c r="ARC137" s="947"/>
      <c r="ARD137" s="947"/>
      <c r="ARE137" s="947"/>
      <c r="ARF137" s="947"/>
      <c r="ARG137" s="947"/>
      <c r="ARH137" s="947"/>
      <c r="ARI137" s="947"/>
      <c r="ARJ137" s="947"/>
      <c r="ARK137" s="947"/>
      <c r="ARL137" s="947"/>
      <c r="ARM137" s="947"/>
      <c r="ARN137" s="947"/>
      <c r="ARO137" s="947"/>
      <c r="ARP137" s="947"/>
      <c r="ARQ137" s="947"/>
      <c r="ARR137" s="947"/>
      <c r="ARS137" s="947"/>
      <c r="ART137" s="947"/>
      <c r="ARU137" s="947"/>
      <c r="ARV137" s="947"/>
      <c r="ARW137" s="947"/>
      <c r="ARX137" s="947"/>
      <c r="ARY137" s="947"/>
      <c r="ARZ137" s="947"/>
      <c r="ASA137" s="947"/>
      <c r="ASB137" s="947"/>
      <c r="ASC137" s="947"/>
      <c r="ASD137" s="947"/>
      <c r="ASE137" s="947"/>
      <c r="ASF137" s="947"/>
      <c r="ASG137" s="947"/>
      <c r="ASH137" s="947"/>
      <c r="ASI137" s="947"/>
      <c r="ASJ137" s="947"/>
      <c r="ASK137" s="947"/>
      <c r="ASL137" s="947"/>
      <c r="ASM137" s="947"/>
      <c r="ASN137" s="947"/>
      <c r="ASO137" s="947"/>
      <c r="ASP137" s="947"/>
      <c r="ASQ137" s="947"/>
      <c r="ASR137" s="947"/>
      <c r="ASS137" s="947"/>
      <c r="AST137" s="947"/>
      <c r="ASU137" s="947"/>
      <c r="ASV137" s="947"/>
      <c r="ASW137" s="947"/>
      <c r="ASX137" s="947"/>
      <c r="ASY137" s="947"/>
      <c r="ASZ137" s="947"/>
      <c r="ATA137" s="947"/>
      <c r="ATB137" s="947"/>
      <c r="ATC137" s="947"/>
      <c r="ATD137" s="947"/>
      <c r="ATE137" s="947"/>
      <c r="ATF137" s="947"/>
      <c r="ATG137" s="947"/>
      <c r="ATH137" s="947"/>
      <c r="ATI137" s="947"/>
      <c r="ATJ137" s="947"/>
      <c r="ATK137" s="947"/>
      <c r="ATL137" s="947"/>
      <c r="ATM137" s="947"/>
      <c r="ATN137" s="947"/>
      <c r="ATO137" s="947"/>
      <c r="ATP137" s="947"/>
      <c r="ATQ137" s="947"/>
      <c r="ATR137" s="947"/>
      <c r="ATS137" s="947"/>
      <c r="ATT137" s="947"/>
      <c r="ATU137" s="947"/>
      <c r="ATV137" s="947"/>
      <c r="ATW137" s="947"/>
      <c r="ATX137" s="947"/>
      <c r="ATY137" s="947"/>
      <c r="ATZ137" s="947"/>
      <c r="AUA137" s="947"/>
      <c r="AUB137" s="947"/>
      <c r="AUC137" s="947"/>
      <c r="AUD137" s="947"/>
      <c r="AUE137" s="947"/>
      <c r="AUF137" s="947"/>
      <c r="AUG137" s="947"/>
      <c r="AUH137" s="947"/>
      <c r="AUI137" s="947"/>
      <c r="AUJ137" s="947"/>
      <c r="AUK137" s="947"/>
      <c r="AUL137" s="947"/>
      <c r="AUM137" s="947"/>
      <c r="AUN137" s="947"/>
      <c r="AUO137" s="947"/>
      <c r="AUP137" s="947"/>
      <c r="AUQ137" s="947"/>
      <c r="AUR137" s="947"/>
      <c r="AUS137" s="947"/>
      <c r="AUT137" s="947"/>
      <c r="AUU137" s="947"/>
      <c r="AUV137" s="947"/>
      <c r="AUW137" s="947"/>
      <c r="AUX137" s="947"/>
      <c r="AUY137" s="947"/>
      <c r="AUZ137" s="947"/>
      <c r="AVA137" s="947"/>
      <c r="AVB137" s="947"/>
      <c r="AVC137" s="947"/>
      <c r="AVD137" s="947"/>
      <c r="AVE137" s="947"/>
      <c r="AVF137" s="947"/>
      <c r="AVG137" s="947"/>
      <c r="AVH137" s="947"/>
      <c r="AVI137" s="947"/>
      <c r="AVJ137" s="947"/>
      <c r="AVK137" s="947"/>
      <c r="AVL137" s="947"/>
      <c r="AVM137" s="947"/>
      <c r="AVN137" s="947"/>
      <c r="AVO137" s="947"/>
      <c r="AVP137" s="947"/>
      <c r="AVQ137" s="947"/>
      <c r="AVR137" s="947"/>
      <c r="AVS137" s="947"/>
      <c r="AVT137" s="947"/>
      <c r="AVU137" s="947"/>
      <c r="AVV137" s="947"/>
      <c r="AVW137" s="947"/>
      <c r="AVX137" s="947"/>
      <c r="AVY137" s="947"/>
      <c r="AVZ137" s="947"/>
      <c r="AWA137" s="947"/>
      <c r="AWB137" s="947"/>
      <c r="AWC137" s="947"/>
      <c r="AWD137" s="947"/>
      <c r="AWE137" s="947"/>
      <c r="AWF137" s="947"/>
      <c r="AWG137" s="947"/>
      <c r="AWH137" s="947"/>
      <c r="AWI137" s="947"/>
      <c r="AWJ137" s="947"/>
      <c r="AWK137" s="947"/>
      <c r="AWL137" s="947"/>
      <c r="AWM137" s="947"/>
      <c r="AWN137" s="947"/>
      <c r="AWO137" s="947"/>
      <c r="AWP137" s="947"/>
      <c r="AWQ137" s="947"/>
      <c r="AWR137" s="947"/>
      <c r="AWS137" s="947"/>
      <c r="AWT137" s="947"/>
      <c r="AWU137" s="947"/>
      <c r="AWV137" s="947"/>
      <c r="AWW137" s="947"/>
      <c r="AWX137" s="947"/>
      <c r="AWY137" s="947"/>
      <c r="AWZ137" s="947"/>
      <c r="AXA137" s="947"/>
      <c r="AXB137" s="947"/>
      <c r="AXC137" s="947"/>
      <c r="AXD137" s="947"/>
      <c r="AXE137" s="947"/>
      <c r="AXF137" s="947"/>
      <c r="AXG137" s="947"/>
      <c r="AXH137" s="947"/>
      <c r="AXI137" s="947"/>
      <c r="AXJ137" s="947"/>
      <c r="AXK137" s="947"/>
      <c r="AXL137" s="947"/>
      <c r="AXM137" s="947"/>
      <c r="AXN137" s="947"/>
      <c r="AXO137" s="947"/>
      <c r="AXP137" s="947"/>
      <c r="AXQ137" s="947"/>
      <c r="AXR137" s="947"/>
      <c r="AXS137" s="947"/>
      <c r="AXT137" s="947"/>
      <c r="AXU137" s="947"/>
      <c r="AXV137" s="947"/>
      <c r="AXW137" s="947"/>
      <c r="AXX137" s="947"/>
      <c r="AXY137" s="947"/>
      <c r="AXZ137" s="947"/>
      <c r="AYA137" s="947"/>
      <c r="AYB137" s="947"/>
      <c r="AYC137" s="947"/>
      <c r="AYD137" s="947"/>
      <c r="AYE137" s="947"/>
      <c r="AYF137" s="947"/>
      <c r="AYG137" s="947"/>
      <c r="AYH137" s="947"/>
      <c r="AYI137" s="947"/>
      <c r="AYJ137" s="947"/>
      <c r="AYK137" s="947"/>
      <c r="AYL137" s="947"/>
      <c r="AYM137" s="947"/>
      <c r="AYN137" s="947"/>
      <c r="AYO137" s="947"/>
      <c r="AYP137" s="947"/>
      <c r="AYQ137" s="947"/>
      <c r="AYR137" s="947"/>
      <c r="AYS137" s="947"/>
      <c r="AYT137" s="947"/>
      <c r="AYU137" s="947"/>
      <c r="AYV137" s="947"/>
      <c r="AYW137" s="947"/>
      <c r="AYX137" s="947"/>
      <c r="AYY137" s="947"/>
      <c r="AYZ137" s="947"/>
      <c r="AZA137" s="947"/>
      <c r="AZB137" s="947"/>
      <c r="AZC137" s="947"/>
      <c r="AZD137" s="947"/>
      <c r="AZE137" s="947"/>
      <c r="AZF137" s="947"/>
      <c r="AZG137" s="947"/>
      <c r="AZH137" s="947"/>
      <c r="AZI137" s="947"/>
      <c r="AZJ137" s="947"/>
      <c r="AZK137" s="947"/>
      <c r="AZL137" s="947"/>
      <c r="AZM137" s="947"/>
      <c r="AZN137" s="947"/>
      <c r="AZO137" s="947"/>
      <c r="AZP137" s="947"/>
      <c r="AZQ137" s="947"/>
      <c r="AZR137" s="947"/>
      <c r="AZS137" s="947"/>
      <c r="AZT137" s="947"/>
      <c r="AZU137" s="947"/>
      <c r="AZV137" s="947"/>
      <c r="AZW137" s="947"/>
      <c r="AZX137" s="947"/>
      <c r="AZY137" s="947"/>
      <c r="AZZ137" s="947"/>
      <c r="BAA137" s="947"/>
      <c r="BAB137" s="947"/>
      <c r="BAC137" s="947"/>
      <c r="BAD137" s="947"/>
      <c r="BAE137" s="947"/>
      <c r="BAF137" s="947"/>
      <c r="BAG137" s="947"/>
      <c r="BAH137" s="947"/>
      <c r="BAI137" s="947"/>
      <c r="BAJ137" s="947"/>
      <c r="BAK137" s="947"/>
      <c r="BAL137" s="947"/>
      <c r="BAM137" s="947"/>
      <c r="BAN137" s="947"/>
      <c r="BAO137" s="947"/>
      <c r="BAP137" s="947"/>
      <c r="BAQ137" s="947"/>
      <c r="BAR137" s="947"/>
      <c r="BAS137" s="947"/>
      <c r="BAT137" s="947"/>
      <c r="BAU137" s="947"/>
      <c r="BAV137" s="947"/>
      <c r="BAW137" s="947"/>
      <c r="BAX137" s="947"/>
      <c r="BAY137" s="947"/>
      <c r="BAZ137" s="947"/>
      <c r="BBA137" s="947"/>
      <c r="BBB137" s="947"/>
      <c r="BBC137" s="947"/>
      <c r="BBD137" s="947"/>
      <c r="BBE137" s="947"/>
      <c r="BBF137" s="947"/>
      <c r="BBG137" s="947"/>
      <c r="BBH137" s="947"/>
      <c r="BBI137" s="947"/>
      <c r="BBJ137" s="947"/>
      <c r="BBK137" s="947"/>
      <c r="BBL137" s="947"/>
      <c r="BBM137" s="947"/>
      <c r="BBN137" s="947"/>
      <c r="BBO137" s="947"/>
      <c r="BBP137" s="947"/>
      <c r="BBQ137" s="947"/>
      <c r="BBR137" s="947"/>
      <c r="BBS137" s="947"/>
      <c r="BBT137" s="947"/>
      <c r="BBU137" s="947"/>
      <c r="BBV137" s="947"/>
      <c r="BBW137" s="947"/>
      <c r="BBX137" s="947"/>
      <c r="BBY137" s="947"/>
      <c r="BBZ137" s="947"/>
      <c r="BCA137" s="947"/>
      <c r="BCB137" s="947"/>
      <c r="BCC137" s="947"/>
      <c r="BCD137" s="947"/>
      <c r="BCE137" s="947"/>
      <c r="BCF137" s="947"/>
      <c r="BCG137" s="947"/>
      <c r="BCH137" s="947"/>
      <c r="BCI137" s="947"/>
      <c r="BCJ137" s="947"/>
      <c r="BCK137" s="947"/>
      <c r="BCL137" s="947"/>
      <c r="BCM137" s="947"/>
      <c r="BCN137" s="947"/>
      <c r="BCO137" s="947"/>
      <c r="BCP137" s="947"/>
      <c r="BCQ137" s="947"/>
      <c r="BCR137" s="947"/>
      <c r="BCS137" s="947"/>
      <c r="BCT137" s="947"/>
      <c r="BCU137" s="947"/>
      <c r="BCV137" s="947"/>
      <c r="BCW137" s="947"/>
      <c r="BCX137" s="947"/>
      <c r="BCY137" s="947"/>
      <c r="BCZ137" s="947"/>
      <c r="BDA137" s="947"/>
      <c r="BDB137" s="947"/>
      <c r="BDC137" s="947"/>
      <c r="BDD137" s="947"/>
      <c r="BDE137" s="947"/>
      <c r="BDF137" s="947"/>
      <c r="BDG137" s="947"/>
      <c r="BDH137" s="947"/>
      <c r="BDI137" s="947"/>
      <c r="BDJ137" s="947"/>
      <c r="BDK137" s="947"/>
      <c r="BDL137" s="947"/>
      <c r="BDM137" s="947"/>
      <c r="BDN137" s="947"/>
      <c r="BDO137" s="947"/>
      <c r="BDP137" s="947"/>
      <c r="BDQ137" s="947"/>
      <c r="BDR137" s="947"/>
      <c r="BDS137" s="947"/>
      <c r="BDT137" s="947"/>
      <c r="BDU137" s="947"/>
      <c r="BDV137" s="947"/>
      <c r="BDW137" s="947"/>
      <c r="BDX137" s="947"/>
      <c r="BDY137" s="947"/>
      <c r="BDZ137" s="947"/>
      <c r="BEA137" s="947"/>
      <c r="BEB137" s="947"/>
      <c r="BEC137" s="947"/>
      <c r="BED137" s="947"/>
      <c r="BEE137" s="947"/>
      <c r="BEF137" s="947"/>
      <c r="BEG137" s="947"/>
      <c r="BEH137" s="947"/>
      <c r="BEI137" s="947"/>
      <c r="BEJ137" s="947"/>
      <c r="BEK137" s="947"/>
      <c r="BEL137" s="947"/>
      <c r="BEM137" s="947"/>
      <c r="BEN137" s="947"/>
      <c r="BEO137" s="947"/>
      <c r="BEP137" s="947"/>
      <c r="BEQ137" s="947"/>
      <c r="BER137" s="947"/>
      <c r="BES137" s="947"/>
      <c r="BET137" s="947"/>
      <c r="BEU137" s="947"/>
      <c r="BEV137" s="947"/>
      <c r="BEW137" s="947"/>
      <c r="BEX137" s="947"/>
      <c r="BEY137" s="947"/>
      <c r="BEZ137" s="947"/>
      <c r="BFA137" s="947"/>
      <c r="BFB137" s="947"/>
      <c r="BFC137" s="947"/>
      <c r="BFD137" s="947"/>
      <c r="BFE137" s="947"/>
      <c r="BFF137" s="947"/>
      <c r="BFG137" s="947"/>
      <c r="BFH137" s="947"/>
      <c r="BFI137" s="947"/>
      <c r="BFJ137" s="947"/>
      <c r="BFK137" s="947"/>
      <c r="BFL137" s="947"/>
      <c r="BFM137" s="947"/>
      <c r="BFN137" s="947"/>
      <c r="BFO137" s="947"/>
      <c r="BFP137" s="947"/>
      <c r="BFQ137" s="947"/>
      <c r="BFR137" s="947"/>
      <c r="BFS137" s="947"/>
      <c r="BFT137" s="947"/>
      <c r="BFU137" s="947"/>
      <c r="BFV137" s="947"/>
      <c r="BFW137" s="947"/>
      <c r="BFX137" s="947"/>
      <c r="BFY137" s="947"/>
      <c r="BFZ137" s="947"/>
      <c r="BGA137" s="947"/>
      <c r="BGB137" s="947"/>
      <c r="BGC137" s="947"/>
      <c r="BGD137" s="947"/>
      <c r="BGE137" s="947"/>
      <c r="BGF137" s="947"/>
      <c r="BGG137" s="947"/>
      <c r="BGH137" s="947"/>
      <c r="BGI137" s="947"/>
      <c r="BGJ137" s="947"/>
      <c r="BGK137" s="947"/>
      <c r="BGL137" s="947"/>
      <c r="BGM137" s="947"/>
      <c r="BGN137" s="947"/>
      <c r="BGO137" s="947"/>
      <c r="BGP137" s="947"/>
      <c r="BGQ137" s="947"/>
      <c r="BGR137" s="947"/>
      <c r="BGS137" s="947"/>
      <c r="BGT137" s="947"/>
      <c r="BGU137" s="947"/>
      <c r="BGV137" s="947"/>
      <c r="BGW137" s="947"/>
      <c r="BGX137" s="947"/>
      <c r="BGY137" s="947"/>
      <c r="BGZ137" s="947"/>
      <c r="BHA137" s="947"/>
      <c r="BHB137" s="947"/>
      <c r="BHC137" s="947"/>
      <c r="BHD137" s="947"/>
      <c r="BHE137" s="947"/>
      <c r="BHF137" s="947"/>
      <c r="BHG137" s="947"/>
      <c r="BHH137" s="947"/>
      <c r="BHI137" s="947"/>
      <c r="BHJ137" s="947"/>
      <c r="BHK137" s="947"/>
      <c r="BHL137" s="947"/>
      <c r="BHM137" s="947"/>
      <c r="BHN137" s="947"/>
      <c r="BHO137" s="947"/>
      <c r="BHP137" s="947"/>
      <c r="BHQ137" s="947"/>
      <c r="BHR137" s="947"/>
      <c r="BHS137" s="947"/>
      <c r="BHT137" s="947"/>
      <c r="BHU137" s="947"/>
      <c r="BHV137" s="947"/>
      <c r="BHW137" s="947"/>
      <c r="BHX137" s="947"/>
      <c r="BHY137" s="947"/>
      <c r="BHZ137" s="947"/>
      <c r="BIA137" s="947"/>
      <c r="BIB137" s="947"/>
      <c r="BIC137" s="947"/>
      <c r="BID137" s="947"/>
      <c r="BIE137" s="947"/>
      <c r="BIF137" s="947"/>
      <c r="BIG137" s="947"/>
      <c r="BIH137" s="947"/>
      <c r="BII137" s="947"/>
      <c r="BIJ137" s="947"/>
      <c r="BIK137" s="947"/>
      <c r="BIL137" s="947"/>
      <c r="BIM137" s="947"/>
      <c r="BIN137" s="947"/>
      <c r="BIO137" s="947"/>
      <c r="BIP137" s="947"/>
      <c r="BIQ137" s="947"/>
      <c r="BIR137" s="947"/>
      <c r="BIS137" s="947"/>
      <c r="BIT137" s="947"/>
      <c r="BIU137" s="947"/>
      <c r="BIV137" s="947"/>
      <c r="BIW137" s="947"/>
      <c r="BIX137" s="947"/>
      <c r="BIY137" s="947"/>
      <c r="BIZ137" s="947"/>
      <c r="BJA137" s="947"/>
      <c r="BJB137" s="947"/>
      <c r="BJC137" s="947"/>
      <c r="BJD137" s="947"/>
      <c r="BJE137" s="947"/>
      <c r="BJF137" s="947"/>
      <c r="BJG137" s="947"/>
      <c r="BJH137" s="947"/>
      <c r="BJI137" s="947"/>
      <c r="BJJ137" s="947"/>
      <c r="BJK137" s="947"/>
      <c r="BJL137" s="947"/>
      <c r="BJM137" s="947"/>
      <c r="BJN137" s="947"/>
      <c r="BJO137" s="947"/>
      <c r="BJP137" s="947"/>
      <c r="BJQ137" s="947"/>
      <c r="BJR137" s="947"/>
      <c r="BJS137" s="947"/>
      <c r="BJT137" s="947"/>
      <c r="BJU137" s="947"/>
      <c r="BJV137" s="947"/>
      <c r="BJW137" s="947"/>
      <c r="BJX137" s="947"/>
      <c r="BJY137" s="947"/>
      <c r="BJZ137" s="947"/>
      <c r="BKA137" s="947"/>
      <c r="BKB137" s="947"/>
      <c r="BKC137" s="947"/>
      <c r="BKD137" s="947"/>
      <c r="BKE137" s="947"/>
      <c r="BKF137" s="947"/>
      <c r="BKG137" s="947"/>
      <c r="BKH137" s="947"/>
      <c r="BKI137" s="947"/>
      <c r="BKJ137" s="947"/>
      <c r="BKK137" s="947"/>
      <c r="BKL137" s="947"/>
      <c r="BKM137" s="947"/>
      <c r="BKN137" s="947"/>
      <c r="BKO137" s="947"/>
      <c r="BKP137" s="947"/>
      <c r="BKQ137" s="947"/>
      <c r="BKR137" s="947"/>
      <c r="BKS137" s="947"/>
      <c r="BKT137" s="947"/>
      <c r="BKU137" s="947"/>
      <c r="BKV137" s="947"/>
      <c r="BKW137" s="947"/>
      <c r="BKX137" s="947"/>
      <c r="BKY137" s="947"/>
      <c r="BKZ137" s="947"/>
      <c r="BLA137" s="947"/>
      <c r="BLB137" s="947"/>
      <c r="BLC137" s="947"/>
      <c r="BLD137" s="947"/>
      <c r="BLE137" s="947"/>
      <c r="BLF137" s="947"/>
      <c r="BLG137" s="947"/>
      <c r="BLH137" s="947"/>
      <c r="BLI137" s="947"/>
      <c r="BLJ137" s="947"/>
      <c r="BLK137" s="947"/>
      <c r="BLL137" s="947"/>
      <c r="BLM137" s="947"/>
      <c r="BLN137" s="947"/>
      <c r="BLO137" s="947"/>
      <c r="BLP137" s="947"/>
      <c r="BLQ137" s="947"/>
      <c r="BLR137" s="947"/>
      <c r="BLS137" s="947"/>
      <c r="BLT137" s="947"/>
      <c r="BLU137" s="947"/>
      <c r="BLV137" s="947"/>
      <c r="BLW137" s="947"/>
      <c r="BLX137" s="947"/>
      <c r="BLY137" s="947"/>
      <c r="BLZ137" s="947"/>
      <c r="BMA137" s="947"/>
      <c r="BMB137" s="947"/>
      <c r="BMC137" s="947"/>
      <c r="BMD137" s="947"/>
      <c r="BME137" s="947"/>
      <c r="BMF137" s="947"/>
      <c r="BMG137" s="947"/>
      <c r="BMH137" s="947"/>
      <c r="BMI137" s="947"/>
      <c r="BMJ137" s="947"/>
      <c r="BMK137" s="947"/>
      <c r="BML137" s="947"/>
      <c r="BMM137" s="947"/>
      <c r="BMN137" s="947"/>
      <c r="BMO137" s="947"/>
      <c r="BMP137" s="947"/>
      <c r="BMQ137" s="947"/>
      <c r="BMR137" s="947"/>
      <c r="BMS137" s="947"/>
      <c r="BMT137" s="947"/>
      <c r="BMU137" s="947"/>
      <c r="BMV137" s="947"/>
      <c r="BMW137" s="947"/>
      <c r="BMX137" s="947"/>
      <c r="BMY137" s="947"/>
      <c r="BMZ137" s="947"/>
      <c r="BNA137" s="947"/>
      <c r="BNB137" s="947"/>
      <c r="BNC137" s="947"/>
      <c r="BND137" s="947"/>
      <c r="BNE137" s="947"/>
      <c r="BNF137" s="947"/>
      <c r="BNG137" s="947"/>
      <c r="BNH137" s="947"/>
      <c r="BNI137" s="947"/>
      <c r="BNJ137" s="947"/>
      <c r="BNK137" s="947"/>
      <c r="BNL137" s="947"/>
      <c r="BNM137" s="947"/>
      <c r="BNN137" s="947"/>
      <c r="BNO137" s="947"/>
      <c r="BNP137" s="947"/>
      <c r="BNQ137" s="947"/>
      <c r="BNR137" s="947"/>
      <c r="BNS137" s="947"/>
      <c r="BNT137" s="947"/>
      <c r="BNU137" s="947"/>
      <c r="BNV137" s="947"/>
      <c r="BNW137" s="947"/>
      <c r="BNX137" s="947"/>
      <c r="BNY137" s="947"/>
      <c r="BNZ137" s="947"/>
      <c r="BOA137" s="947"/>
      <c r="BOB137" s="947"/>
      <c r="BOC137" s="947"/>
      <c r="BOD137" s="947"/>
      <c r="BOE137" s="947"/>
      <c r="BOF137" s="947"/>
      <c r="BOG137" s="947"/>
      <c r="BOH137" s="947"/>
      <c r="BOI137" s="947"/>
      <c r="BOJ137" s="947"/>
      <c r="BOK137" s="947"/>
      <c r="BOL137" s="947"/>
      <c r="BOM137" s="947"/>
      <c r="BON137" s="947"/>
      <c r="BOO137" s="947"/>
      <c r="BOP137" s="947"/>
      <c r="BOQ137" s="947"/>
      <c r="BOR137" s="947"/>
      <c r="BOS137" s="947"/>
      <c r="BOT137" s="947"/>
      <c r="BOU137" s="947"/>
      <c r="BOV137" s="947"/>
      <c r="BOW137" s="947"/>
      <c r="BOX137" s="947"/>
      <c r="BOY137" s="947"/>
      <c r="BOZ137" s="947"/>
      <c r="BPA137" s="947"/>
      <c r="BPB137" s="947"/>
      <c r="BPC137" s="947"/>
      <c r="BPD137" s="947"/>
      <c r="BPE137" s="947"/>
      <c r="BPF137" s="947"/>
      <c r="BPG137" s="947"/>
      <c r="BPH137" s="947"/>
      <c r="BPI137" s="947"/>
      <c r="BPJ137" s="947"/>
      <c r="BPK137" s="947"/>
      <c r="BPL137" s="947"/>
      <c r="BPM137" s="947"/>
      <c r="BPN137" s="947"/>
      <c r="BPO137" s="947"/>
      <c r="BPP137" s="947"/>
      <c r="BPQ137" s="947"/>
      <c r="BPR137" s="947"/>
      <c r="BPS137" s="947"/>
      <c r="BPT137" s="947"/>
      <c r="BPU137" s="947"/>
      <c r="BPV137" s="947"/>
      <c r="BPW137" s="947"/>
      <c r="BPX137" s="947"/>
      <c r="BPY137" s="947"/>
      <c r="BPZ137" s="947"/>
      <c r="BQA137" s="947"/>
      <c r="BQB137" s="947"/>
      <c r="BQC137" s="947"/>
      <c r="BQD137" s="947"/>
      <c r="BQE137" s="947"/>
      <c r="BQF137" s="947"/>
      <c r="BQG137" s="947"/>
      <c r="BQH137" s="947"/>
      <c r="BQI137" s="947"/>
      <c r="BQJ137" s="947"/>
      <c r="BQK137" s="947"/>
      <c r="BQL137" s="947"/>
      <c r="BQM137" s="947"/>
      <c r="BQN137" s="947"/>
      <c r="BQO137" s="947"/>
      <c r="BQP137" s="947"/>
      <c r="BQQ137" s="947"/>
      <c r="BQR137" s="947"/>
      <c r="BQS137" s="947"/>
      <c r="BQT137" s="947"/>
      <c r="BQU137" s="947"/>
      <c r="BQV137" s="947"/>
      <c r="BQW137" s="947"/>
      <c r="BQX137" s="947"/>
      <c r="BQY137" s="947"/>
      <c r="BQZ137" s="947"/>
      <c r="BRA137" s="947"/>
      <c r="BRB137" s="947"/>
      <c r="BRC137" s="947"/>
      <c r="BRD137" s="947"/>
      <c r="BRE137" s="947"/>
      <c r="BRF137" s="947"/>
      <c r="BRG137" s="947"/>
      <c r="BRH137" s="947"/>
      <c r="BRI137" s="947"/>
      <c r="BRJ137" s="947"/>
      <c r="BRK137" s="947"/>
      <c r="BRL137" s="947"/>
      <c r="BRM137" s="947"/>
      <c r="BRN137" s="947"/>
      <c r="BRO137" s="947"/>
      <c r="BRP137" s="947"/>
      <c r="BRQ137" s="947"/>
      <c r="BRR137" s="947"/>
      <c r="BRS137" s="947"/>
      <c r="BRT137" s="947"/>
      <c r="BRU137" s="947"/>
      <c r="BRV137" s="947"/>
      <c r="BRW137" s="947"/>
      <c r="BRX137" s="947"/>
      <c r="BRY137" s="947"/>
      <c r="BRZ137" s="947"/>
      <c r="BSA137" s="947"/>
      <c r="BSB137" s="947"/>
      <c r="BSC137" s="947"/>
      <c r="BSD137" s="947"/>
      <c r="BSE137" s="947"/>
      <c r="BSF137" s="947"/>
      <c r="BSG137" s="947"/>
      <c r="BSH137" s="947"/>
      <c r="BSI137" s="947"/>
      <c r="BSJ137" s="947"/>
      <c r="BSK137" s="947"/>
      <c r="BSL137" s="947"/>
      <c r="BSM137" s="947"/>
      <c r="BSN137" s="947"/>
      <c r="BSO137" s="947"/>
      <c r="BSP137" s="947"/>
      <c r="BSQ137" s="947"/>
      <c r="BSR137" s="947"/>
      <c r="BSS137" s="947"/>
      <c r="BST137" s="947"/>
      <c r="BSU137" s="947"/>
      <c r="BSV137" s="947"/>
      <c r="BSW137" s="947"/>
      <c r="BSX137" s="947"/>
      <c r="BSY137" s="947"/>
      <c r="BSZ137" s="947"/>
      <c r="BTA137" s="947"/>
      <c r="BTB137" s="947"/>
      <c r="BTC137" s="947"/>
      <c r="BTD137" s="947"/>
      <c r="BTE137" s="947"/>
      <c r="BTF137" s="947"/>
      <c r="BTG137" s="947"/>
      <c r="BTH137" s="947"/>
      <c r="BTI137" s="947"/>
      <c r="BTJ137" s="947"/>
      <c r="BTK137" s="947"/>
      <c r="BTL137" s="947"/>
      <c r="BTM137" s="947"/>
      <c r="BTN137" s="947"/>
      <c r="BTO137" s="947"/>
      <c r="BTP137" s="947"/>
      <c r="BTQ137" s="947"/>
      <c r="BTR137" s="947"/>
      <c r="BTS137" s="947"/>
      <c r="BTT137" s="947"/>
      <c r="BTU137" s="947"/>
      <c r="BTV137" s="947"/>
      <c r="BTW137" s="947"/>
      <c r="BTX137" s="947"/>
      <c r="BTY137" s="947"/>
      <c r="BTZ137" s="947"/>
      <c r="BUA137" s="947"/>
      <c r="BUB137" s="947"/>
      <c r="BUC137" s="947"/>
      <c r="BUD137" s="947"/>
      <c r="BUE137" s="947"/>
      <c r="BUF137" s="947"/>
      <c r="BUG137" s="947"/>
      <c r="BUH137" s="947"/>
      <c r="BUI137" s="947"/>
      <c r="BUJ137" s="947"/>
      <c r="BUK137" s="947"/>
      <c r="BUL137" s="947"/>
      <c r="BUM137" s="947"/>
      <c r="BUN137" s="947"/>
      <c r="BUO137" s="947"/>
      <c r="BUP137" s="947"/>
      <c r="BUQ137" s="947"/>
      <c r="BUR137" s="947"/>
      <c r="BUS137" s="947"/>
      <c r="BUT137" s="947"/>
      <c r="BUU137" s="947"/>
      <c r="BUV137" s="947"/>
      <c r="BUW137" s="947"/>
      <c r="BUX137" s="947"/>
      <c r="BUY137" s="947"/>
      <c r="BUZ137" s="947"/>
      <c r="BVA137" s="947"/>
      <c r="BVB137" s="947"/>
      <c r="BVC137" s="947"/>
      <c r="BVD137" s="947"/>
      <c r="BVE137" s="947"/>
      <c r="BVF137" s="947"/>
      <c r="BVG137" s="947"/>
      <c r="BVH137" s="947"/>
      <c r="BVI137" s="947"/>
      <c r="BVJ137" s="947"/>
      <c r="BVK137" s="947"/>
      <c r="BVL137" s="947"/>
      <c r="BVM137" s="947"/>
      <c r="BVN137" s="947"/>
      <c r="BVO137" s="947"/>
      <c r="BVP137" s="947"/>
      <c r="BVQ137" s="947"/>
      <c r="BVR137" s="947"/>
      <c r="BVS137" s="947"/>
      <c r="BVT137" s="947"/>
      <c r="BVU137" s="947"/>
      <c r="BVV137" s="947"/>
      <c r="BVW137" s="947"/>
      <c r="BVX137" s="947"/>
      <c r="BVY137" s="947"/>
      <c r="BVZ137" s="947"/>
      <c r="BWA137" s="947"/>
      <c r="BWB137" s="947"/>
      <c r="BWC137" s="947"/>
      <c r="BWD137" s="947"/>
      <c r="BWE137" s="947"/>
      <c r="BWF137" s="947"/>
      <c r="BWG137" s="947"/>
      <c r="BWH137" s="947"/>
      <c r="BWI137" s="947"/>
      <c r="BWJ137" s="947"/>
      <c r="BWK137" s="947"/>
      <c r="BWL137" s="947"/>
      <c r="BWM137" s="947"/>
      <c r="BWN137" s="947"/>
      <c r="BWO137" s="947"/>
      <c r="BWP137" s="947"/>
      <c r="BWQ137" s="947"/>
      <c r="BWR137" s="947"/>
      <c r="BWS137" s="947"/>
      <c r="BWT137" s="947"/>
      <c r="BWU137" s="947"/>
      <c r="BWV137" s="947"/>
      <c r="BWW137" s="947"/>
      <c r="BWX137" s="947"/>
      <c r="BWY137" s="947"/>
      <c r="BWZ137" s="947"/>
      <c r="BXA137" s="947"/>
      <c r="BXB137" s="947"/>
      <c r="BXC137" s="947"/>
      <c r="BXD137" s="947"/>
      <c r="BXE137" s="947"/>
      <c r="BXF137" s="947"/>
      <c r="BXG137" s="947"/>
      <c r="BXH137" s="947"/>
      <c r="BXI137" s="947"/>
      <c r="BXJ137" s="947"/>
      <c r="BXK137" s="947"/>
      <c r="BXL137" s="947"/>
      <c r="BXM137" s="947"/>
      <c r="BXN137" s="947"/>
      <c r="BXO137" s="947"/>
      <c r="BXP137" s="947"/>
      <c r="BXQ137" s="947"/>
      <c r="BXR137" s="947"/>
      <c r="BXS137" s="947"/>
      <c r="BXT137" s="947"/>
      <c r="BXU137" s="947"/>
      <c r="BXV137" s="947"/>
      <c r="BXW137" s="947"/>
      <c r="BXX137" s="947"/>
      <c r="BXY137" s="947"/>
      <c r="BXZ137" s="947"/>
      <c r="BYA137" s="947"/>
      <c r="BYB137" s="947"/>
      <c r="BYC137" s="947"/>
      <c r="BYD137" s="947"/>
      <c r="BYE137" s="947"/>
      <c r="BYF137" s="947"/>
      <c r="BYG137" s="947"/>
      <c r="BYH137" s="947"/>
      <c r="BYI137" s="947"/>
      <c r="BYJ137" s="947"/>
      <c r="BYK137" s="947"/>
      <c r="BYL137" s="947"/>
      <c r="BYM137" s="947"/>
      <c r="BYN137" s="947"/>
      <c r="BYO137" s="947"/>
      <c r="BYP137" s="947"/>
      <c r="BYQ137" s="947"/>
      <c r="BYR137" s="947"/>
      <c r="BYS137" s="947"/>
      <c r="BYT137" s="947"/>
      <c r="BYU137" s="947"/>
      <c r="BYV137" s="947"/>
      <c r="BYW137" s="947"/>
      <c r="BYX137" s="947"/>
      <c r="BYY137" s="947"/>
      <c r="BYZ137" s="947"/>
      <c r="BZA137" s="947"/>
      <c r="BZB137" s="947"/>
      <c r="BZC137" s="947"/>
      <c r="BZD137" s="947"/>
      <c r="BZE137" s="947"/>
      <c r="BZF137" s="947"/>
      <c r="BZG137" s="947"/>
      <c r="BZH137" s="947"/>
      <c r="BZI137" s="947"/>
      <c r="BZJ137" s="947"/>
      <c r="BZK137" s="947"/>
      <c r="BZL137" s="947"/>
      <c r="BZM137" s="947"/>
      <c r="BZN137" s="947"/>
      <c r="BZO137" s="947"/>
      <c r="BZP137" s="947"/>
      <c r="BZQ137" s="947"/>
      <c r="BZR137" s="947"/>
      <c r="BZS137" s="947"/>
      <c r="BZT137" s="947"/>
      <c r="BZU137" s="947"/>
      <c r="BZV137" s="947"/>
      <c r="BZW137" s="947"/>
      <c r="BZX137" s="947"/>
      <c r="BZY137" s="947"/>
      <c r="BZZ137" s="947"/>
      <c r="CAA137" s="947"/>
      <c r="CAB137" s="947"/>
      <c r="CAC137" s="947"/>
      <c r="CAD137" s="947"/>
      <c r="CAE137" s="947"/>
      <c r="CAF137" s="947"/>
      <c r="CAG137" s="947"/>
      <c r="CAH137" s="947"/>
      <c r="CAI137" s="947"/>
      <c r="CAJ137" s="947"/>
      <c r="CAK137" s="947"/>
      <c r="CAL137" s="947"/>
      <c r="CAM137" s="947"/>
      <c r="CAN137" s="947"/>
      <c r="CAO137" s="947"/>
      <c r="CAP137" s="947"/>
      <c r="CAQ137" s="947"/>
      <c r="CAR137" s="947"/>
      <c r="CAS137" s="947"/>
      <c r="CAT137" s="947"/>
      <c r="CAU137" s="947"/>
      <c r="CAV137" s="947"/>
      <c r="CAW137" s="947"/>
      <c r="CAX137" s="947"/>
      <c r="CAY137" s="947"/>
      <c r="CAZ137" s="947"/>
      <c r="CBA137" s="947"/>
      <c r="CBB137" s="947"/>
      <c r="CBC137" s="947"/>
      <c r="CBD137" s="947"/>
      <c r="CBE137" s="947"/>
      <c r="CBF137" s="947"/>
      <c r="CBG137" s="947"/>
      <c r="CBH137" s="947"/>
      <c r="CBI137" s="947"/>
      <c r="CBJ137" s="947"/>
      <c r="CBK137" s="947"/>
      <c r="CBL137" s="947"/>
      <c r="CBM137" s="947"/>
      <c r="CBN137" s="947"/>
      <c r="CBO137" s="947"/>
      <c r="CBP137" s="947"/>
      <c r="CBQ137" s="947"/>
      <c r="CBR137" s="947"/>
      <c r="CBS137" s="947"/>
      <c r="CBT137" s="947"/>
      <c r="CBU137" s="947"/>
      <c r="CBV137" s="947"/>
      <c r="CBW137" s="947"/>
      <c r="CBX137" s="947"/>
      <c r="CBY137" s="947"/>
      <c r="CBZ137" s="947"/>
      <c r="CCA137" s="947"/>
      <c r="CCB137" s="947"/>
      <c r="CCC137" s="947"/>
      <c r="CCD137" s="947"/>
      <c r="CCE137" s="947"/>
      <c r="CCF137" s="947"/>
      <c r="CCG137" s="947"/>
      <c r="CCH137" s="947"/>
      <c r="CCI137" s="947"/>
      <c r="CCJ137" s="947"/>
      <c r="CCK137" s="947"/>
      <c r="CCL137" s="947"/>
      <c r="CCM137" s="947"/>
      <c r="CCN137" s="947"/>
      <c r="CCO137" s="947"/>
      <c r="CCP137" s="947"/>
      <c r="CCQ137" s="947"/>
      <c r="CCR137" s="947"/>
      <c r="CCS137" s="947"/>
      <c r="CCT137" s="947"/>
      <c r="CCU137" s="947"/>
      <c r="CCV137" s="947"/>
      <c r="CCW137" s="947"/>
      <c r="CCX137" s="947"/>
      <c r="CCY137" s="947"/>
      <c r="CCZ137" s="947"/>
      <c r="CDA137" s="947"/>
      <c r="CDB137" s="947"/>
      <c r="CDC137" s="947"/>
      <c r="CDD137" s="947"/>
      <c r="CDE137" s="947"/>
      <c r="CDF137" s="947"/>
      <c r="CDG137" s="947"/>
      <c r="CDH137" s="947"/>
      <c r="CDI137" s="947"/>
      <c r="CDJ137" s="947"/>
      <c r="CDK137" s="947"/>
      <c r="CDL137" s="947"/>
      <c r="CDM137" s="947"/>
      <c r="CDN137" s="947"/>
      <c r="CDO137" s="947"/>
      <c r="CDP137" s="947"/>
      <c r="CDQ137" s="947"/>
      <c r="CDR137" s="947"/>
      <c r="CDS137" s="947"/>
      <c r="CDT137" s="947"/>
      <c r="CDU137" s="947"/>
      <c r="CDV137" s="947"/>
      <c r="CDW137" s="947"/>
      <c r="CDX137" s="947"/>
      <c r="CDY137" s="947"/>
      <c r="CDZ137" s="947"/>
      <c r="CEA137" s="947"/>
      <c r="CEB137" s="947"/>
      <c r="CEC137" s="947"/>
      <c r="CED137" s="947"/>
      <c r="CEE137" s="947"/>
      <c r="CEF137" s="947"/>
      <c r="CEG137" s="947"/>
      <c r="CEH137" s="947"/>
      <c r="CEI137" s="947"/>
      <c r="CEJ137" s="947"/>
      <c r="CEK137" s="947"/>
      <c r="CEL137" s="947"/>
      <c r="CEM137" s="947"/>
      <c r="CEN137" s="947"/>
      <c r="CEO137" s="947"/>
      <c r="CEP137" s="947"/>
      <c r="CEQ137" s="947"/>
      <c r="CER137" s="947"/>
      <c r="CES137" s="947"/>
      <c r="CET137" s="947"/>
      <c r="CEU137" s="947"/>
      <c r="CEV137" s="947"/>
      <c r="CEW137" s="947"/>
      <c r="CEX137" s="947"/>
      <c r="CEY137" s="947"/>
      <c r="CEZ137" s="947"/>
      <c r="CFA137" s="947"/>
      <c r="CFB137" s="947"/>
      <c r="CFC137" s="947"/>
      <c r="CFD137" s="947"/>
      <c r="CFE137" s="947"/>
      <c r="CFF137" s="947"/>
      <c r="CFG137" s="947"/>
      <c r="CFH137" s="947"/>
      <c r="CFI137" s="947"/>
      <c r="CFJ137" s="947"/>
      <c r="CFK137" s="947"/>
      <c r="CFL137" s="947"/>
      <c r="CFM137" s="947"/>
      <c r="CFN137" s="947"/>
      <c r="CFO137" s="947"/>
      <c r="CFP137" s="947"/>
      <c r="CFQ137" s="947"/>
      <c r="CFR137" s="947"/>
      <c r="CFS137" s="947"/>
      <c r="CFT137" s="947"/>
      <c r="CFU137" s="947"/>
      <c r="CFV137" s="947"/>
      <c r="CFW137" s="947"/>
      <c r="CFX137" s="947"/>
      <c r="CFY137" s="947"/>
      <c r="CFZ137" s="947"/>
      <c r="CGA137" s="947"/>
      <c r="CGB137" s="947"/>
      <c r="CGC137" s="947"/>
      <c r="CGD137" s="947"/>
      <c r="CGE137" s="947"/>
      <c r="CGF137" s="947"/>
      <c r="CGG137" s="947"/>
      <c r="CGH137" s="947"/>
      <c r="CGI137" s="947"/>
      <c r="CGJ137" s="947"/>
      <c r="CGK137" s="947"/>
      <c r="CGL137" s="947"/>
      <c r="CGM137" s="947"/>
      <c r="CGN137" s="947"/>
      <c r="CGO137" s="947"/>
      <c r="CGP137" s="947"/>
      <c r="CGQ137" s="947"/>
      <c r="CGR137" s="947"/>
      <c r="CGS137" s="947"/>
      <c r="CGT137" s="947"/>
      <c r="CGU137" s="947"/>
      <c r="CGV137" s="947"/>
      <c r="CGW137" s="947"/>
      <c r="CGX137" s="947"/>
      <c r="CGY137" s="947"/>
      <c r="CGZ137" s="947"/>
      <c r="CHA137" s="947"/>
      <c r="CHB137" s="947"/>
      <c r="CHC137" s="947"/>
      <c r="CHD137" s="947"/>
      <c r="CHE137" s="947"/>
      <c r="CHF137" s="947"/>
      <c r="CHG137" s="947"/>
      <c r="CHH137" s="947"/>
      <c r="CHI137" s="947"/>
      <c r="CHJ137" s="947"/>
      <c r="CHK137" s="947"/>
      <c r="CHL137" s="947"/>
      <c r="CHM137" s="947"/>
      <c r="CHN137" s="947"/>
      <c r="CHO137" s="947"/>
      <c r="CHP137" s="947"/>
      <c r="CHQ137" s="947"/>
      <c r="CHR137" s="947"/>
      <c r="CHS137" s="947"/>
      <c r="CHT137" s="947"/>
      <c r="CHU137" s="947"/>
      <c r="CHV137" s="947"/>
      <c r="CHW137" s="947"/>
      <c r="CHX137" s="947"/>
      <c r="CHY137" s="947"/>
      <c r="CHZ137" s="947"/>
      <c r="CIA137" s="947"/>
      <c r="CIB137" s="947"/>
      <c r="CIC137" s="947"/>
      <c r="CID137" s="947"/>
      <c r="CIE137" s="947"/>
      <c r="CIF137" s="947"/>
      <c r="CIG137" s="947"/>
      <c r="CIH137" s="947"/>
      <c r="CII137" s="947"/>
      <c r="CIJ137" s="947"/>
      <c r="CIK137" s="947"/>
      <c r="CIL137" s="947"/>
      <c r="CIM137" s="947"/>
      <c r="CIN137" s="947"/>
      <c r="CIO137" s="947"/>
      <c r="CIP137" s="947"/>
      <c r="CIQ137" s="947"/>
      <c r="CIR137" s="947"/>
      <c r="CIS137" s="947"/>
      <c r="CIT137" s="947"/>
      <c r="CIU137" s="947"/>
      <c r="CIV137" s="947"/>
      <c r="CIW137" s="947"/>
      <c r="CIX137" s="947"/>
      <c r="CIY137" s="947"/>
      <c r="CIZ137" s="947"/>
      <c r="CJA137" s="947"/>
      <c r="CJB137" s="947"/>
      <c r="CJC137" s="947"/>
      <c r="CJD137" s="947"/>
      <c r="CJE137" s="947"/>
      <c r="CJF137" s="947"/>
      <c r="CJG137" s="947"/>
      <c r="CJH137" s="947"/>
      <c r="CJI137" s="947"/>
      <c r="CJJ137" s="947"/>
      <c r="CJK137" s="947"/>
      <c r="CJL137" s="947"/>
      <c r="CJM137" s="947"/>
      <c r="CJN137" s="947"/>
      <c r="CJO137" s="947"/>
      <c r="CJP137" s="947"/>
      <c r="CJQ137" s="947"/>
      <c r="CJR137" s="947"/>
      <c r="CJS137" s="947"/>
      <c r="CJT137" s="947"/>
      <c r="CJU137" s="947"/>
      <c r="CJV137" s="947"/>
      <c r="CJW137" s="947"/>
      <c r="CJX137" s="947"/>
      <c r="CJY137" s="947"/>
      <c r="CJZ137" s="947"/>
      <c r="CKA137" s="947"/>
      <c r="CKB137" s="947"/>
      <c r="CKC137" s="947"/>
      <c r="CKD137" s="947"/>
      <c r="CKE137" s="947"/>
      <c r="CKF137" s="947"/>
      <c r="CKG137" s="947"/>
      <c r="CKH137" s="947"/>
      <c r="CKI137" s="947"/>
      <c r="CKJ137" s="947"/>
      <c r="CKK137" s="947"/>
      <c r="CKL137" s="947"/>
      <c r="CKM137" s="947"/>
      <c r="CKN137" s="947"/>
      <c r="CKO137" s="947"/>
      <c r="CKP137" s="947"/>
      <c r="CKQ137" s="947"/>
      <c r="CKR137" s="947"/>
      <c r="CKS137" s="947"/>
      <c r="CKT137" s="947"/>
      <c r="CKU137" s="947"/>
      <c r="CKV137" s="947"/>
      <c r="CKW137" s="947"/>
      <c r="CKX137" s="947"/>
      <c r="CKY137" s="947"/>
      <c r="CKZ137" s="947"/>
      <c r="CLA137" s="947"/>
      <c r="CLB137" s="947"/>
      <c r="CLC137" s="947"/>
      <c r="CLD137" s="947"/>
      <c r="CLE137" s="947"/>
      <c r="CLF137" s="947"/>
      <c r="CLG137" s="947"/>
      <c r="CLH137" s="947"/>
      <c r="CLI137" s="947"/>
      <c r="CLJ137" s="947"/>
      <c r="CLK137" s="947"/>
      <c r="CLL137" s="947"/>
      <c r="CLM137" s="947"/>
      <c r="CLN137" s="947"/>
      <c r="CLO137" s="947"/>
      <c r="CLP137" s="947"/>
      <c r="CLQ137" s="947"/>
      <c r="CLR137" s="947"/>
      <c r="CLS137" s="947"/>
      <c r="CLT137" s="947"/>
      <c r="CLU137" s="947"/>
      <c r="CLV137" s="947"/>
      <c r="CLW137" s="947"/>
      <c r="CLX137" s="947"/>
      <c r="CLY137" s="947"/>
      <c r="CLZ137" s="947"/>
      <c r="CMA137" s="947"/>
      <c r="CMB137" s="947"/>
      <c r="CMC137" s="947"/>
      <c r="CMD137" s="947"/>
      <c r="CME137" s="947"/>
      <c r="CMF137" s="947"/>
      <c r="CMG137" s="947"/>
      <c r="CMH137" s="947"/>
      <c r="CMI137" s="947"/>
      <c r="CMJ137" s="947"/>
      <c r="CMK137" s="947"/>
      <c r="CML137" s="947"/>
      <c r="CMM137" s="947"/>
      <c r="CMN137" s="947"/>
      <c r="CMO137" s="947"/>
      <c r="CMP137" s="947"/>
      <c r="CMQ137" s="947"/>
      <c r="CMR137" s="947"/>
      <c r="CMS137" s="947"/>
      <c r="CMT137" s="947"/>
      <c r="CMU137" s="947"/>
      <c r="CMV137" s="947"/>
      <c r="CMW137" s="947"/>
      <c r="CMX137" s="947"/>
      <c r="CMY137" s="947"/>
      <c r="CMZ137" s="947"/>
      <c r="CNA137" s="947"/>
      <c r="CNB137" s="947"/>
      <c r="CNC137" s="947"/>
      <c r="CND137" s="947"/>
      <c r="CNE137" s="947"/>
      <c r="CNF137" s="947"/>
      <c r="CNG137" s="947"/>
      <c r="CNH137" s="947"/>
      <c r="CNI137" s="947"/>
      <c r="CNJ137" s="947"/>
      <c r="CNK137" s="947"/>
      <c r="CNL137" s="947"/>
      <c r="CNM137" s="947"/>
      <c r="CNN137" s="947"/>
      <c r="CNO137" s="947"/>
      <c r="CNP137" s="947"/>
      <c r="CNQ137" s="947"/>
      <c r="CNR137" s="947"/>
      <c r="CNS137" s="947"/>
      <c r="CNT137" s="947"/>
      <c r="CNU137" s="947"/>
      <c r="CNV137" s="947"/>
      <c r="CNW137" s="947"/>
      <c r="CNX137" s="947"/>
      <c r="CNY137" s="947"/>
      <c r="CNZ137" s="947"/>
      <c r="COA137" s="947"/>
      <c r="COB137" s="947"/>
      <c r="COC137" s="947"/>
      <c r="COD137" s="947"/>
      <c r="COE137" s="947"/>
      <c r="COF137" s="947"/>
      <c r="COG137" s="947"/>
      <c r="COH137" s="947"/>
      <c r="COI137" s="947"/>
      <c r="COJ137" s="947"/>
      <c r="COK137" s="947"/>
      <c r="COL137" s="947"/>
      <c r="COM137" s="947"/>
      <c r="CON137" s="947"/>
      <c r="COO137" s="947"/>
      <c r="COP137" s="947"/>
      <c r="COQ137" s="947"/>
      <c r="COR137" s="947"/>
      <c r="COS137" s="947"/>
      <c r="COT137" s="947"/>
      <c r="COU137" s="947"/>
      <c r="COV137" s="947"/>
      <c r="COW137" s="947"/>
      <c r="COX137" s="947"/>
      <c r="COY137" s="947"/>
      <c r="COZ137" s="947"/>
      <c r="CPA137" s="947"/>
      <c r="CPB137" s="947"/>
      <c r="CPC137" s="947"/>
      <c r="CPD137" s="947"/>
      <c r="CPE137" s="947"/>
      <c r="CPF137" s="947"/>
      <c r="CPG137" s="947"/>
      <c r="CPH137" s="947"/>
      <c r="CPI137" s="947"/>
      <c r="CPJ137" s="947"/>
      <c r="CPK137" s="947"/>
      <c r="CPL137" s="947"/>
      <c r="CPM137" s="947"/>
      <c r="CPN137" s="947"/>
      <c r="CPO137" s="947"/>
      <c r="CPP137" s="947"/>
      <c r="CPQ137" s="947"/>
      <c r="CPR137" s="947"/>
      <c r="CPS137" s="947"/>
      <c r="CPT137" s="947"/>
      <c r="CPU137" s="947"/>
      <c r="CPV137" s="947"/>
      <c r="CPW137" s="947"/>
      <c r="CPX137" s="947"/>
      <c r="CPY137" s="947"/>
      <c r="CPZ137" s="947"/>
      <c r="CQA137" s="947"/>
      <c r="CQB137" s="947"/>
      <c r="CQC137" s="947"/>
      <c r="CQD137" s="947"/>
      <c r="CQE137" s="947"/>
      <c r="CQF137" s="947"/>
      <c r="CQG137" s="947"/>
      <c r="CQH137" s="947"/>
      <c r="CQI137" s="947"/>
      <c r="CQJ137" s="947"/>
      <c r="CQK137" s="947"/>
      <c r="CQL137" s="947"/>
      <c r="CQM137" s="947"/>
      <c r="CQN137" s="947"/>
      <c r="CQO137" s="947"/>
      <c r="CQP137" s="947"/>
      <c r="CQQ137" s="947"/>
      <c r="CQR137" s="947"/>
      <c r="CQS137" s="947"/>
      <c r="CQT137" s="947"/>
      <c r="CQU137" s="947"/>
      <c r="CQV137" s="947"/>
      <c r="CQW137" s="947"/>
      <c r="CQX137" s="947"/>
      <c r="CQY137" s="947"/>
      <c r="CQZ137" s="947"/>
      <c r="CRA137" s="947"/>
      <c r="CRB137" s="947"/>
      <c r="CRC137" s="947"/>
      <c r="CRD137" s="947"/>
      <c r="CRE137" s="947"/>
      <c r="CRF137" s="947"/>
      <c r="CRG137" s="947"/>
      <c r="CRH137" s="947"/>
      <c r="CRI137" s="947"/>
      <c r="CRJ137" s="947"/>
      <c r="CRK137" s="947"/>
      <c r="CRL137" s="947"/>
      <c r="CRM137" s="947"/>
      <c r="CRN137" s="947"/>
      <c r="CRO137" s="947"/>
      <c r="CRP137" s="947"/>
      <c r="CRQ137" s="947"/>
      <c r="CRR137" s="947"/>
      <c r="CRS137" s="947"/>
      <c r="CRT137" s="947"/>
      <c r="CRU137" s="947"/>
      <c r="CRV137" s="947"/>
      <c r="CRW137" s="947"/>
      <c r="CRX137" s="947"/>
      <c r="CRY137" s="947"/>
      <c r="CRZ137" s="947"/>
      <c r="CSA137" s="947"/>
      <c r="CSB137" s="947"/>
      <c r="CSC137" s="947"/>
      <c r="CSD137" s="947"/>
      <c r="CSE137" s="947"/>
      <c r="CSF137" s="947"/>
      <c r="CSG137" s="947"/>
      <c r="CSH137" s="947"/>
      <c r="CSI137" s="947"/>
      <c r="CSJ137" s="947"/>
      <c r="CSK137" s="947"/>
      <c r="CSL137" s="947"/>
      <c r="CSM137" s="947"/>
      <c r="CSN137" s="947"/>
      <c r="CSO137" s="947"/>
      <c r="CSP137" s="947"/>
      <c r="CSQ137" s="947"/>
      <c r="CSR137" s="947"/>
      <c r="CSS137" s="947"/>
      <c r="CST137" s="947"/>
      <c r="CSU137" s="947"/>
      <c r="CSV137" s="947"/>
      <c r="CSW137" s="947"/>
      <c r="CSX137" s="947"/>
      <c r="CSY137" s="947"/>
      <c r="CSZ137" s="947"/>
      <c r="CTA137" s="947"/>
      <c r="CTB137" s="947"/>
      <c r="CTC137" s="947"/>
      <c r="CTD137" s="947"/>
      <c r="CTE137" s="947"/>
      <c r="CTF137" s="947"/>
      <c r="CTG137" s="947"/>
      <c r="CTH137" s="947"/>
      <c r="CTI137" s="947"/>
      <c r="CTJ137" s="947"/>
      <c r="CTK137" s="947"/>
      <c r="CTL137" s="947"/>
      <c r="CTM137" s="947"/>
      <c r="CTN137" s="947"/>
      <c r="CTO137" s="947"/>
      <c r="CTP137" s="947"/>
      <c r="CTQ137" s="947"/>
      <c r="CTR137" s="947"/>
      <c r="CTS137" s="947"/>
      <c r="CTT137" s="947"/>
      <c r="CTU137" s="947"/>
      <c r="CTV137" s="947"/>
      <c r="CTW137" s="947"/>
      <c r="CTX137" s="947"/>
      <c r="CTY137" s="947"/>
      <c r="CTZ137" s="947"/>
      <c r="CUA137" s="947"/>
      <c r="CUB137" s="947"/>
      <c r="CUC137" s="947"/>
      <c r="CUD137" s="947"/>
      <c r="CUE137" s="947"/>
      <c r="CUF137" s="947"/>
      <c r="CUG137" s="947"/>
      <c r="CUH137" s="947"/>
      <c r="CUI137" s="947"/>
      <c r="CUJ137" s="947"/>
      <c r="CUK137" s="947"/>
      <c r="CUL137" s="947"/>
      <c r="CUM137" s="947"/>
      <c r="CUN137" s="947"/>
      <c r="CUO137" s="947"/>
      <c r="CUP137" s="947"/>
      <c r="CUQ137" s="947"/>
      <c r="CUR137" s="947"/>
      <c r="CUS137" s="947"/>
      <c r="CUT137" s="947"/>
      <c r="CUU137" s="947"/>
      <c r="CUV137" s="947"/>
      <c r="CUW137" s="947"/>
      <c r="CUX137" s="947"/>
      <c r="CUY137" s="947"/>
      <c r="CUZ137" s="947"/>
      <c r="CVA137" s="947"/>
      <c r="CVB137" s="947"/>
      <c r="CVC137" s="947"/>
      <c r="CVD137" s="947"/>
      <c r="CVE137" s="947"/>
      <c r="CVF137" s="947"/>
      <c r="CVG137" s="947"/>
      <c r="CVH137" s="947"/>
      <c r="CVI137" s="947"/>
      <c r="CVJ137" s="947"/>
      <c r="CVK137" s="947"/>
      <c r="CVL137" s="947"/>
      <c r="CVM137" s="947"/>
      <c r="CVN137" s="947"/>
      <c r="CVO137" s="947"/>
      <c r="CVP137" s="947"/>
      <c r="CVQ137" s="947"/>
      <c r="CVR137" s="947"/>
      <c r="CVS137" s="947"/>
      <c r="CVT137" s="947"/>
      <c r="CVU137" s="947"/>
      <c r="CVV137" s="947"/>
      <c r="CVW137" s="947"/>
      <c r="CVX137" s="947"/>
      <c r="CVY137" s="947"/>
      <c r="CVZ137" s="947"/>
      <c r="CWA137" s="947"/>
      <c r="CWB137" s="947"/>
      <c r="CWC137" s="947"/>
      <c r="CWD137" s="947"/>
      <c r="CWE137" s="947"/>
      <c r="CWF137" s="947"/>
      <c r="CWG137" s="947"/>
      <c r="CWH137" s="947"/>
      <c r="CWI137" s="947"/>
      <c r="CWJ137" s="947"/>
      <c r="CWK137" s="947"/>
      <c r="CWL137" s="947"/>
      <c r="CWM137" s="947"/>
      <c r="CWN137" s="947"/>
      <c r="CWO137" s="947"/>
      <c r="CWP137" s="947"/>
      <c r="CWQ137" s="947"/>
      <c r="CWR137" s="947"/>
      <c r="CWS137" s="947"/>
      <c r="CWT137" s="947"/>
      <c r="CWU137" s="947"/>
      <c r="CWV137" s="947"/>
      <c r="CWW137" s="947"/>
      <c r="CWX137" s="947"/>
      <c r="CWY137" s="947"/>
      <c r="CWZ137" s="947"/>
      <c r="CXA137" s="947"/>
      <c r="CXB137" s="947"/>
      <c r="CXC137" s="947"/>
      <c r="CXD137" s="947"/>
      <c r="CXE137" s="947"/>
      <c r="CXF137" s="947"/>
      <c r="CXG137" s="947"/>
      <c r="CXH137" s="947"/>
      <c r="CXI137" s="947"/>
      <c r="CXJ137" s="947"/>
      <c r="CXK137" s="947"/>
      <c r="CXL137" s="947"/>
      <c r="CXM137" s="947"/>
      <c r="CXN137" s="947"/>
      <c r="CXO137" s="947"/>
      <c r="CXP137" s="947"/>
      <c r="CXQ137" s="947"/>
      <c r="CXR137" s="947"/>
      <c r="CXS137" s="947"/>
      <c r="CXT137" s="947"/>
      <c r="CXU137" s="947"/>
      <c r="CXV137" s="947"/>
      <c r="CXW137" s="947"/>
      <c r="CXX137" s="947"/>
      <c r="CXY137" s="947"/>
      <c r="CXZ137" s="947"/>
      <c r="CYA137" s="947"/>
      <c r="CYB137" s="947"/>
      <c r="CYC137" s="947"/>
      <c r="CYD137" s="947"/>
      <c r="CYE137" s="947"/>
      <c r="CYF137" s="947"/>
      <c r="CYG137" s="947"/>
      <c r="CYH137" s="947"/>
      <c r="CYI137" s="947"/>
      <c r="CYJ137" s="947"/>
      <c r="CYK137" s="947"/>
      <c r="CYL137" s="947"/>
      <c r="CYM137" s="947"/>
      <c r="CYN137" s="947"/>
      <c r="CYO137" s="947"/>
      <c r="CYP137" s="947"/>
      <c r="CYQ137" s="947"/>
      <c r="CYR137" s="947"/>
      <c r="CYS137" s="947"/>
      <c r="CYT137" s="947"/>
      <c r="CYU137" s="947"/>
      <c r="CYV137" s="947"/>
      <c r="CYW137" s="947"/>
      <c r="CYX137" s="947"/>
      <c r="CYY137" s="947"/>
      <c r="CYZ137" s="947"/>
      <c r="CZA137" s="947"/>
      <c r="CZB137" s="947"/>
      <c r="CZC137" s="947"/>
      <c r="CZD137" s="947"/>
      <c r="CZE137" s="947"/>
      <c r="CZF137" s="947"/>
      <c r="CZG137" s="947"/>
      <c r="CZH137" s="947"/>
      <c r="CZI137" s="947"/>
      <c r="CZJ137" s="947"/>
      <c r="CZK137" s="947"/>
      <c r="CZL137" s="947"/>
      <c r="CZM137" s="947"/>
      <c r="CZN137" s="947"/>
      <c r="CZO137" s="947"/>
      <c r="CZP137" s="947"/>
      <c r="CZQ137" s="947"/>
      <c r="CZR137" s="947"/>
      <c r="CZS137" s="947"/>
      <c r="CZT137" s="947"/>
      <c r="CZU137" s="947"/>
      <c r="CZV137" s="947"/>
      <c r="CZW137" s="947"/>
      <c r="CZX137" s="947"/>
      <c r="CZY137" s="947"/>
      <c r="CZZ137" s="947"/>
      <c r="DAA137" s="947"/>
      <c r="DAB137" s="947"/>
      <c r="DAC137" s="947"/>
      <c r="DAD137" s="947"/>
      <c r="DAE137" s="947"/>
      <c r="DAF137" s="947"/>
      <c r="DAG137" s="947"/>
      <c r="DAH137" s="947"/>
      <c r="DAI137" s="947"/>
      <c r="DAJ137" s="947"/>
      <c r="DAK137" s="947"/>
      <c r="DAL137" s="947"/>
      <c r="DAM137" s="947"/>
      <c r="DAN137" s="947"/>
      <c r="DAO137" s="947"/>
      <c r="DAP137" s="947"/>
      <c r="DAQ137" s="947"/>
      <c r="DAR137" s="947"/>
      <c r="DAS137" s="947"/>
      <c r="DAT137" s="947"/>
      <c r="DAU137" s="947"/>
      <c r="DAV137" s="947"/>
      <c r="DAW137" s="947"/>
      <c r="DAX137" s="947"/>
      <c r="DAY137" s="947"/>
      <c r="DAZ137" s="947"/>
      <c r="DBA137" s="947"/>
      <c r="DBB137" s="947"/>
      <c r="DBC137" s="947"/>
      <c r="DBD137" s="947"/>
      <c r="DBE137" s="947"/>
      <c r="DBF137" s="947"/>
      <c r="DBG137" s="947"/>
      <c r="DBH137" s="947"/>
      <c r="DBI137" s="947"/>
      <c r="DBJ137" s="947"/>
      <c r="DBK137" s="947"/>
      <c r="DBL137" s="947"/>
      <c r="DBM137" s="947"/>
      <c r="DBN137" s="947"/>
      <c r="DBO137" s="947"/>
      <c r="DBP137" s="947"/>
      <c r="DBQ137" s="947"/>
      <c r="DBR137" s="947"/>
      <c r="DBS137" s="947"/>
      <c r="DBT137" s="947"/>
      <c r="DBU137" s="947"/>
      <c r="DBV137" s="947"/>
      <c r="DBW137" s="947"/>
      <c r="DBX137" s="947"/>
      <c r="DBY137" s="947"/>
      <c r="DBZ137" s="947"/>
      <c r="DCA137" s="947"/>
      <c r="DCB137" s="947"/>
      <c r="DCC137" s="947"/>
      <c r="DCD137" s="947"/>
      <c r="DCE137" s="947"/>
      <c r="DCF137" s="947"/>
      <c r="DCG137" s="947"/>
      <c r="DCH137" s="947"/>
      <c r="DCI137" s="947"/>
      <c r="DCJ137" s="947"/>
      <c r="DCK137" s="947"/>
      <c r="DCL137" s="947"/>
      <c r="DCM137" s="947"/>
      <c r="DCN137" s="947"/>
      <c r="DCO137" s="947"/>
      <c r="DCP137" s="947"/>
      <c r="DCQ137" s="947"/>
      <c r="DCR137" s="947"/>
      <c r="DCS137" s="947"/>
      <c r="DCT137" s="947"/>
      <c r="DCU137" s="947"/>
      <c r="DCV137" s="947"/>
      <c r="DCW137" s="947"/>
      <c r="DCX137" s="947"/>
      <c r="DCY137" s="947"/>
      <c r="DCZ137" s="947"/>
      <c r="DDA137" s="947"/>
      <c r="DDB137" s="947"/>
      <c r="DDC137" s="947"/>
      <c r="DDD137" s="947"/>
      <c r="DDE137" s="947"/>
      <c r="DDF137" s="947"/>
      <c r="DDG137" s="947"/>
      <c r="DDH137" s="947"/>
      <c r="DDI137" s="947"/>
      <c r="DDJ137" s="947"/>
      <c r="DDK137" s="947"/>
      <c r="DDL137" s="947"/>
      <c r="DDM137" s="947"/>
      <c r="DDN137" s="947"/>
      <c r="DDO137" s="947"/>
      <c r="DDP137" s="947"/>
      <c r="DDQ137" s="947"/>
      <c r="DDR137" s="947"/>
      <c r="DDS137" s="947"/>
      <c r="DDT137" s="947"/>
      <c r="DDU137" s="947"/>
      <c r="DDV137" s="947"/>
      <c r="DDW137" s="947"/>
      <c r="DDX137" s="947"/>
      <c r="DDY137" s="947"/>
      <c r="DDZ137" s="947"/>
      <c r="DEA137" s="947"/>
      <c r="DEB137" s="947"/>
      <c r="DEC137" s="947"/>
      <c r="DED137" s="947"/>
      <c r="DEE137" s="947"/>
      <c r="DEF137" s="947"/>
      <c r="DEG137" s="947"/>
      <c r="DEH137" s="947"/>
      <c r="DEI137" s="947"/>
      <c r="DEJ137" s="947"/>
      <c r="DEK137" s="947"/>
      <c r="DEL137" s="947"/>
      <c r="DEM137" s="947"/>
      <c r="DEN137" s="947"/>
      <c r="DEO137" s="947"/>
      <c r="DEP137" s="947"/>
      <c r="DEQ137" s="947"/>
      <c r="DER137" s="947"/>
      <c r="DES137" s="947"/>
      <c r="DET137" s="947"/>
      <c r="DEU137" s="947"/>
      <c r="DEV137" s="947"/>
      <c r="DEW137" s="947"/>
      <c r="DEX137" s="947"/>
      <c r="DEY137" s="947"/>
      <c r="DEZ137" s="947"/>
      <c r="DFA137" s="947"/>
      <c r="DFB137" s="947"/>
      <c r="DFC137" s="947"/>
      <c r="DFD137" s="947"/>
      <c r="DFE137" s="947"/>
      <c r="DFF137" s="947"/>
      <c r="DFG137" s="947"/>
      <c r="DFH137" s="947"/>
      <c r="DFI137" s="947"/>
      <c r="DFJ137" s="947"/>
      <c r="DFK137" s="947"/>
      <c r="DFL137" s="947"/>
      <c r="DFM137" s="947"/>
      <c r="DFN137" s="947"/>
      <c r="DFO137" s="947"/>
      <c r="DFP137" s="947"/>
      <c r="DFQ137" s="947"/>
      <c r="DFR137" s="947"/>
      <c r="DFS137" s="947"/>
      <c r="DFT137" s="947"/>
      <c r="DFU137" s="947"/>
      <c r="DFV137" s="947"/>
      <c r="DFW137" s="947"/>
      <c r="DFX137" s="947"/>
      <c r="DFY137" s="947"/>
      <c r="DFZ137" s="947"/>
      <c r="DGA137" s="947"/>
      <c r="DGB137" s="947"/>
      <c r="DGC137" s="947"/>
      <c r="DGD137" s="947"/>
      <c r="DGE137" s="947"/>
      <c r="DGF137" s="947"/>
      <c r="DGG137" s="947"/>
      <c r="DGH137" s="947"/>
      <c r="DGI137" s="947"/>
      <c r="DGJ137" s="947"/>
      <c r="DGK137" s="947"/>
      <c r="DGL137" s="947"/>
      <c r="DGM137" s="947"/>
      <c r="DGN137" s="947"/>
      <c r="DGO137" s="947"/>
      <c r="DGP137" s="947"/>
      <c r="DGQ137" s="947"/>
      <c r="DGR137" s="947"/>
      <c r="DGS137" s="947"/>
      <c r="DGT137" s="947"/>
      <c r="DGU137" s="947"/>
      <c r="DGV137" s="947"/>
      <c r="DGW137" s="947"/>
      <c r="DGX137" s="947"/>
      <c r="DGY137" s="947"/>
      <c r="DGZ137" s="947"/>
      <c r="DHA137" s="947"/>
      <c r="DHB137" s="947"/>
      <c r="DHC137" s="947"/>
      <c r="DHD137" s="947"/>
      <c r="DHE137" s="947"/>
      <c r="DHF137" s="947"/>
      <c r="DHG137" s="947"/>
      <c r="DHH137" s="947"/>
      <c r="DHI137" s="947"/>
      <c r="DHJ137" s="947"/>
      <c r="DHK137" s="947"/>
      <c r="DHL137" s="947"/>
      <c r="DHM137" s="947"/>
      <c r="DHN137" s="947"/>
      <c r="DHO137" s="947"/>
      <c r="DHP137" s="947"/>
      <c r="DHQ137" s="947"/>
      <c r="DHR137" s="947"/>
      <c r="DHS137" s="947"/>
      <c r="DHT137" s="947"/>
      <c r="DHU137" s="947"/>
      <c r="DHV137" s="947"/>
      <c r="DHW137" s="947"/>
      <c r="DHX137" s="947"/>
      <c r="DHY137" s="947"/>
      <c r="DHZ137" s="947"/>
      <c r="DIA137" s="947"/>
      <c r="DIB137" s="947"/>
      <c r="DIC137" s="947"/>
      <c r="DID137" s="947"/>
      <c r="DIE137" s="947"/>
      <c r="DIF137" s="947"/>
      <c r="DIG137" s="947"/>
      <c r="DIH137" s="947"/>
      <c r="DII137" s="947"/>
      <c r="DIJ137" s="947"/>
      <c r="DIK137" s="947"/>
      <c r="DIL137" s="947"/>
      <c r="DIM137" s="947"/>
      <c r="DIN137" s="947"/>
      <c r="DIO137" s="947"/>
      <c r="DIP137" s="947"/>
      <c r="DIQ137" s="947"/>
      <c r="DIR137" s="947"/>
      <c r="DIS137" s="947"/>
      <c r="DIT137" s="947"/>
      <c r="DIU137" s="947"/>
      <c r="DIV137" s="947"/>
      <c r="DIW137" s="947"/>
      <c r="DIX137" s="947"/>
      <c r="DIY137" s="947"/>
      <c r="DIZ137" s="947"/>
      <c r="DJA137" s="947"/>
      <c r="DJB137" s="947"/>
      <c r="DJC137" s="947"/>
      <c r="DJD137" s="947"/>
      <c r="DJE137" s="947"/>
      <c r="DJF137" s="947"/>
      <c r="DJG137" s="947"/>
      <c r="DJH137" s="947"/>
      <c r="DJI137" s="947"/>
      <c r="DJJ137" s="947"/>
      <c r="DJK137" s="947"/>
      <c r="DJL137" s="947"/>
      <c r="DJM137" s="947"/>
      <c r="DJN137" s="947"/>
      <c r="DJO137" s="947"/>
      <c r="DJP137" s="947"/>
      <c r="DJQ137" s="947"/>
      <c r="DJR137" s="947"/>
      <c r="DJS137" s="947"/>
      <c r="DJT137" s="947"/>
      <c r="DJU137" s="947"/>
      <c r="DJV137" s="947"/>
      <c r="DJW137" s="947"/>
      <c r="DJX137" s="947"/>
      <c r="DJY137" s="947"/>
      <c r="DJZ137" s="947"/>
      <c r="DKA137" s="947"/>
      <c r="DKB137" s="947"/>
      <c r="DKC137" s="947"/>
      <c r="DKD137" s="947"/>
      <c r="DKE137" s="947"/>
      <c r="DKF137" s="947"/>
      <c r="DKG137" s="947"/>
      <c r="DKH137" s="947"/>
      <c r="DKI137" s="947"/>
      <c r="DKJ137" s="947"/>
      <c r="DKK137" s="947"/>
      <c r="DKL137" s="947"/>
      <c r="DKM137" s="947"/>
      <c r="DKN137" s="947"/>
      <c r="DKO137" s="947"/>
      <c r="DKP137" s="947"/>
      <c r="DKQ137" s="947"/>
      <c r="DKR137" s="947"/>
      <c r="DKS137" s="947"/>
      <c r="DKT137" s="947"/>
      <c r="DKU137" s="947"/>
      <c r="DKV137" s="947"/>
      <c r="DKW137" s="947"/>
      <c r="DKX137" s="947"/>
      <c r="DKY137" s="947"/>
      <c r="DKZ137" s="947"/>
      <c r="DLA137" s="947"/>
      <c r="DLB137" s="947"/>
      <c r="DLC137" s="947"/>
      <c r="DLD137" s="947"/>
      <c r="DLE137" s="947"/>
      <c r="DLF137" s="947"/>
      <c r="DLG137" s="947"/>
      <c r="DLH137" s="947"/>
      <c r="DLI137" s="947"/>
      <c r="DLJ137" s="947"/>
      <c r="DLK137" s="947"/>
      <c r="DLL137" s="947"/>
      <c r="DLM137" s="947"/>
      <c r="DLN137" s="947"/>
      <c r="DLO137" s="947"/>
      <c r="DLP137" s="947"/>
      <c r="DLQ137" s="947"/>
      <c r="DLR137" s="947"/>
      <c r="DLS137" s="947"/>
      <c r="DLT137" s="947"/>
      <c r="DLU137" s="947"/>
      <c r="DLV137" s="947"/>
      <c r="DLW137" s="947"/>
      <c r="DLX137" s="947"/>
      <c r="DLY137" s="947"/>
      <c r="DLZ137" s="947"/>
      <c r="DMA137" s="947"/>
      <c r="DMB137" s="947"/>
      <c r="DMC137" s="947"/>
      <c r="DMD137" s="947"/>
      <c r="DME137" s="947"/>
      <c r="DMF137" s="947"/>
      <c r="DMG137" s="947"/>
      <c r="DMH137" s="947"/>
      <c r="DMI137" s="947"/>
      <c r="DMJ137" s="947"/>
      <c r="DMK137" s="947"/>
      <c r="DML137" s="947"/>
      <c r="DMM137" s="947"/>
      <c r="DMN137" s="947"/>
      <c r="DMO137" s="947"/>
      <c r="DMP137" s="947"/>
      <c r="DMQ137" s="947"/>
      <c r="DMR137" s="947"/>
      <c r="DMS137" s="947"/>
      <c r="DMT137" s="947"/>
      <c r="DMU137" s="947"/>
      <c r="DMV137" s="947"/>
      <c r="DMW137" s="947"/>
      <c r="DMX137" s="947"/>
      <c r="DMY137" s="947"/>
      <c r="DMZ137" s="947"/>
      <c r="DNA137" s="947"/>
      <c r="DNB137" s="947"/>
      <c r="DNC137" s="947"/>
      <c r="DND137" s="947"/>
      <c r="DNE137" s="947"/>
      <c r="DNF137" s="947"/>
      <c r="DNG137" s="947"/>
      <c r="DNH137" s="947"/>
      <c r="DNI137" s="947"/>
      <c r="DNJ137" s="947"/>
      <c r="DNK137" s="947"/>
      <c r="DNL137" s="947"/>
      <c r="DNM137" s="947"/>
      <c r="DNN137" s="947"/>
      <c r="DNO137" s="947"/>
      <c r="DNP137" s="947"/>
      <c r="DNQ137" s="947"/>
      <c r="DNR137" s="947"/>
      <c r="DNS137" s="947"/>
      <c r="DNT137" s="947"/>
      <c r="DNU137" s="947"/>
      <c r="DNV137" s="947"/>
      <c r="DNW137" s="947"/>
      <c r="DNX137" s="947"/>
      <c r="DNY137" s="947"/>
      <c r="DNZ137" s="947"/>
      <c r="DOA137" s="947"/>
      <c r="DOB137" s="947"/>
      <c r="DOC137" s="947"/>
      <c r="DOD137" s="947"/>
      <c r="DOE137" s="947"/>
      <c r="DOF137" s="947"/>
      <c r="DOG137" s="947"/>
      <c r="DOH137" s="947"/>
      <c r="DOI137" s="947"/>
      <c r="DOJ137" s="947"/>
      <c r="DOK137" s="947"/>
      <c r="DOL137" s="947"/>
      <c r="DOM137" s="947"/>
      <c r="DON137" s="947"/>
      <c r="DOO137" s="947"/>
      <c r="DOP137" s="947"/>
      <c r="DOQ137" s="947"/>
      <c r="DOR137" s="947"/>
      <c r="DOS137" s="947"/>
      <c r="DOT137" s="947"/>
      <c r="DOU137" s="947"/>
      <c r="DOV137" s="947"/>
      <c r="DOW137" s="947"/>
      <c r="DOX137" s="947"/>
      <c r="DOY137" s="947"/>
      <c r="DOZ137" s="947"/>
      <c r="DPA137" s="947"/>
      <c r="DPB137" s="947"/>
      <c r="DPC137" s="947"/>
      <c r="DPD137" s="947"/>
      <c r="DPE137" s="947"/>
      <c r="DPF137" s="947"/>
      <c r="DPG137" s="947"/>
      <c r="DPH137" s="947"/>
      <c r="DPI137" s="947"/>
      <c r="DPJ137" s="947"/>
      <c r="DPK137" s="947"/>
      <c r="DPL137" s="947"/>
      <c r="DPM137" s="947"/>
      <c r="DPN137" s="947"/>
      <c r="DPO137" s="947"/>
      <c r="DPP137" s="947"/>
      <c r="DPQ137" s="947"/>
      <c r="DPR137" s="947"/>
      <c r="DPS137" s="947"/>
      <c r="DPT137" s="947"/>
      <c r="DPU137" s="947"/>
      <c r="DPV137" s="947"/>
      <c r="DPW137" s="947"/>
      <c r="DPX137" s="947"/>
      <c r="DPY137" s="947"/>
      <c r="DPZ137" s="947"/>
      <c r="DQA137" s="947"/>
      <c r="DQB137" s="947"/>
      <c r="DQC137" s="947"/>
      <c r="DQD137" s="947"/>
      <c r="DQE137" s="947"/>
      <c r="DQF137" s="947"/>
      <c r="DQG137" s="947"/>
      <c r="DQH137" s="947"/>
      <c r="DQI137" s="947"/>
      <c r="DQJ137" s="947"/>
      <c r="DQK137" s="947"/>
      <c r="DQL137" s="947"/>
      <c r="DQM137" s="947"/>
      <c r="DQN137" s="947"/>
      <c r="DQO137" s="947"/>
      <c r="DQP137" s="947"/>
      <c r="DQQ137" s="947"/>
      <c r="DQR137" s="947"/>
      <c r="DQS137" s="947"/>
      <c r="DQT137" s="947"/>
      <c r="DQU137" s="947"/>
      <c r="DQV137" s="947"/>
      <c r="DQW137" s="947"/>
      <c r="DQX137" s="947"/>
      <c r="DQY137" s="947"/>
      <c r="DQZ137" s="947"/>
      <c r="DRA137" s="947"/>
      <c r="DRB137" s="947"/>
      <c r="DRC137" s="947"/>
      <c r="DRD137" s="947"/>
      <c r="DRE137" s="947"/>
      <c r="DRF137" s="947"/>
      <c r="DRG137" s="947"/>
      <c r="DRH137" s="947"/>
      <c r="DRI137" s="947"/>
      <c r="DRJ137" s="947"/>
      <c r="DRK137" s="947"/>
      <c r="DRL137" s="947"/>
      <c r="DRM137" s="947"/>
      <c r="DRN137" s="947"/>
      <c r="DRO137" s="947"/>
      <c r="DRP137" s="947"/>
      <c r="DRQ137" s="947"/>
      <c r="DRR137" s="947"/>
      <c r="DRS137" s="947"/>
      <c r="DRT137" s="947"/>
      <c r="DRU137" s="947"/>
      <c r="DRV137" s="947"/>
      <c r="DRW137" s="947"/>
      <c r="DRX137" s="947"/>
      <c r="DRY137" s="947"/>
      <c r="DRZ137" s="947"/>
      <c r="DSA137" s="947"/>
      <c r="DSB137" s="947"/>
      <c r="DSC137" s="947"/>
      <c r="DSD137" s="947"/>
      <c r="DSE137" s="947"/>
      <c r="DSF137" s="947"/>
      <c r="DSG137" s="947"/>
      <c r="DSH137" s="947"/>
      <c r="DSI137" s="947"/>
      <c r="DSJ137" s="947"/>
      <c r="DSK137" s="947"/>
      <c r="DSL137" s="947"/>
      <c r="DSM137" s="947"/>
      <c r="DSN137" s="947"/>
      <c r="DSO137" s="947"/>
      <c r="DSP137" s="947"/>
      <c r="DSQ137" s="947"/>
      <c r="DSR137" s="947"/>
      <c r="DSS137" s="947"/>
      <c r="DST137" s="947"/>
      <c r="DSU137" s="947"/>
      <c r="DSV137" s="947"/>
      <c r="DSW137" s="947"/>
      <c r="DSX137" s="947"/>
      <c r="DSY137" s="947"/>
      <c r="DSZ137" s="947"/>
      <c r="DTA137" s="947"/>
      <c r="DTB137" s="947"/>
      <c r="DTC137" s="947"/>
      <c r="DTD137" s="947"/>
      <c r="DTE137" s="947"/>
      <c r="DTF137" s="947"/>
      <c r="DTG137" s="947"/>
      <c r="DTH137" s="947"/>
      <c r="DTI137" s="947"/>
      <c r="DTJ137" s="947"/>
      <c r="DTK137" s="947"/>
      <c r="DTL137" s="947"/>
      <c r="DTM137" s="947"/>
      <c r="DTN137" s="947"/>
      <c r="DTO137" s="947"/>
      <c r="DTP137" s="947"/>
      <c r="DTQ137" s="947"/>
      <c r="DTR137" s="947"/>
      <c r="DTS137" s="947"/>
      <c r="DTT137" s="947"/>
      <c r="DTU137" s="947"/>
      <c r="DTV137" s="947"/>
      <c r="DTW137" s="947"/>
      <c r="DTX137" s="947"/>
      <c r="DTY137" s="947"/>
      <c r="DTZ137" s="947"/>
      <c r="DUA137" s="947"/>
      <c r="DUB137" s="947"/>
      <c r="DUC137" s="947"/>
      <c r="DUD137" s="947"/>
      <c r="DUE137" s="947"/>
      <c r="DUF137" s="947"/>
      <c r="DUG137" s="947"/>
      <c r="DUH137" s="947"/>
      <c r="DUI137" s="947"/>
      <c r="DUJ137" s="947"/>
      <c r="DUK137" s="947"/>
      <c r="DUL137" s="947"/>
      <c r="DUM137" s="947"/>
      <c r="DUN137" s="947"/>
      <c r="DUO137" s="947"/>
      <c r="DUP137" s="947"/>
      <c r="DUQ137" s="947"/>
      <c r="DUR137" s="947"/>
      <c r="DUS137" s="947"/>
      <c r="DUT137" s="947"/>
      <c r="DUU137" s="947"/>
      <c r="DUV137" s="947"/>
      <c r="DUW137" s="947"/>
      <c r="DUX137" s="947"/>
      <c r="DUY137" s="947"/>
      <c r="DUZ137" s="947"/>
      <c r="DVA137" s="947"/>
      <c r="DVB137" s="947"/>
      <c r="DVC137" s="947"/>
      <c r="DVD137" s="947"/>
      <c r="DVE137" s="947"/>
      <c r="DVF137" s="947"/>
      <c r="DVG137" s="947"/>
      <c r="DVH137" s="947"/>
      <c r="DVI137" s="947"/>
      <c r="DVJ137" s="947"/>
      <c r="DVK137" s="947"/>
      <c r="DVL137" s="947"/>
      <c r="DVM137" s="947"/>
      <c r="DVN137" s="947"/>
      <c r="DVO137" s="947"/>
      <c r="DVP137" s="947"/>
      <c r="DVQ137" s="947"/>
      <c r="DVR137" s="947"/>
      <c r="DVS137" s="947"/>
      <c r="DVT137" s="947"/>
      <c r="DVU137" s="947"/>
      <c r="DVV137" s="947"/>
      <c r="DVW137" s="947"/>
      <c r="DVX137" s="947"/>
      <c r="DVY137" s="947"/>
      <c r="DVZ137" s="947"/>
      <c r="DWA137" s="947"/>
      <c r="DWB137" s="947"/>
      <c r="DWC137" s="947"/>
      <c r="DWD137" s="947"/>
      <c r="DWE137" s="947"/>
      <c r="DWF137" s="947"/>
      <c r="DWG137" s="947"/>
      <c r="DWH137" s="947"/>
      <c r="DWI137" s="947"/>
      <c r="DWJ137" s="947"/>
      <c r="DWK137" s="947"/>
      <c r="DWL137" s="947"/>
      <c r="DWM137" s="947"/>
      <c r="DWN137" s="947"/>
      <c r="DWO137" s="947"/>
      <c r="DWP137" s="947"/>
      <c r="DWQ137" s="947"/>
      <c r="DWR137" s="947"/>
      <c r="DWS137" s="947"/>
      <c r="DWT137" s="947"/>
      <c r="DWU137" s="947"/>
      <c r="DWV137" s="947"/>
      <c r="DWW137" s="947"/>
      <c r="DWX137" s="947"/>
      <c r="DWY137" s="947"/>
      <c r="DWZ137" s="947"/>
      <c r="DXA137" s="947"/>
      <c r="DXB137" s="947"/>
      <c r="DXC137" s="947"/>
      <c r="DXD137" s="947"/>
      <c r="DXE137" s="947"/>
      <c r="DXF137" s="947"/>
      <c r="DXG137" s="947"/>
      <c r="DXH137" s="947"/>
      <c r="DXI137" s="947"/>
      <c r="DXJ137" s="947"/>
      <c r="DXK137" s="947"/>
      <c r="DXL137" s="947"/>
      <c r="DXM137" s="947"/>
      <c r="DXN137" s="947"/>
      <c r="DXO137" s="947"/>
      <c r="DXP137" s="947"/>
      <c r="DXQ137" s="947"/>
      <c r="DXR137" s="947"/>
      <c r="DXS137" s="947"/>
      <c r="DXT137" s="947"/>
      <c r="DXU137" s="947"/>
      <c r="DXV137" s="947"/>
      <c r="DXW137" s="947"/>
      <c r="DXX137" s="947"/>
      <c r="DXY137" s="947"/>
      <c r="DXZ137" s="947"/>
      <c r="DYA137" s="947"/>
      <c r="DYB137" s="947"/>
      <c r="DYC137" s="947"/>
      <c r="DYD137" s="947"/>
      <c r="DYE137" s="947"/>
      <c r="DYF137" s="947"/>
      <c r="DYG137" s="947"/>
      <c r="DYH137" s="947"/>
      <c r="DYI137" s="947"/>
      <c r="DYJ137" s="947"/>
      <c r="DYK137" s="947"/>
      <c r="DYL137" s="947"/>
      <c r="DYM137" s="947"/>
      <c r="DYN137" s="947"/>
      <c r="DYO137" s="947"/>
      <c r="DYP137" s="947"/>
      <c r="DYQ137" s="947"/>
      <c r="DYR137" s="947"/>
      <c r="DYS137" s="947"/>
      <c r="DYT137" s="947"/>
      <c r="DYU137" s="947"/>
      <c r="DYV137" s="947"/>
      <c r="DYW137" s="947"/>
      <c r="DYX137" s="947"/>
      <c r="DYY137" s="947"/>
      <c r="DYZ137" s="947"/>
      <c r="DZA137" s="947"/>
      <c r="DZB137" s="947"/>
      <c r="DZC137" s="947"/>
      <c r="DZD137" s="947"/>
      <c r="DZE137" s="947"/>
      <c r="DZF137" s="947"/>
      <c r="DZG137" s="947"/>
      <c r="DZH137" s="947"/>
      <c r="DZI137" s="947"/>
      <c r="DZJ137" s="947"/>
      <c r="DZK137" s="947"/>
      <c r="DZL137" s="947"/>
      <c r="DZM137" s="947"/>
      <c r="DZN137" s="947"/>
      <c r="DZO137" s="947"/>
      <c r="DZP137" s="947"/>
      <c r="DZQ137" s="947"/>
      <c r="DZR137" s="947"/>
      <c r="DZS137" s="947"/>
      <c r="DZT137" s="947"/>
      <c r="DZU137" s="947"/>
      <c r="DZV137" s="947"/>
      <c r="DZW137" s="947"/>
      <c r="DZX137" s="947"/>
      <c r="DZY137" s="947"/>
      <c r="DZZ137" s="947"/>
      <c r="EAA137" s="947"/>
      <c r="EAB137" s="947"/>
      <c r="EAC137" s="947"/>
      <c r="EAD137" s="947"/>
      <c r="EAE137" s="947"/>
      <c r="EAF137" s="947"/>
      <c r="EAG137" s="947"/>
      <c r="EAH137" s="947"/>
      <c r="EAI137" s="947"/>
      <c r="EAJ137" s="947"/>
      <c r="EAK137" s="947"/>
      <c r="EAL137" s="947"/>
      <c r="EAM137" s="947"/>
      <c r="EAN137" s="947"/>
      <c r="EAO137" s="947"/>
      <c r="EAP137" s="947"/>
      <c r="EAQ137" s="947"/>
      <c r="EAR137" s="947"/>
      <c r="EAS137" s="947"/>
      <c r="EAT137" s="947"/>
      <c r="EAU137" s="947"/>
      <c r="EAV137" s="947"/>
      <c r="EAW137" s="947"/>
      <c r="EAX137" s="947"/>
      <c r="EAY137" s="947"/>
      <c r="EAZ137" s="947"/>
      <c r="EBA137" s="947"/>
      <c r="EBB137" s="947"/>
      <c r="EBC137" s="947"/>
      <c r="EBD137" s="947"/>
      <c r="EBE137" s="947"/>
      <c r="EBF137" s="947"/>
      <c r="EBG137" s="947"/>
      <c r="EBH137" s="947"/>
      <c r="EBI137" s="947"/>
      <c r="EBJ137" s="947"/>
      <c r="EBK137" s="947"/>
      <c r="EBL137" s="947"/>
      <c r="EBM137" s="947"/>
      <c r="EBN137" s="947"/>
      <c r="EBO137" s="947"/>
      <c r="EBP137" s="947"/>
      <c r="EBQ137" s="947"/>
      <c r="EBR137" s="947"/>
      <c r="EBS137" s="947"/>
      <c r="EBT137" s="947"/>
      <c r="EBU137" s="947"/>
      <c r="EBV137" s="947"/>
      <c r="EBW137" s="947"/>
      <c r="EBX137" s="947"/>
      <c r="EBY137" s="947"/>
      <c r="EBZ137" s="947"/>
      <c r="ECA137" s="947"/>
      <c r="ECB137" s="947"/>
      <c r="ECC137" s="947"/>
      <c r="ECD137" s="947"/>
      <c r="ECE137" s="947"/>
      <c r="ECF137" s="947"/>
      <c r="ECG137" s="947"/>
      <c r="ECH137" s="947"/>
      <c r="ECI137" s="947"/>
      <c r="ECJ137" s="947"/>
      <c r="ECK137" s="947"/>
      <c r="ECL137" s="947"/>
      <c r="ECM137" s="947"/>
      <c r="ECN137" s="947"/>
      <c r="ECO137" s="947"/>
      <c r="ECP137" s="947"/>
      <c r="ECQ137" s="947"/>
      <c r="ECR137" s="947"/>
      <c r="ECS137" s="947"/>
      <c r="ECT137" s="947"/>
      <c r="ECU137" s="947"/>
      <c r="ECV137" s="947"/>
      <c r="ECW137" s="947"/>
      <c r="ECX137" s="947"/>
      <c r="ECY137" s="947"/>
      <c r="ECZ137" s="947"/>
      <c r="EDA137" s="947"/>
      <c r="EDB137" s="947"/>
      <c r="EDC137" s="947"/>
      <c r="EDD137" s="947"/>
      <c r="EDE137" s="947"/>
      <c r="EDF137" s="947"/>
      <c r="EDG137" s="947"/>
      <c r="EDH137" s="947"/>
      <c r="EDI137" s="947"/>
      <c r="EDJ137" s="947"/>
      <c r="EDK137" s="947"/>
      <c r="EDL137" s="947"/>
      <c r="EDM137" s="947"/>
      <c r="EDN137" s="947"/>
      <c r="EDO137" s="947"/>
      <c r="EDP137" s="947"/>
      <c r="EDQ137" s="947"/>
      <c r="EDR137" s="947"/>
      <c r="EDS137" s="947"/>
      <c r="EDT137" s="947"/>
      <c r="EDU137" s="947"/>
      <c r="EDV137" s="947"/>
      <c r="EDW137" s="947"/>
      <c r="EDX137" s="947"/>
      <c r="EDY137" s="947"/>
      <c r="EDZ137" s="947"/>
      <c r="EEA137" s="947"/>
      <c r="EEB137" s="947"/>
      <c r="EEC137" s="947"/>
      <c r="EED137" s="947"/>
      <c r="EEE137" s="947"/>
      <c r="EEF137" s="947"/>
      <c r="EEG137" s="947"/>
      <c r="EEH137" s="947"/>
      <c r="EEI137" s="947"/>
      <c r="EEJ137" s="947"/>
      <c r="EEK137" s="947"/>
      <c r="EEL137" s="947"/>
      <c r="EEM137" s="947"/>
      <c r="EEN137" s="947"/>
      <c r="EEO137" s="947"/>
      <c r="EEP137" s="947"/>
      <c r="EEQ137" s="947"/>
      <c r="EER137" s="947"/>
      <c r="EES137" s="947"/>
      <c r="EET137" s="947"/>
      <c r="EEU137" s="947"/>
      <c r="EEV137" s="947"/>
      <c r="EEW137" s="947"/>
      <c r="EEX137" s="947"/>
      <c r="EEY137" s="947"/>
      <c r="EEZ137" s="947"/>
      <c r="EFA137" s="947"/>
      <c r="EFB137" s="947"/>
      <c r="EFC137" s="947"/>
      <c r="EFD137" s="947"/>
      <c r="EFE137" s="947"/>
      <c r="EFF137" s="947"/>
      <c r="EFG137" s="947"/>
      <c r="EFH137" s="947"/>
      <c r="EFI137" s="947"/>
      <c r="EFJ137" s="947"/>
      <c r="EFK137" s="947"/>
      <c r="EFL137" s="947"/>
      <c r="EFM137" s="947"/>
      <c r="EFN137" s="947"/>
      <c r="EFO137" s="947"/>
      <c r="EFP137" s="947"/>
      <c r="EFQ137" s="947"/>
      <c r="EFR137" s="947"/>
      <c r="EFS137" s="947"/>
      <c r="EFT137" s="947"/>
      <c r="EFU137" s="947"/>
      <c r="EFV137" s="947"/>
      <c r="EFW137" s="947"/>
      <c r="EFX137" s="947"/>
      <c r="EFY137" s="947"/>
      <c r="EFZ137" s="947"/>
      <c r="EGA137" s="947"/>
      <c r="EGB137" s="947"/>
      <c r="EGC137" s="947"/>
      <c r="EGD137" s="947"/>
      <c r="EGE137" s="947"/>
      <c r="EGF137" s="947"/>
      <c r="EGG137" s="947"/>
      <c r="EGH137" s="947"/>
      <c r="EGI137" s="947"/>
      <c r="EGJ137" s="947"/>
      <c r="EGK137" s="947"/>
      <c r="EGL137" s="947"/>
      <c r="EGM137" s="947"/>
      <c r="EGN137" s="947"/>
      <c r="EGO137" s="947"/>
      <c r="EGP137" s="947"/>
      <c r="EGQ137" s="947"/>
      <c r="EGR137" s="947"/>
      <c r="EGS137" s="947"/>
      <c r="EGT137" s="947"/>
      <c r="EGU137" s="947"/>
      <c r="EGV137" s="947"/>
      <c r="EGW137" s="947"/>
      <c r="EGX137" s="947"/>
      <c r="EGY137" s="947"/>
      <c r="EGZ137" s="947"/>
      <c r="EHA137" s="947"/>
      <c r="EHB137" s="947"/>
      <c r="EHC137" s="947"/>
      <c r="EHD137" s="947"/>
      <c r="EHE137" s="947"/>
      <c r="EHF137" s="947"/>
      <c r="EHG137" s="947"/>
      <c r="EHH137" s="947"/>
      <c r="EHI137" s="947"/>
      <c r="EHJ137" s="947"/>
      <c r="EHK137" s="947"/>
      <c r="EHL137" s="947"/>
      <c r="EHM137" s="947"/>
      <c r="EHN137" s="947"/>
      <c r="EHO137" s="947"/>
      <c r="EHP137" s="947"/>
      <c r="EHQ137" s="947"/>
      <c r="EHR137" s="947"/>
      <c r="EHS137" s="947"/>
      <c r="EHT137" s="947"/>
      <c r="EHU137" s="947"/>
      <c r="EHV137" s="947"/>
      <c r="EHW137" s="947"/>
      <c r="EHX137" s="947"/>
      <c r="EHY137" s="947"/>
      <c r="EHZ137" s="947"/>
      <c r="EIA137" s="947"/>
      <c r="EIB137" s="947"/>
      <c r="EIC137" s="947"/>
      <c r="EID137" s="947"/>
      <c r="EIE137" s="947"/>
      <c r="EIF137" s="947"/>
      <c r="EIG137" s="947"/>
      <c r="EIH137" s="947"/>
      <c r="EII137" s="947"/>
      <c r="EIJ137" s="947"/>
      <c r="EIK137" s="947"/>
      <c r="EIL137" s="947"/>
      <c r="EIM137" s="947"/>
      <c r="EIN137" s="947"/>
      <c r="EIO137" s="947"/>
      <c r="EIP137" s="947"/>
      <c r="EIQ137" s="947"/>
      <c r="EIR137" s="947"/>
      <c r="EIS137" s="947"/>
      <c r="EIT137" s="947"/>
      <c r="EIU137" s="947"/>
      <c r="EIV137" s="947"/>
      <c r="EIW137" s="947"/>
      <c r="EIX137" s="947"/>
      <c r="EIY137" s="947"/>
      <c r="EIZ137" s="947"/>
      <c r="EJA137" s="947"/>
      <c r="EJB137" s="947"/>
      <c r="EJC137" s="947"/>
      <c r="EJD137" s="947"/>
      <c r="EJE137" s="947"/>
      <c r="EJF137" s="947"/>
      <c r="EJG137" s="947"/>
      <c r="EJH137" s="947"/>
      <c r="EJI137" s="947"/>
      <c r="EJJ137" s="947"/>
      <c r="EJK137" s="947"/>
      <c r="EJL137" s="947"/>
      <c r="EJM137" s="947"/>
      <c r="EJN137" s="947"/>
      <c r="EJO137" s="947"/>
      <c r="EJP137" s="947"/>
      <c r="EJQ137" s="947"/>
      <c r="EJR137" s="947"/>
      <c r="EJS137" s="947"/>
      <c r="EJT137" s="947"/>
      <c r="EJU137" s="947"/>
      <c r="EJV137" s="947"/>
      <c r="EJW137" s="947"/>
      <c r="EJX137" s="947"/>
      <c r="EJY137" s="947"/>
      <c r="EJZ137" s="947"/>
      <c r="EKA137" s="947"/>
      <c r="EKB137" s="947"/>
      <c r="EKC137" s="947"/>
      <c r="EKD137" s="947"/>
      <c r="EKE137" s="947"/>
      <c r="EKF137" s="947"/>
      <c r="EKG137" s="947"/>
      <c r="EKH137" s="947"/>
      <c r="EKI137" s="947"/>
      <c r="EKJ137" s="947"/>
      <c r="EKK137" s="947"/>
      <c r="EKL137" s="947"/>
      <c r="EKM137" s="947"/>
      <c r="EKN137" s="947"/>
      <c r="EKO137" s="947"/>
      <c r="EKP137" s="947"/>
      <c r="EKQ137" s="947"/>
      <c r="EKR137" s="947"/>
      <c r="EKS137" s="947"/>
      <c r="EKT137" s="947"/>
      <c r="EKU137" s="947"/>
      <c r="EKV137" s="947"/>
      <c r="EKW137" s="947"/>
      <c r="EKX137" s="947"/>
      <c r="EKY137" s="947"/>
      <c r="EKZ137" s="947"/>
      <c r="ELA137" s="947"/>
      <c r="ELB137" s="947"/>
      <c r="ELC137" s="947"/>
      <c r="ELD137" s="947"/>
      <c r="ELE137" s="947"/>
      <c r="ELF137" s="947"/>
      <c r="ELG137" s="947"/>
      <c r="ELH137" s="947"/>
      <c r="ELI137" s="947"/>
      <c r="ELJ137" s="947"/>
      <c r="ELK137" s="947"/>
      <c r="ELL137" s="947"/>
      <c r="ELM137" s="947"/>
      <c r="ELN137" s="947"/>
      <c r="ELO137" s="947"/>
      <c r="ELP137" s="947"/>
      <c r="ELQ137" s="947"/>
      <c r="ELR137" s="947"/>
      <c r="ELS137" s="947"/>
      <c r="ELT137" s="947"/>
      <c r="ELU137" s="947"/>
      <c r="ELV137" s="947"/>
      <c r="ELW137" s="947"/>
      <c r="ELX137" s="947"/>
      <c r="ELY137" s="947"/>
      <c r="ELZ137" s="947"/>
      <c r="EMA137" s="947"/>
      <c r="EMB137" s="947"/>
      <c r="EMC137" s="947"/>
      <c r="EMD137" s="947"/>
      <c r="EME137" s="947"/>
      <c r="EMF137" s="947"/>
      <c r="EMG137" s="947"/>
      <c r="EMH137" s="947"/>
      <c r="EMI137" s="947"/>
      <c r="EMJ137" s="947"/>
      <c r="EMK137" s="947"/>
      <c r="EML137" s="947"/>
      <c r="EMM137" s="947"/>
      <c r="EMN137" s="947"/>
      <c r="EMO137" s="947"/>
      <c r="EMP137" s="947"/>
      <c r="EMQ137" s="947"/>
      <c r="EMR137" s="947"/>
      <c r="EMS137" s="947"/>
      <c r="EMT137" s="947"/>
      <c r="EMU137" s="947"/>
      <c r="EMV137" s="947"/>
      <c r="EMW137" s="947"/>
      <c r="EMX137" s="947"/>
      <c r="EMY137" s="947"/>
      <c r="EMZ137" s="947"/>
      <c r="ENA137" s="947"/>
      <c r="ENB137" s="947"/>
      <c r="ENC137" s="947"/>
      <c r="END137" s="947"/>
      <c r="ENE137" s="947"/>
      <c r="ENF137" s="947"/>
      <c r="ENG137" s="947"/>
      <c r="ENH137" s="947"/>
      <c r="ENI137" s="947"/>
      <c r="ENJ137" s="947"/>
      <c r="ENK137" s="947"/>
      <c r="ENL137" s="947"/>
      <c r="ENM137" s="947"/>
      <c r="ENN137" s="947"/>
      <c r="ENO137" s="947"/>
      <c r="ENP137" s="947"/>
      <c r="ENQ137" s="947"/>
      <c r="ENR137" s="947"/>
      <c r="ENS137" s="947"/>
      <c r="ENT137" s="947"/>
      <c r="ENU137" s="947"/>
      <c r="ENV137" s="947"/>
      <c r="ENW137" s="947"/>
      <c r="ENX137" s="947"/>
      <c r="ENY137" s="947"/>
      <c r="ENZ137" s="947"/>
      <c r="EOA137" s="947"/>
      <c r="EOB137" s="947"/>
      <c r="EOC137" s="947"/>
      <c r="EOD137" s="947"/>
      <c r="EOE137" s="947"/>
      <c r="EOF137" s="947"/>
      <c r="EOG137" s="947"/>
      <c r="EOH137" s="947"/>
      <c r="EOI137" s="947"/>
      <c r="EOJ137" s="947"/>
      <c r="EOK137" s="947"/>
      <c r="EOL137" s="947"/>
      <c r="EOM137" s="947"/>
      <c r="EON137" s="947"/>
      <c r="EOO137" s="947"/>
      <c r="EOP137" s="947"/>
      <c r="EOQ137" s="947"/>
      <c r="EOR137" s="947"/>
      <c r="EOS137" s="947"/>
      <c r="EOT137" s="947"/>
      <c r="EOU137" s="947"/>
      <c r="EOV137" s="947"/>
      <c r="EOW137" s="947"/>
      <c r="EOX137" s="947"/>
      <c r="EOY137" s="947"/>
      <c r="EOZ137" s="947"/>
      <c r="EPA137" s="947"/>
      <c r="EPB137" s="947"/>
      <c r="EPC137" s="947"/>
      <c r="EPD137" s="947"/>
      <c r="EPE137" s="947"/>
      <c r="EPF137" s="947"/>
      <c r="EPG137" s="947"/>
      <c r="EPH137" s="947"/>
      <c r="EPI137" s="947"/>
      <c r="EPJ137" s="947"/>
      <c r="EPK137" s="947"/>
      <c r="EPL137" s="947"/>
      <c r="EPM137" s="947"/>
      <c r="EPN137" s="947"/>
      <c r="EPO137" s="947"/>
      <c r="EPP137" s="947"/>
      <c r="EPQ137" s="947"/>
      <c r="EPR137" s="947"/>
      <c r="EPS137" s="947"/>
      <c r="EPT137" s="947"/>
      <c r="EPU137" s="947"/>
      <c r="EPV137" s="947"/>
      <c r="EPW137" s="947"/>
      <c r="EPX137" s="947"/>
      <c r="EPY137" s="947"/>
      <c r="EPZ137" s="947"/>
      <c r="EQA137" s="947"/>
      <c r="EQB137" s="947"/>
      <c r="EQC137" s="947"/>
      <c r="EQD137" s="947"/>
      <c r="EQE137" s="947"/>
      <c r="EQF137" s="947"/>
      <c r="EQG137" s="947"/>
      <c r="EQH137" s="947"/>
      <c r="EQI137" s="947"/>
      <c r="EQJ137" s="947"/>
      <c r="EQK137" s="947"/>
      <c r="EQL137" s="947"/>
      <c r="EQM137" s="947"/>
      <c r="EQN137" s="947"/>
      <c r="EQO137" s="947"/>
      <c r="EQP137" s="947"/>
      <c r="EQQ137" s="947"/>
      <c r="EQR137" s="947"/>
      <c r="EQS137" s="947"/>
      <c r="EQT137" s="947"/>
      <c r="EQU137" s="947"/>
      <c r="EQV137" s="947"/>
      <c r="EQW137" s="947"/>
      <c r="EQX137" s="947"/>
      <c r="EQY137" s="947"/>
      <c r="EQZ137" s="947"/>
      <c r="ERA137" s="947"/>
      <c r="ERB137" s="947"/>
      <c r="ERC137" s="947"/>
      <c r="ERD137" s="947"/>
      <c r="ERE137" s="947"/>
      <c r="ERF137" s="947"/>
      <c r="ERG137" s="947"/>
      <c r="ERH137" s="947"/>
      <c r="ERI137" s="947"/>
      <c r="ERJ137" s="947"/>
      <c r="ERK137" s="947"/>
      <c r="ERL137" s="947"/>
      <c r="ERM137" s="947"/>
      <c r="ERN137" s="947"/>
      <c r="ERO137" s="947"/>
      <c r="ERP137" s="947"/>
      <c r="ERQ137" s="947"/>
      <c r="ERR137" s="947"/>
      <c r="ERS137" s="947"/>
      <c r="ERT137" s="947"/>
      <c r="ERU137" s="947"/>
      <c r="ERV137" s="947"/>
      <c r="ERW137" s="947"/>
      <c r="ERX137" s="947"/>
      <c r="ERY137" s="947"/>
      <c r="ERZ137" s="947"/>
      <c r="ESA137" s="947"/>
      <c r="ESB137" s="947"/>
      <c r="ESC137" s="947"/>
      <c r="ESD137" s="947"/>
      <c r="ESE137" s="947"/>
      <c r="ESF137" s="947"/>
      <c r="ESG137" s="947"/>
      <c r="ESH137" s="947"/>
      <c r="ESI137" s="947"/>
      <c r="ESJ137" s="947"/>
      <c r="ESK137" s="947"/>
      <c r="ESL137" s="947"/>
      <c r="ESM137" s="947"/>
      <c r="ESN137" s="947"/>
      <c r="ESO137" s="947"/>
      <c r="ESP137" s="947"/>
      <c r="ESQ137" s="947"/>
      <c r="ESR137" s="947"/>
      <c r="ESS137" s="947"/>
      <c r="EST137" s="947"/>
      <c r="ESU137" s="947"/>
      <c r="ESV137" s="947"/>
      <c r="ESW137" s="947"/>
      <c r="ESX137" s="947"/>
      <c r="ESY137" s="947"/>
      <c r="ESZ137" s="947"/>
      <c r="ETA137" s="947"/>
      <c r="ETB137" s="947"/>
      <c r="ETC137" s="947"/>
      <c r="ETD137" s="947"/>
      <c r="ETE137" s="947"/>
      <c r="ETF137" s="947"/>
      <c r="ETG137" s="947"/>
      <c r="ETH137" s="947"/>
      <c r="ETI137" s="947"/>
      <c r="ETJ137" s="947"/>
      <c r="ETK137" s="947"/>
      <c r="ETL137" s="947"/>
      <c r="ETM137" s="947"/>
      <c r="ETN137" s="947"/>
      <c r="ETO137" s="947"/>
      <c r="ETP137" s="947"/>
      <c r="ETQ137" s="947"/>
      <c r="ETR137" s="947"/>
      <c r="ETS137" s="947"/>
      <c r="ETT137" s="947"/>
      <c r="ETU137" s="947"/>
      <c r="ETV137" s="947"/>
      <c r="ETW137" s="947"/>
      <c r="ETX137" s="947"/>
      <c r="ETY137" s="947"/>
      <c r="ETZ137" s="947"/>
      <c r="EUA137" s="947"/>
      <c r="EUB137" s="947"/>
      <c r="EUC137" s="947"/>
      <c r="EUD137" s="947"/>
      <c r="EUE137" s="947"/>
      <c r="EUF137" s="947"/>
      <c r="EUG137" s="947"/>
      <c r="EUH137" s="947"/>
      <c r="EUI137" s="947"/>
      <c r="EUJ137" s="947"/>
      <c r="EUK137" s="947"/>
      <c r="EUL137" s="947"/>
      <c r="EUM137" s="947"/>
      <c r="EUN137" s="947"/>
      <c r="EUO137" s="947"/>
      <c r="EUP137" s="947"/>
      <c r="EUQ137" s="947"/>
      <c r="EUR137" s="947"/>
      <c r="EUS137" s="947"/>
      <c r="EUT137" s="947"/>
      <c r="EUU137" s="947"/>
      <c r="EUV137" s="947"/>
      <c r="EUW137" s="947"/>
      <c r="EUX137" s="947"/>
      <c r="EUY137" s="947"/>
      <c r="EUZ137" s="947"/>
      <c r="EVA137" s="947"/>
      <c r="EVB137" s="947"/>
      <c r="EVC137" s="947"/>
      <c r="EVD137" s="947"/>
      <c r="EVE137" s="947"/>
      <c r="EVF137" s="947"/>
      <c r="EVG137" s="947"/>
      <c r="EVH137" s="947"/>
      <c r="EVI137" s="947"/>
      <c r="EVJ137" s="947"/>
      <c r="EVK137" s="947"/>
      <c r="EVL137" s="947"/>
      <c r="EVM137" s="947"/>
      <c r="EVN137" s="947"/>
      <c r="EVO137" s="947"/>
      <c r="EVP137" s="947"/>
      <c r="EVQ137" s="947"/>
      <c r="EVR137" s="947"/>
      <c r="EVS137" s="947"/>
      <c r="EVT137" s="947"/>
      <c r="EVU137" s="947"/>
      <c r="EVV137" s="947"/>
      <c r="EVW137" s="947"/>
      <c r="EVX137" s="947"/>
      <c r="EVY137" s="947"/>
      <c r="EVZ137" s="947"/>
      <c r="EWA137" s="947"/>
      <c r="EWB137" s="947"/>
      <c r="EWC137" s="947"/>
      <c r="EWD137" s="947"/>
      <c r="EWE137" s="947"/>
      <c r="EWF137" s="947"/>
      <c r="EWG137" s="947"/>
      <c r="EWH137" s="947"/>
      <c r="EWI137" s="947"/>
      <c r="EWJ137" s="947"/>
      <c r="EWK137" s="947"/>
      <c r="EWL137" s="947"/>
      <c r="EWM137" s="947"/>
      <c r="EWN137" s="947"/>
      <c r="EWO137" s="947"/>
      <c r="EWP137" s="947"/>
      <c r="EWQ137" s="947"/>
      <c r="EWR137" s="947"/>
      <c r="EWS137" s="947"/>
      <c r="EWT137" s="947"/>
      <c r="EWU137" s="947"/>
      <c r="EWV137" s="947"/>
      <c r="EWW137" s="947"/>
      <c r="EWX137" s="947"/>
      <c r="EWY137" s="947"/>
      <c r="EWZ137" s="947"/>
      <c r="EXA137" s="947"/>
      <c r="EXB137" s="947"/>
      <c r="EXC137" s="947"/>
      <c r="EXD137" s="947"/>
      <c r="EXE137" s="947"/>
      <c r="EXF137" s="947"/>
      <c r="EXG137" s="947"/>
      <c r="EXH137" s="947"/>
      <c r="EXI137" s="947"/>
      <c r="EXJ137" s="947"/>
      <c r="EXK137" s="947"/>
      <c r="EXL137" s="947"/>
      <c r="EXM137" s="947"/>
      <c r="EXN137" s="947"/>
      <c r="EXO137" s="947"/>
      <c r="EXP137" s="947"/>
      <c r="EXQ137" s="947"/>
      <c r="EXR137" s="947"/>
      <c r="EXS137" s="947"/>
      <c r="EXT137" s="947"/>
      <c r="EXU137" s="947"/>
      <c r="EXV137" s="947"/>
      <c r="EXW137" s="947"/>
      <c r="EXX137" s="947"/>
      <c r="EXY137" s="947"/>
      <c r="EXZ137" s="947"/>
      <c r="EYA137" s="947"/>
      <c r="EYB137" s="947"/>
      <c r="EYC137" s="947"/>
      <c r="EYD137" s="947"/>
      <c r="EYE137" s="947"/>
      <c r="EYF137" s="947"/>
      <c r="EYG137" s="947"/>
      <c r="EYH137" s="947"/>
      <c r="EYI137" s="947"/>
      <c r="EYJ137" s="947"/>
      <c r="EYK137" s="947"/>
      <c r="EYL137" s="947"/>
      <c r="EYM137" s="947"/>
      <c r="EYN137" s="947"/>
      <c r="EYO137" s="947"/>
      <c r="EYP137" s="947"/>
      <c r="EYQ137" s="947"/>
      <c r="EYR137" s="947"/>
      <c r="EYS137" s="947"/>
      <c r="EYT137" s="947"/>
      <c r="EYU137" s="947"/>
      <c r="EYV137" s="947"/>
      <c r="EYW137" s="947"/>
      <c r="EYX137" s="947"/>
      <c r="EYY137" s="947"/>
      <c r="EYZ137" s="947"/>
      <c r="EZA137" s="947"/>
      <c r="EZB137" s="947"/>
      <c r="EZC137" s="947"/>
      <c r="EZD137" s="947"/>
      <c r="EZE137" s="947"/>
      <c r="EZF137" s="947"/>
      <c r="EZG137" s="947"/>
      <c r="EZH137" s="947"/>
      <c r="EZI137" s="947"/>
      <c r="EZJ137" s="947"/>
      <c r="EZK137" s="947"/>
      <c r="EZL137" s="947"/>
      <c r="EZM137" s="947"/>
      <c r="EZN137" s="947"/>
      <c r="EZO137" s="947"/>
      <c r="EZP137" s="947"/>
      <c r="EZQ137" s="947"/>
      <c r="EZR137" s="947"/>
      <c r="EZS137" s="947"/>
      <c r="EZT137" s="947"/>
      <c r="EZU137" s="947"/>
      <c r="EZV137" s="947"/>
      <c r="EZW137" s="947"/>
      <c r="EZX137" s="947"/>
      <c r="EZY137" s="947"/>
      <c r="EZZ137" s="947"/>
      <c r="FAA137" s="947"/>
      <c r="FAB137" s="947"/>
      <c r="FAC137" s="947"/>
      <c r="FAD137" s="947"/>
      <c r="FAE137" s="947"/>
      <c r="FAF137" s="947"/>
      <c r="FAG137" s="947"/>
      <c r="FAH137" s="947"/>
      <c r="FAI137" s="947"/>
      <c r="FAJ137" s="947"/>
      <c r="FAK137" s="947"/>
      <c r="FAL137" s="947"/>
      <c r="FAM137" s="947"/>
      <c r="FAN137" s="947"/>
      <c r="FAO137" s="947"/>
      <c r="FAP137" s="947"/>
      <c r="FAQ137" s="947"/>
      <c r="FAR137" s="947"/>
      <c r="FAS137" s="947"/>
      <c r="FAT137" s="947"/>
      <c r="FAU137" s="947"/>
      <c r="FAV137" s="947"/>
      <c r="FAW137" s="947"/>
      <c r="FAX137" s="947"/>
      <c r="FAY137" s="947"/>
      <c r="FAZ137" s="947"/>
      <c r="FBA137" s="947"/>
      <c r="FBB137" s="947"/>
      <c r="FBC137" s="947"/>
      <c r="FBD137" s="947"/>
      <c r="FBE137" s="947"/>
      <c r="FBF137" s="947"/>
      <c r="FBG137" s="947"/>
      <c r="FBH137" s="947"/>
      <c r="FBI137" s="947"/>
      <c r="FBJ137" s="947"/>
      <c r="FBK137" s="947"/>
      <c r="FBL137" s="947"/>
      <c r="FBM137" s="947"/>
      <c r="FBN137" s="947"/>
      <c r="FBO137" s="947"/>
      <c r="FBP137" s="947"/>
      <c r="FBQ137" s="947"/>
      <c r="FBR137" s="947"/>
      <c r="FBS137" s="947"/>
      <c r="FBT137" s="947"/>
      <c r="FBU137" s="947"/>
      <c r="FBV137" s="947"/>
      <c r="FBW137" s="947"/>
      <c r="FBX137" s="947"/>
      <c r="FBY137" s="947"/>
      <c r="FBZ137" s="947"/>
      <c r="FCA137" s="947"/>
      <c r="FCB137" s="947"/>
      <c r="FCC137" s="947"/>
      <c r="FCD137" s="947"/>
      <c r="FCE137" s="947"/>
      <c r="FCF137" s="947"/>
      <c r="FCG137" s="947"/>
      <c r="FCH137" s="947"/>
      <c r="FCI137" s="947"/>
      <c r="FCJ137" s="947"/>
      <c r="FCK137" s="947"/>
      <c r="FCL137" s="947"/>
      <c r="FCM137" s="947"/>
      <c r="FCN137" s="947"/>
      <c r="FCO137" s="947"/>
      <c r="FCP137" s="947"/>
      <c r="FCQ137" s="947"/>
      <c r="FCR137" s="947"/>
      <c r="FCS137" s="947"/>
      <c r="FCT137" s="947"/>
      <c r="FCU137" s="947"/>
      <c r="FCV137" s="947"/>
      <c r="FCW137" s="947"/>
      <c r="FCX137" s="947"/>
      <c r="FCY137" s="947"/>
      <c r="FCZ137" s="947"/>
      <c r="FDA137" s="947"/>
      <c r="FDB137" s="947"/>
      <c r="FDC137" s="947"/>
      <c r="FDD137" s="947"/>
      <c r="FDE137" s="947"/>
      <c r="FDF137" s="947"/>
      <c r="FDG137" s="947"/>
      <c r="FDH137" s="947"/>
      <c r="FDI137" s="947"/>
      <c r="FDJ137" s="947"/>
      <c r="FDK137" s="947"/>
      <c r="FDL137" s="947"/>
      <c r="FDM137" s="947"/>
      <c r="FDN137" s="947"/>
      <c r="FDO137" s="947"/>
      <c r="FDP137" s="947"/>
      <c r="FDQ137" s="947"/>
      <c r="FDR137" s="947"/>
      <c r="FDS137" s="947"/>
      <c r="FDT137" s="947"/>
      <c r="FDU137" s="947"/>
      <c r="FDV137" s="947"/>
      <c r="FDW137" s="947"/>
      <c r="FDX137" s="947"/>
      <c r="FDY137" s="947"/>
      <c r="FDZ137" s="947"/>
      <c r="FEA137" s="947"/>
      <c r="FEB137" s="947"/>
      <c r="FEC137" s="947"/>
      <c r="FED137" s="947"/>
      <c r="FEE137" s="947"/>
      <c r="FEF137" s="947"/>
      <c r="FEG137" s="947"/>
      <c r="FEH137" s="947"/>
      <c r="FEI137" s="947"/>
      <c r="FEJ137" s="947"/>
      <c r="FEK137" s="947"/>
      <c r="FEL137" s="947"/>
      <c r="FEM137" s="947"/>
      <c r="FEN137" s="947"/>
      <c r="FEO137" s="947"/>
      <c r="FEP137" s="947"/>
      <c r="FEQ137" s="947"/>
      <c r="FER137" s="947"/>
      <c r="FES137" s="947"/>
      <c r="FET137" s="947"/>
      <c r="FEU137" s="947"/>
      <c r="FEV137" s="947"/>
      <c r="FEW137" s="947"/>
      <c r="FEX137" s="947"/>
      <c r="FEY137" s="947"/>
      <c r="FEZ137" s="947"/>
      <c r="FFA137" s="947"/>
      <c r="FFB137" s="947"/>
      <c r="FFC137" s="947"/>
      <c r="FFD137" s="947"/>
      <c r="FFE137" s="947"/>
      <c r="FFF137" s="947"/>
      <c r="FFG137" s="947"/>
      <c r="FFH137" s="947"/>
      <c r="FFI137" s="947"/>
      <c r="FFJ137" s="947"/>
      <c r="FFK137" s="947"/>
      <c r="FFL137" s="947"/>
      <c r="FFM137" s="947"/>
      <c r="FFN137" s="947"/>
      <c r="FFO137" s="947"/>
      <c r="FFP137" s="947"/>
      <c r="FFQ137" s="947"/>
      <c r="FFR137" s="947"/>
      <c r="FFS137" s="947"/>
      <c r="FFT137" s="947"/>
      <c r="FFU137" s="947"/>
      <c r="FFV137" s="947"/>
      <c r="FFW137" s="947"/>
      <c r="FFX137" s="947"/>
      <c r="FFY137" s="947"/>
      <c r="FFZ137" s="947"/>
      <c r="FGA137" s="947"/>
      <c r="FGB137" s="947"/>
      <c r="FGC137" s="947"/>
      <c r="FGD137" s="947"/>
      <c r="FGE137" s="947"/>
      <c r="FGF137" s="947"/>
      <c r="FGG137" s="947"/>
      <c r="FGH137" s="947"/>
      <c r="FGI137" s="947"/>
      <c r="FGJ137" s="947"/>
      <c r="FGK137" s="947"/>
      <c r="FGL137" s="947"/>
      <c r="FGM137" s="947"/>
      <c r="FGN137" s="947"/>
      <c r="FGO137" s="947"/>
      <c r="FGP137" s="947"/>
      <c r="FGQ137" s="947"/>
      <c r="FGR137" s="947"/>
      <c r="FGS137" s="947"/>
      <c r="FGT137" s="947"/>
      <c r="FGU137" s="947"/>
      <c r="FGV137" s="947"/>
      <c r="FGW137" s="947"/>
      <c r="FGX137" s="947"/>
      <c r="FGY137" s="947"/>
      <c r="FGZ137" s="947"/>
      <c r="FHA137" s="947"/>
      <c r="FHB137" s="947"/>
      <c r="FHC137" s="947"/>
      <c r="FHD137" s="947"/>
      <c r="FHE137" s="947"/>
      <c r="FHF137" s="947"/>
      <c r="FHG137" s="947"/>
      <c r="FHH137" s="947"/>
      <c r="FHI137" s="947"/>
      <c r="FHJ137" s="947"/>
      <c r="FHK137" s="947"/>
      <c r="FHL137" s="947"/>
      <c r="FHM137" s="947"/>
      <c r="FHN137" s="947"/>
      <c r="FHO137" s="947"/>
      <c r="FHP137" s="947"/>
      <c r="FHQ137" s="947"/>
      <c r="FHR137" s="947"/>
      <c r="FHS137" s="947"/>
      <c r="FHT137" s="947"/>
      <c r="FHU137" s="947"/>
      <c r="FHV137" s="947"/>
      <c r="FHW137" s="947"/>
      <c r="FHX137" s="947"/>
      <c r="FHY137" s="947"/>
      <c r="FHZ137" s="947"/>
      <c r="FIA137" s="947"/>
      <c r="FIB137" s="947"/>
      <c r="FIC137" s="947"/>
      <c r="FID137" s="947"/>
      <c r="FIE137" s="947"/>
      <c r="FIF137" s="947"/>
      <c r="FIG137" s="947"/>
      <c r="FIH137" s="947"/>
      <c r="FII137" s="947"/>
      <c r="FIJ137" s="947"/>
      <c r="FIK137" s="947"/>
      <c r="FIL137" s="947"/>
      <c r="FIM137" s="947"/>
      <c r="FIN137" s="947"/>
      <c r="FIO137" s="947"/>
      <c r="FIP137" s="947"/>
      <c r="FIQ137" s="947"/>
      <c r="FIR137" s="947"/>
      <c r="FIS137" s="947"/>
      <c r="FIT137" s="947"/>
      <c r="FIU137" s="947"/>
      <c r="FIV137" s="947"/>
      <c r="FIW137" s="947"/>
      <c r="FIX137" s="947"/>
      <c r="FIY137" s="947"/>
      <c r="FIZ137" s="947"/>
      <c r="FJA137" s="947"/>
      <c r="FJB137" s="947"/>
      <c r="FJC137" s="947"/>
      <c r="FJD137" s="947"/>
      <c r="FJE137" s="947"/>
      <c r="FJF137" s="947"/>
      <c r="FJG137" s="947"/>
      <c r="FJH137" s="947"/>
      <c r="FJI137" s="947"/>
      <c r="FJJ137" s="947"/>
      <c r="FJK137" s="947"/>
      <c r="FJL137" s="947"/>
      <c r="FJM137" s="947"/>
      <c r="FJN137" s="947"/>
      <c r="FJO137" s="947"/>
      <c r="FJP137" s="947"/>
      <c r="FJQ137" s="947"/>
      <c r="FJR137" s="947"/>
      <c r="FJS137" s="947"/>
      <c r="FJT137" s="947"/>
      <c r="FJU137" s="947"/>
      <c r="FJV137" s="947"/>
      <c r="FJW137" s="947"/>
      <c r="FJX137" s="947"/>
      <c r="FJY137" s="947"/>
      <c r="FJZ137" s="947"/>
      <c r="FKA137" s="947"/>
      <c r="FKB137" s="947"/>
      <c r="FKC137" s="947"/>
      <c r="FKD137" s="947"/>
      <c r="FKE137" s="947"/>
      <c r="FKF137" s="947"/>
      <c r="FKG137" s="947"/>
      <c r="FKH137" s="947"/>
      <c r="FKI137" s="947"/>
      <c r="FKJ137" s="947"/>
      <c r="FKK137" s="947"/>
      <c r="FKL137" s="947"/>
      <c r="FKM137" s="947"/>
      <c r="FKN137" s="947"/>
      <c r="FKO137" s="947"/>
      <c r="FKP137" s="947"/>
      <c r="FKQ137" s="947"/>
      <c r="FKR137" s="947"/>
      <c r="FKS137" s="947"/>
      <c r="FKT137" s="947"/>
      <c r="FKU137" s="947"/>
      <c r="FKV137" s="947"/>
      <c r="FKW137" s="947"/>
      <c r="FKX137" s="947"/>
      <c r="FKY137" s="947"/>
      <c r="FKZ137" s="947"/>
      <c r="FLA137" s="947"/>
      <c r="FLB137" s="947"/>
      <c r="FLC137" s="947"/>
      <c r="FLD137" s="947"/>
      <c r="FLE137" s="947"/>
      <c r="FLF137" s="947"/>
      <c r="FLG137" s="947"/>
      <c r="FLH137" s="947"/>
      <c r="FLI137" s="947"/>
      <c r="FLJ137" s="947"/>
      <c r="FLK137" s="947"/>
      <c r="FLL137" s="947"/>
      <c r="FLM137" s="947"/>
      <c r="FLN137" s="947"/>
      <c r="FLO137" s="947"/>
      <c r="FLP137" s="947"/>
      <c r="FLQ137" s="947"/>
      <c r="FLR137" s="947"/>
      <c r="FLS137" s="947"/>
      <c r="FLT137" s="947"/>
      <c r="FLU137" s="947"/>
      <c r="FLV137" s="947"/>
      <c r="FLW137" s="947"/>
      <c r="FLX137" s="947"/>
      <c r="FLY137" s="947"/>
      <c r="FLZ137" s="947"/>
      <c r="FMA137" s="947"/>
      <c r="FMB137" s="947"/>
      <c r="FMC137" s="947"/>
      <c r="FMD137" s="947"/>
      <c r="FME137" s="947"/>
      <c r="FMF137" s="947"/>
      <c r="FMG137" s="947"/>
      <c r="FMH137" s="947"/>
      <c r="FMI137" s="947"/>
      <c r="FMJ137" s="947"/>
      <c r="FMK137" s="947"/>
      <c r="FML137" s="947"/>
      <c r="FMM137" s="947"/>
      <c r="FMN137" s="947"/>
      <c r="FMO137" s="947"/>
      <c r="FMP137" s="947"/>
      <c r="FMQ137" s="947"/>
      <c r="FMR137" s="947"/>
      <c r="FMS137" s="947"/>
      <c r="FMT137" s="947"/>
      <c r="FMU137" s="947"/>
      <c r="FMV137" s="947"/>
      <c r="FMW137" s="947"/>
      <c r="FMX137" s="947"/>
      <c r="FMY137" s="947"/>
      <c r="FMZ137" s="947"/>
      <c r="FNA137" s="947"/>
      <c r="FNB137" s="947"/>
      <c r="FNC137" s="947"/>
      <c r="FND137" s="947"/>
      <c r="FNE137" s="947"/>
      <c r="FNF137" s="947"/>
      <c r="FNG137" s="947"/>
      <c r="FNH137" s="947"/>
      <c r="FNI137" s="947"/>
      <c r="FNJ137" s="947"/>
      <c r="FNK137" s="947"/>
      <c r="FNL137" s="947"/>
      <c r="FNM137" s="947"/>
      <c r="FNN137" s="947"/>
      <c r="FNO137" s="947"/>
      <c r="FNP137" s="947"/>
      <c r="FNQ137" s="947"/>
      <c r="FNR137" s="947"/>
      <c r="FNS137" s="947"/>
      <c r="FNT137" s="947"/>
      <c r="FNU137" s="947"/>
      <c r="FNV137" s="947"/>
      <c r="FNW137" s="947"/>
      <c r="FNX137" s="947"/>
      <c r="FNY137" s="947"/>
      <c r="FNZ137" s="947"/>
      <c r="FOA137" s="947"/>
      <c r="FOB137" s="947"/>
      <c r="FOC137" s="947"/>
      <c r="FOD137" s="947"/>
      <c r="FOE137" s="947"/>
      <c r="FOF137" s="947"/>
      <c r="FOG137" s="947"/>
      <c r="FOH137" s="947"/>
      <c r="FOI137" s="947"/>
      <c r="FOJ137" s="947"/>
      <c r="FOK137" s="947"/>
      <c r="FOL137" s="947"/>
      <c r="FOM137" s="947"/>
      <c r="FON137" s="947"/>
      <c r="FOO137" s="947"/>
      <c r="FOP137" s="947"/>
      <c r="FOQ137" s="947"/>
      <c r="FOR137" s="947"/>
      <c r="FOS137" s="947"/>
      <c r="FOT137" s="947"/>
      <c r="FOU137" s="947"/>
      <c r="FOV137" s="947"/>
      <c r="FOW137" s="947"/>
      <c r="FOX137" s="947"/>
      <c r="FOY137" s="947"/>
      <c r="FOZ137" s="947"/>
      <c r="FPA137" s="947"/>
      <c r="FPB137" s="947"/>
      <c r="FPC137" s="947"/>
      <c r="FPD137" s="947"/>
      <c r="FPE137" s="947"/>
      <c r="FPF137" s="947"/>
      <c r="FPG137" s="947"/>
      <c r="FPH137" s="947"/>
      <c r="FPI137" s="947"/>
      <c r="FPJ137" s="947"/>
      <c r="FPK137" s="947"/>
      <c r="FPL137" s="947"/>
      <c r="FPM137" s="947"/>
      <c r="FPN137" s="947"/>
      <c r="FPO137" s="947"/>
      <c r="FPP137" s="947"/>
      <c r="FPQ137" s="947"/>
      <c r="FPR137" s="947"/>
      <c r="FPS137" s="947"/>
      <c r="FPT137" s="947"/>
      <c r="FPU137" s="947"/>
      <c r="FPV137" s="947"/>
      <c r="FPW137" s="947"/>
      <c r="FPX137" s="947"/>
      <c r="FPY137" s="947"/>
      <c r="FPZ137" s="947"/>
      <c r="FQA137" s="947"/>
      <c r="FQB137" s="947"/>
      <c r="FQC137" s="947"/>
      <c r="FQD137" s="947"/>
      <c r="FQE137" s="947"/>
      <c r="FQF137" s="947"/>
      <c r="FQG137" s="947"/>
      <c r="FQH137" s="947"/>
      <c r="FQI137" s="947"/>
      <c r="FQJ137" s="947"/>
      <c r="FQK137" s="947"/>
      <c r="FQL137" s="947"/>
      <c r="FQM137" s="947"/>
      <c r="FQN137" s="947"/>
      <c r="FQO137" s="947"/>
      <c r="FQP137" s="947"/>
      <c r="FQQ137" s="947"/>
      <c r="FQR137" s="947"/>
      <c r="FQS137" s="947"/>
      <c r="FQT137" s="947"/>
      <c r="FQU137" s="947"/>
      <c r="FQV137" s="947"/>
      <c r="FQW137" s="947"/>
      <c r="FQX137" s="947"/>
      <c r="FQY137" s="947"/>
      <c r="FQZ137" s="947"/>
      <c r="FRA137" s="947"/>
      <c r="FRB137" s="947"/>
      <c r="FRC137" s="947"/>
      <c r="FRD137" s="947"/>
      <c r="FRE137" s="947"/>
      <c r="FRF137" s="947"/>
      <c r="FRG137" s="947"/>
      <c r="FRH137" s="947"/>
      <c r="FRI137" s="947"/>
      <c r="FRJ137" s="947"/>
      <c r="FRK137" s="947"/>
      <c r="FRL137" s="947"/>
      <c r="FRM137" s="947"/>
      <c r="FRN137" s="947"/>
      <c r="FRO137" s="947"/>
      <c r="FRP137" s="947"/>
      <c r="FRQ137" s="947"/>
      <c r="FRR137" s="947"/>
      <c r="FRS137" s="947"/>
      <c r="FRT137" s="947"/>
      <c r="FRU137" s="947"/>
      <c r="FRV137" s="947"/>
      <c r="FRW137" s="947"/>
      <c r="FRX137" s="947"/>
      <c r="FRY137" s="947"/>
      <c r="FRZ137" s="947"/>
      <c r="FSA137" s="947"/>
      <c r="FSB137" s="947"/>
      <c r="FSC137" s="947"/>
      <c r="FSD137" s="947"/>
      <c r="FSE137" s="947"/>
      <c r="FSF137" s="947"/>
      <c r="FSG137" s="947"/>
      <c r="FSH137" s="947"/>
      <c r="FSI137" s="947"/>
      <c r="FSJ137" s="947"/>
      <c r="FSK137" s="947"/>
      <c r="FSL137" s="947"/>
      <c r="FSM137" s="947"/>
      <c r="FSN137" s="947"/>
      <c r="FSO137" s="947"/>
      <c r="FSP137" s="947"/>
      <c r="FSQ137" s="947"/>
      <c r="FSR137" s="947"/>
      <c r="FSS137" s="947"/>
      <c r="FST137" s="947"/>
      <c r="FSU137" s="947"/>
      <c r="FSV137" s="947"/>
      <c r="FSW137" s="947"/>
      <c r="FSX137" s="947"/>
      <c r="FSY137" s="947"/>
      <c r="FSZ137" s="947"/>
      <c r="FTA137" s="947"/>
      <c r="FTB137" s="947"/>
      <c r="FTC137" s="947"/>
      <c r="FTD137" s="947"/>
      <c r="FTE137" s="947"/>
      <c r="FTF137" s="947"/>
      <c r="FTG137" s="947"/>
      <c r="FTH137" s="947"/>
      <c r="FTI137" s="947"/>
      <c r="FTJ137" s="947"/>
      <c r="FTK137" s="947"/>
      <c r="FTL137" s="947"/>
      <c r="FTM137" s="947"/>
      <c r="FTN137" s="947"/>
      <c r="FTO137" s="947"/>
      <c r="FTP137" s="947"/>
      <c r="FTQ137" s="947"/>
      <c r="FTR137" s="947"/>
      <c r="FTS137" s="947"/>
      <c r="FTT137" s="947"/>
      <c r="FTU137" s="947"/>
      <c r="FTV137" s="947"/>
      <c r="FTW137" s="947"/>
      <c r="FTX137" s="947"/>
      <c r="FTY137" s="947"/>
      <c r="FTZ137" s="947"/>
      <c r="FUA137" s="947"/>
      <c r="FUB137" s="947"/>
      <c r="FUC137" s="947"/>
      <c r="FUD137" s="947"/>
      <c r="FUE137" s="947"/>
      <c r="FUF137" s="947"/>
      <c r="FUG137" s="947"/>
      <c r="FUH137" s="947"/>
      <c r="FUI137" s="947"/>
      <c r="FUJ137" s="947"/>
      <c r="FUK137" s="947"/>
      <c r="FUL137" s="947"/>
      <c r="FUM137" s="947"/>
      <c r="FUN137" s="947"/>
      <c r="FUO137" s="947"/>
      <c r="FUP137" s="947"/>
      <c r="FUQ137" s="947"/>
      <c r="FUR137" s="947"/>
      <c r="FUS137" s="947"/>
      <c r="FUT137" s="947"/>
      <c r="FUU137" s="947"/>
      <c r="FUV137" s="947"/>
      <c r="FUW137" s="947"/>
      <c r="FUX137" s="947"/>
      <c r="FUY137" s="947"/>
      <c r="FUZ137" s="947"/>
      <c r="FVA137" s="947"/>
      <c r="FVB137" s="947"/>
      <c r="FVC137" s="947"/>
      <c r="FVD137" s="947"/>
      <c r="FVE137" s="947"/>
      <c r="FVF137" s="947"/>
      <c r="FVG137" s="947"/>
      <c r="FVH137" s="947"/>
      <c r="FVI137" s="947"/>
      <c r="FVJ137" s="947"/>
      <c r="FVK137" s="947"/>
      <c r="FVL137" s="947"/>
      <c r="FVM137" s="947"/>
      <c r="FVN137" s="947"/>
      <c r="FVO137" s="947"/>
      <c r="FVP137" s="947"/>
      <c r="FVQ137" s="947"/>
      <c r="FVR137" s="947"/>
      <c r="FVS137" s="947"/>
      <c r="FVT137" s="947"/>
      <c r="FVU137" s="947"/>
      <c r="FVV137" s="947"/>
      <c r="FVW137" s="947"/>
      <c r="FVX137" s="947"/>
      <c r="FVY137" s="947"/>
      <c r="FVZ137" s="947"/>
      <c r="FWA137" s="947"/>
      <c r="FWB137" s="947"/>
      <c r="FWC137" s="947"/>
      <c r="FWD137" s="947"/>
      <c r="FWE137" s="947"/>
      <c r="FWF137" s="947"/>
      <c r="FWG137" s="947"/>
      <c r="FWH137" s="947"/>
      <c r="FWI137" s="947"/>
      <c r="FWJ137" s="947"/>
      <c r="FWK137" s="947"/>
      <c r="FWL137" s="947"/>
      <c r="FWM137" s="947"/>
      <c r="FWN137" s="947"/>
      <c r="FWO137" s="947"/>
      <c r="FWP137" s="947"/>
      <c r="FWQ137" s="947"/>
      <c r="FWR137" s="947"/>
      <c r="FWS137" s="947"/>
      <c r="FWT137" s="947"/>
      <c r="FWU137" s="947"/>
      <c r="FWV137" s="947"/>
      <c r="FWW137" s="947"/>
      <c r="FWX137" s="947"/>
      <c r="FWY137" s="947"/>
      <c r="FWZ137" s="947"/>
      <c r="FXA137" s="947"/>
      <c r="FXB137" s="947"/>
      <c r="FXC137" s="947"/>
      <c r="FXD137" s="947"/>
      <c r="FXE137" s="947"/>
      <c r="FXF137" s="947"/>
      <c r="FXG137" s="947"/>
      <c r="FXH137" s="947"/>
      <c r="FXI137" s="947"/>
      <c r="FXJ137" s="947"/>
      <c r="FXK137" s="947"/>
      <c r="FXL137" s="947"/>
      <c r="FXM137" s="947"/>
      <c r="FXN137" s="947"/>
      <c r="FXO137" s="947"/>
      <c r="FXP137" s="947"/>
      <c r="FXQ137" s="947"/>
      <c r="FXR137" s="947"/>
      <c r="FXS137" s="947"/>
      <c r="FXT137" s="947"/>
      <c r="FXU137" s="947"/>
      <c r="FXV137" s="947"/>
      <c r="FXW137" s="947"/>
      <c r="FXX137" s="947"/>
      <c r="FXY137" s="947"/>
      <c r="FXZ137" s="947"/>
      <c r="FYA137" s="947"/>
      <c r="FYB137" s="947"/>
      <c r="FYC137" s="947"/>
      <c r="FYD137" s="947"/>
      <c r="FYE137" s="947"/>
      <c r="FYF137" s="947"/>
      <c r="FYG137" s="947"/>
      <c r="FYH137" s="947"/>
      <c r="FYI137" s="947"/>
      <c r="FYJ137" s="947"/>
      <c r="FYK137" s="947"/>
      <c r="FYL137" s="947"/>
      <c r="FYM137" s="947"/>
      <c r="FYN137" s="947"/>
      <c r="FYO137" s="947"/>
      <c r="FYP137" s="947"/>
      <c r="FYQ137" s="947"/>
      <c r="FYR137" s="947"/>
      <c r="FYS137" s="947"/>
      <c r="FYT137" s="947"/>
      <c r="FYU137" s="947"/>
      <c r="FYV137" s="947"/>
      <c r="FYW137" s="947"/>
      <c r="FYX137" s="947"/>
      <c r="FYY137" s="947"/>
      <c r="FYZ137" s="947"/>
      <c r="FZA137" s="947"/>
      <c r="FZB137" s="947"/>
      <c r="FZC137" s="947"/>
      <c r="FZD137" s="947"/>
      <c r="FZE137" s="947"/>
      <c r="FZF137" s="947"/>
      <c r="FZG137" s="947"/>
      <c r="FZH137" s="947"/>
      <c r="FZI137" s="947"/>
      <c r="FZJ137" s="947"/>
      <c r="FZK137" s="947"/>
      <c r="FZL137" s="947"/>
      <c r="FZM137" s="947"/>
      <c r="FZN137" s="947"/>
      <c r="FZO137" s="947"/>
      <c r="FZP137" s="947"/>
      <c r="FZQ137" s="947"/>
      <c r="FZR137" s="947"/>
      <c r="FZS137" s="947"/>
      <c r="FZT137" s="947"/>
      <c r="FZU137" s="947"/>
      <c r="FZV137" s="947"/>
      <c r="FZW137" s="947"/>
      <c r="FZX137" s="947"/>
      <c r="FZY137" s="947"/>
      <c r="FZZ137" s="947"/>
      <c r="GAA137" s="947"/>
      <c r="GAB137" s="947"/>
      <c r="GAC137" s="947"/>
      <c r="GAD137" s="947"/>
      <c r="GAE137" s="947"/>
      <c r="GAF137" s="947"/>
      <c r="GAG137" s="947"/>
      <c r="GAH137" s="947"/>
      <c r="GAI137" s="947"/>
      <c r="GAJ137" s="947"/>
      <c r="GAK137" s="947"/>
      <c r="GAL137" s="947"/>
      <c r="GAM137" s="947"/>
      <c r="GAN137" s="947"/>
      <c r="GAO137" s="947"/>
      <c r="GAP137" s="947"/>
      <c r="GAQ137" s="947"/>
      <c r="GAR137" s="947"/>
      <c r="GAS137" s="947"/>
      <c r="GAT137" s="947"/>
      <c r="GAU137" s="947"/>
      <c r="GAV137" s="947"/>
      <c r="GAW137" s="947"/>
      <c r="GAX137" s="947"/>
      <c r="GAY137" s="947"/>
      <c r="GAZ137" s="947"/>
      <c r="GBA137" s="947"/>
      <c r="GBB137" s="947"/>
      <c r="GBC137" s="947"/>
      <c r="GBD137" s="947"/>
      <c r="GBE137" s="947"/>
      <c r="GBF137" s="947"/>
      <c r="GBG137" s="947"/>
      <c r="GBH137" s="947"/>
      <c r="GBI137" s="947"/>
      <c r="GBJ137" s="947"/>
      <c r="GBK137" s="947"/>
      <c r="GBL137" s="947"/>
      <c r="GBM137" s="947"/>
      <c r="GBN137" s="947"/>
      <c r="GBO137" s="947"/>
      <c r="GBP137" s="947"/>
      <c r="GBQ137" s="947"/>
      <c r="GBR137" s="947"/>
      <c r="GBS137" s="947"/>
      <c r="GBT137" s="947"/>
      <c r="GBU137" s="947"/>
      <c r="GBV137" s="947"/>
      <c r="GBW137" s="947"/>
      <c r="GBX137" s="947"/>
      <c r="GBY137" s="947"/>
      <c r="GBZ137" s="947"/>
      <c r="GCA137" s="947"/>
      <c r="GCB137" s="947"/>
      <c r="GCC137" s="947"/>
      <c r="GCD137" s="947"/>
      <c r="GCE137" s="947"/>
      <c r="GCF137" s="947"/>
      <c r="GCG137" s="947"/>
      <c r="GCH137" s="947"/>
      <c r="GCI137" s="947"/>
      <c r="GCJ137" s="947"/>
      <c r="GCK137" s="947"/>
      <c r="GCL137" s="947"/>
      <c r="GCM137" s="947"/>
      <c r="GCN137" s="947"/>
      <c r="GCO137" s="947"/>
      <c r="GCP137" s="947"/>
      <c r="GCQ137" s="947"/>
      <c r="GCR137" s="947"/>
      <c r="GCS137" s="947"/>
      <c r="GCT137" s="947"/>
      <c r="GCU137" s="947"/>
      <c r="GCV137" s="947"/>
      <c r="GCW137" s="947"/>
      <c r="GCX137" s="947"/>
      <c r="GCY137" s="947"/>
      <c r="GCZ137" s="947"/>
      <c r="GDA137" s="947"/>
      <c r="GDB137" s="947"/>
      <c r="GDC137" s="947"/>
      <c r="GDD137" s="947"/>
      <c r="GDE137" s="947"/>
      <c r="GDF137" s="947"/>
      <c r="GDG137" s="947"/>
      <c r="GDH137" s="947"/>
      <c r="GDI137" s="947"/>
      <c r="GDJ137" s="947"/>
      <c r="GDK137" s="947"/>
      <c r="GDL137" s="947"/>
      <c r="GDM137" s="947"/>
      <c r="GDN137" s="947"/>
      <c r="GDO137" s="947"/>
      <c r="GDP137" s="947"/>
      <c r="GDQ137" s="947"/>
      <c r="GDR137" s="947"/>
      <c r="GDS137" s="947"/>
      <c r="GDT137" s="947"/>
      <c r="GDU137" s="947"/>
      <c r="GDV137" s="947"/>
      <c r="GDW137" s="947"/>
      <c r="GDX137" s="947"/>
      <c r="GDY137" s="947"/>
      <c r="GDZ137" s="947"/>
      <c r="GEA137" s="947"/>
      <c r="GEB137" s="947"/>
      <c r="GEC137" s="947"/>
      <c r="GED137" s="947"/>
      <c r="GEE137" s="947"/>
      <c r="GEF137" s="947"/>
      <c r="GEG137" s="947"/>
      <c r="GEH137" s="947"/>
      <c r="GEI137" s="947"/>
      <c r="GEJ137" s="947"/>
      <c r="GEK137" s="947"/>
      <c r="GEL137" s="947"/>
      <c r="GEM137" s="947"/>
      <c r="GEN137" s="947"/>
      <c r="GEO137" s="947"/>
      <c r="GEP137" s="947"/>
      <c r="GEQ137" s="947"/>
      <c r="GER137" s="947"/>
      <c r="GES137" s="947"/>
      <c r="GET137" s="947"/>
      <c r="GEU137" s="947"/>
      <c r="GEV137" s="947"/>
      <c r="GEW137" s="947"/>
      <c r="GEX137" s="947"/>
      <c r="GEY137" s="947"/>
      <c r="GEZ137" s="947"/>
      <c r="GFA137" s="947"/>
      <c r="GFB137" s="947"/>
      <c r="GFC137" s="947"/>
      <c r="GFD137" s="947"/>
      <c r="GFE137" s="947"/>
      <c r="GFF137" s="947"/>
      <c r="GFG137" s="947"/>
      <c r="GFH137" s="947"/>
      <c r="GFI137" s="947"/>
      <c r="GFJ137" s="947"/>
      <c r="GFK137" s="947"/>
      <c r="GFL137" s="947"/>
      <c r="GFM137" s="947"/>
      <c r="GFN137" s="947"/>
      <c r="GFO137" s="947"/>
      <c r="GFP137" s="947"/>
      <c r="GFQ137" s="947"/>
      <c r="GFR137" s="947"/>
      <c r="GFS137" s="947"/>
      <c r="GFT137" s="947"/>
      <c r="GFU137" s="947"/>
      <c r="GFV137" s="947"/>
      <c r="GFW137" s="947"/>
      <c r="GFX137" s="947"/>
      <c r="GFY137" s="947"/>
      <c r="GFZ137" s="947"/>
      <c r="GGA137" s="947"/>
      <c r="GGB137" s="947"/>
      <c r="GGC137" s="947"/>
      <c r="GGD137" s="947"/>
      <c r="GGE137" s="947"/>
      <c r="GGF137" s="947"/>
      <c r="GGG137" s="947"/>
      <c r="GGH137" s="947"/>
      <c r="GGI137" s="947"/>
      <c r="GGJ137" s="947"/>
      <c r="GGK137" s="947"/>
      <c r="GGL137" s="947"/>
      <c r="GGM137" s="947"/>
      <c r="GGN137" s="947"/>
      <c r="GGO137" s="947"/>
      <c r="GGP137" s="947"/>
      <c r="GGQ137" s="947"/>
      <c r="GGR137" s="947"/>
      <c r="GGS137" s="947"/>
      <c r="GGT137" s="947"/>
      <c r="GGU137" s="947"/>
      <c r="GGV137" s="947"/>
      <c r="GGW137" s="947"/>
      <c r="GGX137" s="947"/>
      <c r="GGY137" s="947"/>
      <c r="GGZ137" s="947"/>
      <c r="GHA137" s="947"/>
      <c r="GHB137" s="947"/>
      <c r="GHC137" s="947"/>
      <c r="GHD137" s="947"/>
      <c r="GHE137" s="947"/>
      <c r="GHF137" s="947"/>
      <c r="GHG137" s="947"/>
      <c r="GHH137" s="947"/>
      <c r="GHI137" s="947"/>
      <c r="GHJ137" s="947"/>
      <c r="GHK137" s="947"/>
      <c r="GHL137" s="947"/>
      <c r="GHM137" s="947"/>
      <c r="GHN137" s="947"/>
      <c r="GHO137" s="947"/>
      <c r="GHP137" s="947"/>
      <c r="GHQ137" s="947"/>
      <c r="GHR137" s="947"/>
      <c r="GHS137" s="947"/>
      <c r="GHT137" s="947"/>
      <c r="GHU137" s="947"/>
      <c r="GHV137" s="947"/>
      <c r="GHW137" s="947"/>
      <c r="GHX137" s="947"/>
      <c r="GHY137" s="947"/>
      <c r="GHZ137" s="947"/>
      <c r="GIA137" s="947"/>
      <c r="GIB137" s="947"/>
      <c r="GIC137" s="947"/>
      <c r="GID137" s="947"/>
      <c r="GIE137" s="947"/>
      <c r="GIF137" s="947"/>
      <c r="GIG137" s="947"/>
      <c r="GIH137" s="947"/>
      <c r="GII137" s="947"/>
      <c r="GIJ137" s="947"/>
      <c r="GIK137" s="947"/>
      <c r="GIL137" s="947"/>
      <c r="GIM137" s="947"/>
      <c r="GIN137" s="947"/>
      <c r="GIO137" s="947"/>
      <c r="GIP137" s="947"/>
      <c r="GIQ137" s="947"/>
      <c r="GIR137" s="947"/>
      <c r="GIS137" s="947"/>
      <c r="GIT137" s="947"/>
      <c r="GIU137" s="947"/>
      <c r="GIV137" s="947"/>
      <c r="GIW137" s="947"/>
      <c r="GIX137" s="947"/>
      <c r="GIY137" s="947"/>
      <c r="GIZ137" s="947"/>
      <c r="GJA137" s="947"/>
      <c r="GJB137" s="947"/>
      <c r="GJC137" s="947"/>
      <c r="GJD137" s="947"/>
      <c r="GJE137" s="947"/>
      <c r="GJF137" s="947"/>
      <c r="GJG137" s="947"/>
      <c r="GJH137" s="947"/>
      <c r="GJI137" s="947"/>
      <c r="GJJ137" s="947"/>
      <c r="GJK137" s="947"/>
      <c r="GJL137" s="947"/>
      <c r="GJM137" s="947"/>
      <c r="GJN137" s="947"/>
      <c r="GJO137" s="947"/>
      <c r="GJP137" s="947"/>
      <c r="GJQ137" s="947"/>
      <c r="GJR137" s="947"/>
      <c r="GJS137" s="947"/>
      <c r="GJT137" s="947"/>
      <c r="GJU137" s="947"/>
      <c r="GJV137" s="947"/>
      <c r="GJW137" s="947"/>
      <c r="GJX137" s="947"/>
      <c r="GJY137" s="947"/>
      <c r="GJZ137" s="947"/>
      <c r="GKA137" s="947"/>
      <c r="GKB137" s="947"/>
      <c r="GKC137" s="947"/>
      <c r="GKD137" s="947"/>
      <c r="GKE137" s="947"/>
      <c r="GKF137" s="947"/>
      <c r="GKG137" s="947"/>
      <c r="GKH137" s="947"/>
      <c r="GKI137" s="947"/>
      <c r="GKJ137" s="947"/>
      <c r="GKK137" s="947"/>
      <c r="GKL137" s="947"/>
      <c r="GKM137" s="947"/>
      <c r="GKN137" s="947"/>
      <c r="GKO137" s="947"/>
      <c r="GKP137" s="947"/>
      <c r="GKQ137" s="947"/>
      <c r="GKR137" s="947"/>
      <c r="GKS137" s="947"/>
      <c r="GKT137" s="947"/>
      <c r="GKU137" s="947"/>
      <c r="GKV137" s="947"/>
      <c r="GKW137" s="947"/>
      <c r="GKX137" s="947"/>
      <c r="GKY137" s="947"/>
      <c r="GKZ137" s="947"/>
      <c r="GLA137" s="947"/>
      <c r="GLB137" s="947"/>
      <c r="GLC137" s="947"/>
      <c r="GLD137" s="947"/>
      <c r="GLE137" s="947"/>
      <c r="GLF137" s="947"/>
      <c r="GLG137" s="947"/>
      <c r="GLH137" s="947"/>
      <c r="GLI137" s="947"/>
      <c r="GLJ137" s="947"/>
      <c r="GLK137" s="947"/>
      <c r="GLL137" s="947"/>
      <c r="GLM137" s="947"/>
      <c r="GLN137" s="947"/>
      <c r="GLO137" s="947"/>
      <c r="GLP137" s="947"/>
      <c r="GLQ137" s="947"/>
      <c r="GLR137" s="947"/>
      <c r="GLS137" s="947"/>
      <c r="GLT137" s="947"/>
      <c r="GLU137" s="947"/>
      <c r="GLV137" s="947"/>
      <c r="GLW137" s="947"/>
      <c r="GLX137" s="947"/>
      <c r="GLY137" s="947"/>
      <c r="GLZ137" s="947"/>
      <c r="GMA137" s="947"/>
      <c r="GMB137" s="947"/>
      <c r="GMC137" s="947"/>
      <c r="GMD137" s="947"/>
      <c r="GME137" s="947"/>
      <c r="GMF137" s="947"/>
      <c r="GMG137" s="947"/>
      <c r="GMH137" s="947"/>
      <c r="GMI137" s="947"/>
      <c r="GMJ137" s="947"/>
      <c r="GMK137" s="947"/>
      <c r="GML137" s="947"/>
      <c r="GMM137" s="947"/>
      <c r="GMN137" s="947"/>
      <c r="GMO137" s="947"/>
      <c r="GMP137" s="947"/>
      <c r="GMQ137" s="947"/>
      <c r="GMR137" s="947"/>
      <c r="GMS137" s="947"/>
      <c r="GMT137" s="947"/>
      <c r="GMU137" s="947"/>
      <c r="GMV137" s="947"/>
      <c r="GMW137" s="947"/>
      <c r="GMX137" s="947"/>
      <c r="GMY137" s="947"/>
      <c r="GMZ137" s="947"/>
      <c r="GNA137" s="947"/>
      <c r="GNB137" s="947"/>
      <c r="GNC137" s="947"/>
      <c r="GND137" s="947"/>
      <c r="GNE137" s="947"/>
      <c r="GNF137" s="947"/>
      <c r="GNG137" s="947"/>
      <c r="GNH137" s="947"/>
      <c r="GNI137" s="947"/>
      <c r="GNJ137" s="947"/>
      <c r="GNK137" s="947"/>
      <c r="GNL137" s="947"/>
      <c r="GNM137" s="947"/>
      <c r="GNN137" s="947"/>
      <c r="GNO137" s="947"/>
      <c r="GNP137" s="947"/>
      <c r="GNQ137" s="947"/>
      <c r="GNR137" s="947"/>
      <c r="GNS137" s="947"/>
      <c r="GNT137" s="947"/>
      <c r="GNU137" s="947"/>
      <c r="GNV137" s="947"/>
      <c r="GNW137" s="947"/>
      <c r="GNX137" s="947"/>
      <c r="GNY137" s="947"/>
      <c r="GNZ137" s="947"/>
      <c r="GOA137" s="947"/>
      <c r="GOB137" s="947"/>
      <c r="GOC137" s="947"/>
      <c r="GOD137" s="947"/>
      <c r="GOE137" s="947"/>
      <c r="GOF137" s="947"/>
      <c r="GOG137" s="947"/>
      <c r="GOH137" s="947"/>
      <c r="GOI137" s="947"/>
      <c r="GOJ137" s="947"/>
      <c r="GOK137" s="947"/>
      <c r="GOL137" s="947"/>
      <c r="GOM137" s="947"/>
      <c r="GON137" s="947"/>
      <c r="GOO137" s="947"/>
      <c r="GOP137" s="947"/>
      <c r="GOQ137" s="947"/>
      <c r="GOR137" s="947"/>
      <c r="GOS137" s="947"/>
      <c r="GOT137" s="947"/>
      <c r="GOU137" s="947"/>
      <c r="GOV137" s="947"/>
      <c r="GOW137" s="947"/>
      <c r="GOX137" s="947"/>
      <c r="GOY137" s="947"/>
      <c r="GOZ137" s="947"/>
      <c r="GPA137" s="947"/>
      <c r="GPB137" s="947"/>
      <c r="GPC137" s="947"/>
      <c r="GPD137" s="947"/>
      <c r="GPE137" s="947"/>
      <c r="GPF137" s="947"/>
      <c r="GPG137" s="947"/>
      <c r="GPH137" s="947"/>
      <c r="GPI137" s="947"/>
      <c r="GPJ137" s="947"/>
      <c r="GPK137" s="947"/>
      <c r="GPL137" s="947"/>
      <c r="GPM137" s="947"/>
      <c r="GPN137" s="947"/>
      <c r="GPO137" s="947"/>
      <c r="GPP137" s="947"/>
      <c r="GPQ137" s="947"/>
      <c r="GPR137" s="947"/>
      <c r="GPS137" s="947"/>
      <c r="GPT137" s="947"/>
      <c r="GPU137" s="947"/>
      <c r="GPV137" s="947"/>
      <c r="GPW137" s="947"/>
      <c r="GPX137" s="947"/>
      <c r="GPY137" s="947"/>
      <c r="GPZ137" s="947"/>
      <c r="GQA137" s="947"/>
      <c r="GQB137" s="947"/>
      <c r="GQC137" s="947"/>
      <c r="GQD137" s="947"/>
      <c r="GQE137" s="947"/>
      <c r="GQF137" s="947"/>
      <c r="GQG137" s="947"/>
      <c r="GQH137" s="947"/>
      <c r="GQI137" s="947"/>
      <c r="GQJ137" s="947"/>
      <c r="GQK137" s="947"/>
      <c r="GQL137" s="947"/>
      <c r="GQM137" s="947"/>
      <c r="GQN137" s="947"/>
      <c r="GQO137" s="947"/>
      <c r="GQP137" s="947"/>
      <c r="GQQ137" s="947"/>
      <c r="GQR137" s="947"/>
      <c r="GQS137" s="947"/>
      <c r="GQT137" s="947"/>
      <c r="GQU137" s="947"/>
      <c r="GQV137" s="947"/>
      <c r="GQW137" s="947"/>
      <c r="GQX137" s="947"/>
      <c r="GQY137" s="947"/>
      <c r="GQZ137" s="947"/>
      <c r="GRA137" s="947"/>
      <c r="GRB137" s="947"/>
      <c r="GRC137" s="947"/>
      <c r="GRD137" s="947"/>
      <c r="GRE137" s="947"/>
      <c r="GRF137" s="947"/>
      <c r="GRG137" s="947"/>
      <c r="GRH137" s="947"/>
      <c r="GRI137" s="947"/>
      <c r="GRJ137" s="947"/>
      <c r="GRK137" s="947"/>
      <c r="GRL137" s="947"/>
      <c r="GRM137" s="947"/>
      <c r="GRN137" s="947"/>
      <c r="GRO137" s="947"/>
      <c r="GRP137" s="947"/>
      <c r="GRQ137" s="947"/>
      <c r="GRR137" s="947"/>
      <c r="GRS137" s="947"/>
      <c r="GRT137" s="947"/>
      <c r="GRU137" s="947"/>
      <c r="GRV137" s="947"/>
      <c r="GRW137" s="947"/>
      <c r="GRX137" s="947"/>
      <c r="GRY137" s="947"/>
      <c r="GRZ137" s="947"/>
      <c r="GSA137" s="947"/>
      <c r="GSB137" s="947"/>
      <c r="GSC137" s="947"/>
      <c r="GSD137" s="947"/>
      <c r="GSE137" s="947"/>
      <c r="GSF137" s="947"/>
      <c r="GSG137" s="947"/>
      <c r="GSH137" s="947"/>
      <c r="GSI137" s="947"/>
      <c r="GSJ137" s="947"/>
      <c r="GSK137" s="947"/>
      <c r="GSL137" s="947"/>
      <c r="GSM137" s="947"/>
      <c r="GSN137" s="947"/>
      <c r="GSO137" s="947"/>
      <c r="GSP137" s="947"/>
      <c r="GSQ137" s="947"/>
      <c r="GSR137" s="947"/>
      <c r="GSS137" s="947"/>
      <c r="GST137" s="947"/>
      <c r="GSU137" s="947"/>
      <c r="GSV137" s="947"/>
      <c r="GSW137" s="947"/>
      <c r="GSX137" s="947"/>
      <c r="GSY137" s="947"/>
      <c r="GSZ137" s="947"/>
      <c r="GTA137" s="947"/>
      <c r="GTB137" s="947"/>
      <c r="GTC137" s="947"/>
      <c r="GTD137" s="947"/>
      <c r="GTE137" s="947"/>
      <c r="GTF137" s="947"/>
      <c r="GTG137" s="947"/>
      <c r="GTH137" s="947"/>
      <c r="GTI137" s="947"/>
      <c r="GTJ137" s="947"/>
      <c r="GTK137" s="947"/>
      <c r="GTL137" s="947"/>
      <c r="GTM137" s="947"/>
      <c r="GTN137" s="947"/>
      <c r="GTO137" s="947"/>
      <c r="GTP137" s="947"/>
      <c r="GTQ137" s="947"/>
      <c r="GTR137" s="947"/>
      <c r="GTS137" s="947"/>
      <c r="GTT137" s="947"/>
      <c r="GTU137" s="947"/>
      <c r="GTV137" s="947"/>
      <c r="GTW137" s="947"/>
      <c r="GTX137" s="947"/>
      <c r="GTY137" s="947"/>
      <c r="GTZ137" s="947"/>
      <c r="GUA137" s="947"/>
      <c r="GUB137" s="947"/>
      <c r="GUC137" s="947"/>
      <c r="GUD137" s="947"/>
      <c r="GUE137" s="947"/>
      <c r="GUF137" s="947"/>
      <c r="GUG137" s="947"/>
      <c r="GUH137" s="947"/>
      <c r="GUI137" s="947"/>
      <c r="GUJ137" s="947"/>
      <c r="GUK137" s="947"/>
      <c r="GUL137" s="947"/>
      <c r="GUM137" s="947"/>
      <c r="GUN137" s="947"/>
      <c r="GUO137" s="947"/>
      <c r="GUP137" s="947"/>
      <c r="GUQ137" s="947"/>
      <c r="GUR137" s="947"/>
      <c r="GUS137" s="947"/>
      <c r="GUT137" s="947"/>
      <c r="GUU137" s="947"/>
      <c r="GUV137" s="947"/>
      <c r="GUW137" s="947"/>
      <c r="GUX137" s="947"/>
      <c r="GUY137" s="947"/>
      <c r="GUZ137" s="947"/>
      <c r="GVA137" s="947"/>
      <c r="GVB137" s="947"/>
      <c r="GVC137" s="947"/>
      <c r="GVD137" s="947"/>
      <c r="GVE137" s="947"/>
      <c r="GVF137" s="947"/>
      <c r="GVG137" s="947"/>
      <c r="GVH137" s="947"/>
      <c r="GVI137" s="947"/>
      <c r="GVJ137" s="947"/>
      <c r="GVK137" s="947"/>
      <c r="GVL137" s="947"/>
      <c r="GVM137" s="947"/>
      <c r="GVN137" s="947"/>
      <c r="GVO137" s="947"/>
      <c r="GVP137" s="947"/>
      <c r="GVQ137" s="947"/>
      <c r="GVR137" s="947"/>
      <c r="GVS137" s="947"/>
      <c r="GVT137" s="947"/>
      <c r="GVU137" s="947"/>
      <c r="GVV137" s="947"/>
      <c r="GVW137" s="947"/>
      <c r="GVX137" s="947"/>
      <c r="GVY137" s="947"/>
      <c r="GVZ137" s="947"/>
      <c r="GWA137" s="947"/>
      <c r="GWB137" s="947"/>
      <c r="GWC137" s="947"/>
      <c r="GWD137" s="947"/>
      <c r="GWE137" s="947"/>
      <c r="GWF137" s="947"/>
      <c r="GWG137" s="947"/>
      <c r="GWH137" s="947"/>
      <c r="GWI137" s="947"/>
      <c r="GWJ137" s="947"/>
      <c r="GWK137" s="947"/>
      <c r="GWL137" s="947"/>
      <c r="GWM137" s="947"/>
      <c r="GWN137" s="947"/>
      <c r="GWO137" s="947"/>
      <c r="GWP137" s="947"/>
      <c r="GWQ137" s="947"/>
      <c r="GWR137" s="947"/>
      <c r="GWS137" s="947"/>
      <c r="GWT137" s="947"/>
      <c r="GWU137" s="947"/>
      <c r="GWV137" s="947"/>
      <c r="GWW137" s="947"/>
      <c r="GWX137" s="947"/>
      <c r="GWY137" s="947"/>
      <c r="GWZ137" s="947"/>
      <c r="GXA137" s="947"/>
      <c r="GXB137" s="947"/>
      <c r="GXC137" s="947"/>
      <c r="GXD137" s="947"/>
      <c r="GXE137" s="947"/>
      <c r="GXF137" s="947"/>
      <c r="GXG137" s="947"/>
      <c r="GXH137" s="947"/>
      <c r="GXI137" s="947"/>
      <c r="GXJ137" s="947"/>
      <c r="GXK137" s="947"/>
      <c r="GXL137" s="947"/>
      <c r="GXM137" s="947"/>
      <c r="GXN137" s="947"/>
      <c r="GXO137" s="947"/>
      <c r="GXP137" s="947"/>
      <c r="GXQ137" s="947"/>
      <c r="GXR137" s="947"/>
      <c r="GXS137" s="947"/>
      <c r="GXT137" s="947"/>
      <c r="GXU137" s="947"/>
      <c r="GXV137" s="947"/>
      <c r="GXW137" s="947"/>
      <c r="GXX137" s="947"/>
      <c r="GXY137" s="947"/>
      <c r="GXZ137" s="947"/>
      <c r="GYA137" s="947"/>
      <c r="GYB137" s="947"/>
      <c r="GYC137" s="947"/>
      <c r="GYD137" s="947"/>
      <c r="GYE137" s="947"/>
      <c r="GYF137" s="947"/>
      <c r="GYG137" s="947"/>
      <c r="GYH137" s="947"/>
      <c r="GYI137" s="947"/>
      <c r="GYJ137" s="947"/>
      <c r="GYK137" s="947"/>
      <c r="GYL137" s="947"/>
      <c r="GYM137" s="947"/>
      <c r="GYN137" s="947"/>
      <c r="GYO137" s="947"/>
      <c r="GYP137" s="947"/>
      <c r="GYQ137" s="947"/>
      <c r="GYR137" s="947"/>
      <c r="GYS137" s="947"/>
      <c r="GYT137" s="947"/>
      <c r="GYU137" s="947"/>
      <c r="GYV137" s="947"/>
      <c r="GYW137" s="947"/>
      <c r="GYX137" s="947"/>
      <c r="GYY137" s="947"/>
      <c r="GYZ137" s="947"/>
      <c r="GZA137" s="947"/>
      <c r="GZB137" s="947"/>
      <c r="GZC137" s="947"/>
      <c r="GZD137" s="947"/>
      <c r="GZE137" s="947"/>
      <c r="GZF137" s="947"/>
      <c r="GZG137" s="947"/>
      <c r="GZH137" s="947"/>
      <c r="GZI137" s="947"/>
      <c r="GZJ137" s="947"/>
      <c r="GZK137" s="947"/>
      <c r="GZL137" s="947"/>
      <c r="GZM137" s="947"/>
      <c r="GZN137" s="947"/>
      <c r="GZO137" s="947"/>
      <c r="GZP137" s="947"/>
      <c r="GZQ137" s="947"/>
      <c r="GZR137" s="947"/>
      <c r="GZS137" s="947"/>
      <c r="GZT137" s="947"/>
      <c r="GZU137" s="947"/>
      <c r="GZV137" s="947"/>
      <c r="GZW137" s="947"/>
      <c r="GZX137" s="947"/>
      <c r="GZY137" s="947"/>
      <c r="GZZ137" s="947"/>
      <c r="HAA137" s="947"/>
      <c r="HAB137" s="947"/>
      <c r="HAC137" s="947"/>
      <c r="HAD137" s="947"/>
      <c r="HAE137" s="947"/>
      <c r="HAF137" s="947"/>
      <c r="HAG137" s="947"/>
      <c r="HAH137" s="947"/>
      <c r="HAI137" s="947"/>
      <c r="HAJ137" s="947"/>
      <c r="HAK137" s="947"/>
      <c r="HAL137" s="947"/>
      <c r="HAM137" s="947"/>
      <c r="HAN137" s="947"/>
      <c r="HAO137" s="947"/>
      <c r="HAP137" s="947"/>
      <c r="HAQ137" s="947"/>
      <c r="HAR137" s="947"/>
      <c r="HAS137" s="947"/>
      <c r="HAT137" s="947"/>
      <c r="HAU137" s="947"/>
      <c r="HAV137" s="947"/>
      <c r="HAW137" s="947"/>
      <c r="HAX137" s="947"/>
      <c r="HAY137" s="947"/>
      <c r="HAZ137" s="947"/>
      <c r="HBA137" s="947"/>
      <c r="HBB137" s="947"/>
      <c r="HBC137" s="947"/>
      <c r="HBD137" s="947"/>
      <c r="HBE137" s="947"/>
      <c r="HBF137" s="947"/>
      <c r="HBG137" s="947"/>
      <c r="HBH137" s="947"/>
      <c r="HBI137" s="947"/>
      <c r="HBJ137" s="947"/>
      <c r="HBK137" s="947"/>
      <c r="HBL137" s="947"/>
      <c r="HBM137" s="947"/>
      <c r="HBN137" s="947"/>
      <c r="HBO137" s="947"/>
      <c r="HBP137" s="947"/>
      <c r="HBQ137" s="947"/>
      <c r="HBR137" s="947"/>
      <c r="HBS137" s="947"/>
      <c r="HBT137" s="947"/>
      <c r="HBU137" s="947"/>
      <c r="HBV137" s="947"/>
      <c r="HBW137" s="947"/>
      <c r="HBX137" s="947"/>
      <c r="HBY137" s="947"/>
      <c r="HBZ137" s="947"/>
      <c r="HCA137" s="947"/>
      <c r="HCB137" s="947"/>
      <c r="HCC137" s="947"/>
      <c r="HCD137" s="947"/>
      <c r="HCE137" s="947"/>
      <c r="HCF137" s="947"/>
      <c r="HCG137" s="947"/>
      <c r="HCH137" s="947"/>
      <c r="HCI137" s="947"/>
      <c r="HCJ137" s="947"/>
      <c r="HCK137" s="947"/>
      <c r="HCL137" s="947"/>
      <c r="HCM137" s="947"/>
      <c r="HCN137" s="947"/>
      <c r="HCO137" s="947"/>
      <c r="HCP137" s="947"/>
      <c r="HCQ137" s="947"/>
      <c r="HCR137" s="947"/>
      <c r="HCS137" s="947"/>
      <c r="HCT137" s="947"/>
      <c r="HCU137" s="947"/>
      <c r="HCV137" s="947"/>
      <c r="HCW137" s="947"/>
      <c r="HCX137" s="947"/>
      <c r="HCY137" s="947"/>
      <c r="HCZ137" s="947"/>
      <c r="HDA137" s="947"/>
      <c r="HDB137" s="947"/>
      <c r="HDC137" s="947"/>
      <c r="HDD137" s="947"/>
      <c r="HDE137" s="947"/>
      <c r="HDF137" s="947"/>
      <c r="HDG137" s="947"/>
      <c r="HDH137" s="947"/>
      <c r="HDI137" s="947"/>
      <c r="HDJ137" s="947"/>
      <c r="HDK137" s="947"/>
      <c r="HDL137" s="947"/>
      <c r="HDM137" s="947"/>
      <c r="HDN137" s="947"/>
      <c r="HDO137" s="947"/>
      <c r="HDP137" s="947"/>
      <c r="HDQ137" s="947"/>
      <c r="HDR137" s="947"/>
      <c r="HDS137" s="947"/>
      <c r="HDT137" s="947"/>
      <c r="HDU137" s="947"/>
      <c r="HDV137" s="947"/>
      <c r="HDW137" s="947"/>
      <c r="HDX137" s="947"/>
      <c r="HDY137" s="947"/>
      <c r="HDZ137" s="947"/>
      <c r="HEA137" s="947"/>
      <c r="HEB137" s="947"/>
      <c r="HEC137" s="947"/>
      <c r="HED137" s="947"/>
      <c r="HEE137" s="947"/>
      <c r="HEF137" s="947"/>
      <c r="HEG137" s="947"/>
      <c r="HEH137" s="947"/>
      <c r="HEI137" s="947"/>
      <c r="HEJ137" s="947"/>
      <c r="HEK137" s="947"/>
      <c r="HEL137" s="947"/>
      <c r="HEM137" s="947"/>
      <c r="HEN137" s="947"/>
      <c r="HEO137" s="947"/>
      <c r="HEP137" s="947"/>
      <c r="HEQ137" s="947"/>
      <c r="HER137" s="947"/>
      <c r="HES137" s="947"/>
      <c r="HET137" s="947"/>
      <c r="HEU137" s="947"/>
      <c r="HEV137" s="947"/>
      <c r="HEW137" s="947"/>
      <c r="HEX137" s="947"/>
      <c r="HEY137" s="947"/>
      <c r="HEZ137" s="947"/>
      <c r="HFA137" s="947"/>
      <c r="HFB137" s="947"/>
      <c r="HFC137" s="947"/>
      <c r="HFD137" s="947"/>
      <c r="HFE137" s="947"/>
      <c r="HFF137" s="947"/>
      <c r="HFG137" s="947"/>
      <c r="HFH137" s="947"/>
      <c r="HFI137" s="947"/>
      <c r="HFJ137" s="947"/>
      <c r="HFK137" s="947"/>
      <c r="HFL137" s="947"/>
      <c r="HFM137" s="947"/>
      <c r="HFN137" s="947"/>
      <c r="HFO137" s="947"/>
      <c r="HFP137" s="947"/>
      <c r="HFQ137" s="947"/>
      <c r="HFR137" s="947"/>
      <c r="HFS137" s="947"/>
      <c r="HFT137" s="947"/>
      <c r="HFU137" s="947"/>
      <c r="HFV137" s="947"/>
      <c r="HFW137" s="947"/>
      <c r="HFX137" s="947"/>
      <c r="HFY137" s="947"/>
      <c r="HFZ137" s="947"/>
      <c r="HGA137" s="947"/>
      <c r="HGB137" s="947"/>
      <c r="HGC137" s="947"/>
      <c r="HGD137" s="947"/>
      <c r="HGE137" s="947"/>
      <c r="HGF137" s="947"/>
      <c r="HGG137" s="947"/>
      <c r="HGH137" s="947"/>
      <c r="HGI137" s="947"/>
      <c r="HGJ137" s="947"/>
      <c r="HGK137" s="947"/>
      <c r="HGL137" s="947"/>
      <c r="HGM137" s="947"/>
      <c r="HGN137" s="947"/>
      <c r="HGO137" s="947"/>
      <c r="HGP137" s="947"/>
      <c r="HGQ137" s="947"/>
      <c r="HGR137" s="947"/>
      <c r="HGS137" s="947"/>
      <c r="HGT137" s="947"/>
      <c r="HGU137" s="947"/>
      <c r="HGV137" s="947"/>
      <c r="HGW137" s="947"/>
      <c r="HGX137" s="947"/>
      <c r="HGY137" s="947"/>
      <c r="HGZ137" s="947"/>
      <c r="HHA137" s="947"/>
      <c r="HHB137" s="947"/>
      <c r="HHC137" s="947"/>
      <c r="HHD137" s="947"/>
      <c r="HHE137" s="947"/>
      <c r="HHF137" s="947"/>
      <c r="HHG137" s="947"/>
      <c r="HHH137" s="947"/>
      <c r="HHI137" s="947"/>
      <c r="HHJ137" s="947"/>
      <c r="HHK137" s="947"/>
      <c r="HHL137" s="947"/>
      <c r="HHM137" s="947"/>
      <c r="HHN137" s="947"/>
      <c r="HHO137" s="947"/>
      <c r="HHP137" s="947"/>
      <c r="HHQ137" s="947"/>
      <c r="HHR137" s="947"/>
      <c r="HHS137" s="947"/>
      <c r="HHT137" s="947"/>
      <c r="HHU137" s="947"/>
      <c r="HHV137" s="947"/>
      <c r="HHW137" s="947"/>
      <c r="HHX137" s="947"/>
      <c r="HHY137" s="947"/>
      <c r="HHZ137" s="947"/>
      <c r="HIA137" s="947"/>
      <c r="HIB137" s="947"/>
      <c r="HIC137" s="947"/>
      <c r="HID137" s="947"/>
      <c r="HIE137" s="947"/>
      <c r="HIF137" s="947"/>
      <c r="HIG137" s="947"/>
      <c r="HIH137" s="947"/>
      <c r="HII137" s="947"/>
      <c r="HIJ137" s="947"/>
      <c r="HIK137" s="947"/>
      <c r="HIL137" s="947"/>
      <c r="HIM137" s="947"/>
      <c r="HIN137" s="947"/>
      <c r="HIO137" s="947"/>
      <c r="HIP137" s="947"/>
      <c r="HIQ137" s="947"/>
      <c r="HIR137" s="947"/>
      <c r="HIS137" s="947"/>
      <c r="HIT137" s="947"/>
      <c r="HIU137" s="947"/>
      <c r="HIV137" s="947"/>
      <c r="HIW137" s="947"/>
      <c r="HIX137" s="947"/>
      <c r="HIY137" s="947"/>
      <c r="HIZ137" s="947"/>
      <c r="HJA137" s="947"/>
      <c r="HJB137" s="947"/>
      <c r="HJC137" s="947"/>
      <c r="HJD137" s="947"/>
      <c r="HJE137" s="947"/>
      <c r="HJF137" s="947"/>
      <c r="HJG137" s="947"/>
      <c r="HJH137" s="947"/>
      <c r="HJI137" s="947"/>
      <c r="HJJ137" s="947"/>
      <c r="HJK137" s="947"/>
      <c r="HJL137" s="947"/>
      <c r="HJM137" s="947"/>
      <c r="HJN137" s="947"/>
      <c r="HJO137" s="947"/>
      <c r="HJP137" s="947"/>
      <c r="HJQ137" s="947"/>
      <c r="HJR137" s="947"/>
      <c r="HJS137" s="947"/>
      <c r="HJT137" s="947"/>
      <c r="HJU137" s="947"/>
      <c r="HJV137" s="947"/>
      <c r="HJW137" s="947"/>
      <c r="HJX137" s="947"/>
      <c r="HJY137" s="947"/>
      <c r="HJZ137" s="947"/>
      <c r="HKA137" s="947"/>
      <c r="HKB137" s="947"/>
      <c r="HKC137" s="947"/>
      <c r="HKD137" s="947"/>
      <c r="HKE137" s="947"/>
      <c r="HKF137" s="947"/>
      <c r="HKG137" s="947"/>
      <c r="HKH137" s="947"/>
      <c r="HKI137" s="947"/>
      <c r="HKJ137" s="947"/>
      <c r="HKK137" s="947"/>
      <c r="HKL137" s="947"/>
      <c r="HKM137" s="947"/>
      <c r="HKN137" s="947"/>
      <c r="HKO137" s="947"/>
      <c r="HKP137" s="947"/>
      <c r="HKQ137" s="947"/>
      <c r="HKR137" s="947"/>
      <c r="HKS137" s="947"/>
      <c r="HKT137" s="947"/>
      <c r="HKU137" s="947"/>
      <c r="HKV137" s="947"/>
      <c r="HKW137" s="947"/>
      <c r="HKX137" s="947"/>
      <c r="HKY137" s="947"/>
      <c r="HKZ137" s="947"/>
      <c r="HLA137" s="947"/>
      <c r="HLB137" s="947"/>
      <c r="HLC137" s="947"/>
      <c r="HLD137" s="947"/>
      <c r="HLE137" s="947"/>
      <c r="HLF137" s="947"/>
      <c r="HLG137" s="947"/>
      <c r="HLH137" s="947"/>
      <c r="HLI137" s="947"/>
      <c r="HLJ137" s="947"/>
      <c r="HLK137" s="947"/>
      <c r="HLL137" s="947"/>
      <c r="HLM137" s="947"/>
      <c r="HLN137" s="947"/>
      <c r="HLO137" s="947"/>
      <c r="HLP137" s="947"/>
      <c r="HLQ137" s="947"/>
      <c r="HLR137" s="947"/>
      <c r="HLS137" s="947"/>
      <c r="HLT137" s="947"/>
      <c r="HLU137" s="947"/>
      <c r="HLV137" s="947"/>
      <c r="HLW137" s="947"/>
      <c r="HLX137" s="947"/>
      <c r="HLY137" s="947"/>
      <c r="HLZ137" s="947"/>
      <c r="HMA137" s="947"/>
      <c r="HMB137" s="947"/>
      <c r="HMC137" s="947"/>
      <c r="HMD137" s="947"/>
      <c r="HME137" s="947"/>
      <c r="HMF137" s="947"/>
      <c r="HMG137" s="947"/>
      <c r="HMH137" s="947"/>
      <c r="HMI137" s="947"/>
      <c r="HMJ137" s="947"/>
      <c r="HMK137" s="947"/>
      <c r="HML137" s="947"/>
      <c r="HMM137" s="947"/>
      <c r="HMN137" s="947"/>
      <c r="HMO137" s="947"/>
      <c r="HMP137" s="947"/>
      <c r="HMQ137" s="947"/>
      <c r="HMR137" s="947"/>
      <c r="HMS137" s="947"/>
      <c r="HMT137" s="947"/>
      <c r="HMU137" s="947"/>
      <c r="HMV137" s="947"/>
      <c r="HMW137" s="947"/>
      <c r="HMX137" s="947"/>
      <c r="HMY137" s="947"/>
      <c r="HMZ137" s="947"/>
      <c r="HNA137" s="947"/>
      <c r="HNB137" s="947"/>
      <c r="HNC137" s="947"/>
      <c r="HND137" s="947"/>
      <c r="HNE137" s="947"/>
      <c r="HNF137" s="947"/>
      <c r="HNG137" s="947"/>
      <c r="HNH137" s="947"/>
      <c r="HNI137" s="947"/>
      <c r="HNJ137" s="947"/>
      <c r="HNK137" s="947"/>
      <c r="HNL137" s="947"/>
      <c r="HNM137" s="947"/>
      <c r="HNN137" s="947"/>
      <c r="HNO137" s="947"/>
      <c r="HNP137" s="947"/>
      <c r="HNQ137" s="947"/>
      <c r="HNR137" s="947"/>
      <c r="HNS137" s="947"/>
      <c r="HNT137" s="947"/>
      <c r="HNU137" s="947"/>
      <c r="HNV137" s="947"/>
      <c r="HNW137" s="947"/>
      <c r="HNX137" s="947"/>
      <c r="HNY137" s="947"/>
      <c r="HNZ137" s="947"/>
      <c r="HOA137" s="947"/>
      <c r="HOB137" s="947"/>
      <c r="HOC137" s="947"/>
      <c r="HOD137" s="947"/>
      <c r="HOE137" s="947"/>
      <c r="HOF137" s="947"/>
      <c r="HOG137" s="947"/>
      <c r="HOH137" s="947"/>
      <c r="HOI137" s="947"/>
      <c r="HOJ137" s="947"/>
      <c r="HOK137" s="947"/>
      <c r="HOL137" s="947"/>
      <c r="HOM137" s="947"/>
      <c r="HON137" s="947"/>
      <c r="HOO137" s="947"/>
      <c r="HOP137" s="947"/>
      <c r="HOQ137" s="947"/>
      <c r="HOR137" s="947"/>
      <c r="HOS137" s="947"/>
      <c r="HOT137" s="947"/>
      <c r="HOU137" s="947"/>
      <c r="HOV137" s="947"/>
      <c r="HOW137" s="947"/>
      <c r="HOX137" s="947"/>
      <c r="HOY137" s="947"/>
      <c r="HOZ137" s="947"/>
      <c r="HPA137" s="947"/>
      <c r="HPB137" s="947"/>
      <c r="HPC137" s="947"/>
      <c r="HPD137" s="947"/>
      <c r="HPE137" s="947"/>
      <c r="HPF137" s="947"/>
      <c r="HPG137" s="947"/>
      <c r="HPH137" s="947"/>
      <c r="HPI137" s="947"/>
      <c r="HPJ137" s="947"/>
      <c r="HPK137" s="947"/>
      <c r="HPL137" s="947"/>
      <c r="HPM137" s="947"/>
      <c r="HPN137" s="947"/>
      <c r="HPO137" s="947"/>
      <c r="HPP137" s="947"/>
      <c r="HPQ137" s="947"/>
      <c r="HPR137" s="947"/>
      <c r="HPS137" s="947"/>
      <c r="HPT137" s="947"/>
      <c r="HPU137" s="947"/>
      <c r="HPV137" s="947"/>
      <c r="HPW137" s="947"/>
      <c r="HPX137" s="947"/>
      <c r="HPY137" s="947"/>
      <c r="HPZ137" s="947"/>
      <c r="HQA137" s="947"/>
      <c r="HQB137" s="947"/>
      <c r="HQC137" s="947"/>
      <c r="HQD137" s="947"/>
      <c r="HQE137" s="947"/>
      <c r="HQF137" s="947"/>
      <c r="HQG137" s="947"/>
      <c r="HQH137" s="947"/>
      <c r="HQI137" s="947"/>
      <c r="HQJ137" s="947"/>
      <c r="HQK137" s="947"/>
      <c r="HQL137" s="947"/>
      <c r="HQM137" s="947"/>
      <c r="HQN137" s="947"/>
      <c r="HQO137" s="947"/>
      <c r="HQP137" s="947"/>
      <c r="HQQ137" s="947"/>
      <c r="HQR137" s="947"/>
      <c r="HQS137" s="947"/>
      <c r="HQT137" s="947"/>
      <c r="HQU137" s="947"/>
      <c r="HQV137" s="947"/>
      <c r="HQW137" s="947"/>
      <c r="HQX137" s="947"/>
      <c r="HQY137" s="947"/>
      <c r="HQZ137" s="947"/>
      <c r="HRA137" s="947"/>
      <c r="HRB137" s="947"/>
      <c r="HRC137" s="947"/>
      <c r="HRD137" s="947"/>
      <c r="HRE137" s="947"/>
      <c r="HRF137" s="947"/>
      <c r="HRG137" s="947"/>
      <c r="HRH137" s="947"/>
      <c r="HRI137" s="947"/>
      <c r="HRJ137" s="947"/>
      <c r="HRK137" s="947"/>
      <c r="HRL137" s="947"/>
      <c r="HRM137" s="947"/>
      <c r="HRN137" s="947"/>
      <c r="HRO137" s="947"/>
      <c r="HRP137" s="947"/>
      <c r="HRQ137" s="947"/>
      <c r="HRR137" s="947"/>
      <c r="HRS137" s="947"/>
      <c r="HRT137" s="947"/>
      <c r="HRU137" s="947"/>
      <c r="HRV137" s="947"/>
      <c r="HRW137" s="947"/>
      <c r="HRX137" s="947"/>
      <c r="HRY137" s="947"/>
      <c r="HRZ137" s="947"/>
      <c r="HSA137" s="947"/>
      <c r="HSB137" s="947"/>
      <c r="HSC137" s="947"/>
      <c r="HSD137" s="947"/>
      <c r="HSE137" s="947"/>
      <c r="HSF137" s="947"/>
      <c r="HSG137" s="947"/>
      <c r="HSH137" s="947"/>
      <c r="HSI137" s="947"/>
      <c r="HSJ137" s="947"/>
      <c r="HSK137" s="947"/>
      <c r="HSL137" s="947"/>
      <c r="HSM137" s="947"/>
      <c r="HSN137" s="947"/>
      <c r="HSO137" s="947"/>
      <c r="HSP137" s="947"/>
      <c r="HSQ137" s="947"/>
      <c r="HSR137" s="947"/>
      <c r="HSS137" s="947"/>
      <c r="HST137" s="947"/>
      <c r="HSU137" s="947"/>
      <c r="HSV137" s="947"/>
      <c r="HSW137" s="947"/>
      <c r="HSX137" s="947"/>
      <c r="HSY137" s="947"/>
      <c r="HSZ137" s="947"/>
      <c r="HTA137" s="947"/>
      <c r="HTB137" s="947"/>
      <c r="HTC137" s="947"/>
      <c r="HTD137" s="947"/>
      <c r="HTE137" s="947"/>
      <c r="HTF137" s="947"/>
      <c r="HTG137" s="947"/>
      <c r="HTH137" s="947"/>
      <c r="HTI137" s="947"/>
      <c r="HTJ137" s="947"/>
      <c r="HTK137" s="947"/>
      <c r="HTL137" s="947"/>
      <c r="HTM137" s="947"/>
      <c r="HTN137" s="947"/>
      <c r="HTO137" s="947"/>
      <c r="HTP137" s="947"/>
      <c r="HTQ137" s="947"/>
      <c r="HTR137" s="947"/>
      <c r="HTS137" s="947"/>
      <c r="HTT137" s="947"/>
      <c r="HTU137" s="947"/>
      <c r="HTV137" s="947"/>
      <c r="HTW137" s="947"/>
      <c r="HTX137" s="947"/>
      <c r="HTY137" s="947"/>
      <c r="HTZ137" s="947"/>
      <c r="HUA137" s="947"/>
      <c r="HUB137" s="947"/>
      <c r="HUC137" s="947"/>
      <c r="HUD137" s="947"/>
      <c r="HUE137" s="947"/>
      <c r="HUF137" s="947"/>
      <c r="HUG137" s="947"/>
      <c r="HUH137" s="947"/>
      <c r="HUI137" s="947"/>
      <c r="HUJ137" s="947"/>
      <c r="HUK137" s="947"/>
      <c r="HUL137" s="947"/>
      <c r="HUM137" s="947"/>
      <c r="HUN137" s="947"/>
      <c r="HUO137" s="947"/>
      <c r="HUP137" s="947"/>
      <c r="HUQ137" s="947"/>
      <c r="HUR137" s="947"/>
      <c r="HUS137" s="947"/>
      <c r="HUT137" s="947"/>
      <c r="HUU137" s="947"/>
      <c r="HUV137" s="947"/>
      <c r="HUW137" s="947"/>
      <c r="HUX137" s="947"/>
      <c r="HUY137" s="947"/>
      <c r="HUZ137" s="947"/>
      <c r="HVA137" s="947"/>
      <c r="HVB137" s="947"/>
      <c r="HVC137" s="947"/>
      <c r="HVD137" s="947"/>
      <c r="HVE137" s="947"/>
      <c r="HVF137" s="947"/>
      <c r="HVG137" s="947"/>
      <c r="HVH137" s="947"/>
      <c r="HVI137" s="947"/>
      <c r="HVJ137" s="947"/>
      <c r="HVK137" s="947"/>
      <c r="HVL137" s="947"/>
      <c r="HVM137" s="947"/>
      <c r="HVN137" s="947"/>
      <c r="HVO137" s="947"/>
      <c r="HVP137" s="947"/>
      <c r="HVQ137" s="947"/>
      <c r="HVR137" s="947"/>
      <c r="HVS137" s="947"/>
      <c r="HVT137" s="947"/>
      <c r="HVU137" s="947"/>
      <c r="HVV137" s="947"/>
      <c r="HVW137" s="947"/>
      <c r="HVX137" s="947"/>
      <c r="HVY137" s="947"/>
      <c r="HVZ137" s="947"/>
      <c r="HWA137" s="947"/>
      <c r="HWB137" s="947"/>
      <c r="HWC137" s="947"/>
      <c r="HWD137" s="947"/>
      <c r="HWE137" s="947"/>
      <c r="HWF137" s="947"/>
      <c r="HWG137" s="947"/>
      <c r="HWH137" s="947"/>
      <c r="HWI137" s="947"/>
      <c r="HWJ137" s="947"/>
      <c r="HWK137" s="947"/>
      <c r="HWL137" s="947"/>
      <c r="HWM137" s="947"/>
      <c r="HWN137" s="947"/>
      <c r="HWO137" s="947"/>
      <c r="HWP137" s="947"/>
      <c r="HWQ137" s="947"/>
      <c r="HWR137" s="947"/>
      <c r="HWS137" s="947"/>
      <c r="HWT137" s="947"/>
      <c r="HWU137" s="947"/>
      <c r="HWV137" s="947"/>
      <c r="HWW137" s="947"/>
      <c r="HWX137" s="947"/>
      <c r="HWY137" s="947"/>
      <c r="HWZ137" s="947"/>
      <c r="HXA137" s="947"/>
      <c r="HXB137" s="947"/>
      <c r="HXC137" s="947"/>
      <c r="HXD137" s="947"/>
      <c r="HXE137" s="947"/>
      <c r="HXF137" s="947"/>
      <c r="HXG137" s="947"/>
      <c r="HXH137" s="947"/>
      <c r="HXI137" s="947"/>
      <c r="HXJ137" s="947"/>
      <c r="HXK137" s="947"/>
      <c r="HXL137" s="947"/>
      <c r="HXM137" s="947"/>
      <c r="HXN137" s="947"/>
      <c r="HXO137" s="947"/>
      <c r="HXP137" s="947"/>
      <c r="HXQ137" s="947"/>
      <c r="HXR137" s="947"/>
      <c r="HXS137" s="947"/>
      <c r="HXT137" s="947"/>
      <c r="HXU137" s="947"/>
      <c r="HXV137" s="947"/>
      <c r="HXW137" s="947"/>
      <c r="HXX137" s="947"/>
      <c r="HXY137" s="947"/>
      <c r="HXZ137" s="947"/>
      <c r="HYA137" s="947"/>
      <c r="HYB137" s="947"/>
      <c r="HYC137" s="947"/>
      <c r="HYD137" s="947"/>
      <c r="HYE137" s="947"/>
      <c r="HYF137" s="947"/>
      <c r="HYG137" s="947"/>
      <c r="HYH137" s="947"/>
      <c r="HYI137" s="947"/>
      <c r="HYJ137" s="947"/>
      <c r="HYK137" s="947"/>
      <c r="HYL137" s="947"/>
      <c r="HYM137" s="947"/>
      <c r="HYN137" s="947"/>
      <c r="HYO137" s="947"/>
      <c r="HYP137" s="947"/>
      <c r="HYQ137" s="947"/>
      <c r="HYR137" s="947"/>
      <c r="HYS137" s="947"/>
      <c r="HYT137" s="947"/>
      <c r="HYU137" s="947"/>
      <c r="HYV137" s="947"/>
      <c r="HYW137" s="947"/>
      <c r="HYX137" s="947"/>
      <c r="HYY137" s="947"/>
      <c r="HYZ137" s="947"/>
      <c r="HZA137" s="947"/>
      <c r="HZB137" s="947"/>
      <c r="HZC137" s="947"/>
      <c r="HZD137" s="947"/>
      <c r="HZE137" s="947"/>
      <c r="HZF137" s="947"/>
      <c r="HZG137" s="947"/>
      <c r="HZH137" s="947"/>
      <c r="HZI137" s="947"/>
      <c r="HZJ137" s="947"/>
      <c r="HZK137" s="947"/>
      <c r="HZL137" s="947"/>
      <c r="HZM137" s="947"/>
      <c r="HZN137" s="947"/>
      <c r="HZO137" s="947"/>
      <c r="HZP137" s="947"/>
      <c r="HZQ137" s="947"/>
      <c r="HZR137" s="947"/>
      <c r="HZS137" s="947"/>
      <c r="HZT137" s="947"/>
      <c r="HZU137" s="947"/>
      <c r="HZV137" s="947"/>
      <c r="HZW137" s="947"/>
      <c r="HZX137" s="947"/>
      <c r="HZY137" s="947"/>
      <c r="HZZ137" s="947"/>
      <c r="IAA137" s="947"/>
      <c r="IAB137" s="947"/>
      <c r="IAC137" s="947"/>
      <c r="IAD137" s="947"/>
      <c r="IAE137" s="947"/>
      <c r="IAF137" s="947"/>
      <c r="IAG137" s="947"/>
      <c r="IAH137" s="947"/>
      <c r="IAI137" s="947"/>
      <c r="IAJ137" s="947"/>
      <c r="IAK137" s="947"/>
      <c r="IAL137" s="947"/>
      <c r="IAM137" s="947"/>
      <c r="IAN137" s="947"/>
      <c r="IAO137" s="947"/>
      <c r="IAP137" s="947"/>
      <c r="IAQ137" s="947"/>
      <c r="IAR137" s="947"/>
      <c r="IAS137" s="947"/>
      <c r="IAT137" s="947"/>
      <c r="IAU137" s="947"/>
      <c r="IAV137" s="947"/>
      <c r="IAW137" s="947"/>
      <c r="IAX137" s="947"/>
      <c r="IAY137" s="947"/>
      <c r="IAZ137" s="947"/>
      <c r="IBA137" s="947"/>
      <c r="IBB137" s="947"/>
      <c r="IBC137" s="947"/>
      <c r="IBD137" s="947"/>
      <c r="IBE137" s="947"/>
      <c r="IBF137" s="947"/>
      <c r="IBG137" s="947"/>
      <c r="IBH137" s="947"/>
      <c r="IBI137" s="947"/>
      <c r="IBJ137" s="947"/>
      <c r="IBK137" s="947"/>
      <c r="IBL137" s="947"/>
      <c r="IBM137" s="947"/>
      <c r="IBN137" s="947"/>
      <c r="IBO137" s="947"/>
      <c r="IBP137" s="947"/>
      <c r="IBQ137" s="947"/>
      <c r="IBR137" s="947"/>
      <c r="IBS137" s="947"/>
      <c r="IBT137" s="947"/>
      <c r="IBU137" s="947"/>
      <c r="IBV137" s="947"/>
      <c r="IBW137" s="947"/>
      <c r="IBX137" s="947"/>
      <c r="IBY137" s="947"/>
      <c r="IBZ137" s="947"/>
      <c r="ICA137" s="947"/>
      <c r="ICB137" s="947"/>
      <c r="ICC137" s="947"/>
      <c r="ICD137" s="947"/>
      <c r="ICE137" s="947"/>
      <c r="ICF137" s="947"/>
      <c r="ICG137" s="947"/>
      <c r="ICH137" s="947"/>
      <c r="ICI137" s="947"/>
      <c r="ICJ137" s="947"/>
      <c r="ICK137" s="947"/>
      <c r="ICL137" s="947"/>
      <c r="ICM137" s="947"/>
      <c r="ICN137" s="947"/>
      <c r="ICO137" s="947"/>
      <c r="ICP137" s="947"/>
      <c r="ICQ137" s="947"/>
      <c r="ICR137" s="947"/>
      <c r="ICS137" s="947"/>
      <c r="ICT137" s="947"/>
      <c r="ICU137" s="947"/>
      <c r="ICV137" s="947"/>
      <c r="ICW137" s="947"/>
      <c r="ICX137" s="947"/>
      <c r="ICY137" s="947"/>
      <c r="ICZ137" s="947"/>
      <c r="IDA137" s="947"/>
      <c r="IDB137" s="947"/>
      <c r="IDC137" s="947"/>
      <c r="IDD137" s="947"/>
      <c r="IDE137" s="947"/>
      <c r="IDF137" s="947"/>
      <c r="IDG137" s="947"/>
      <c r="IDH137" s="947"/>
      <c r="IDI137" s="947"/>
      <c r="IDJ137" s="947"/>
      <c r="IDK137" s="947"/>
      <c r="IDL137" s="947"/>
      <c r="IDM137" s="947"/>
      <c r="IDN137" s="947"/>
      <c r="IDO137" s="947"/>
      <c r="IDP137" s="947"/>
      <c r="IDQ137" s="947"/>
      <c r="IDR137" s="947"/>
      <c r="IDS137" s="947"/>
      <c r="IDT137" s="947"/>
      <c r="IDU137" s="947"/>
      <c r="IDV137" s="947"/>
      <c r="IDW137" s="947"/>
      <c r="IDX137" s="947"/>
      <c r="IDY137" s="947"/>
      <c r="IDZ137" s="947"/>
      <c r="IEA137" s="947"/>
      <c r="IEB137" s="947"/>
      <c r="IEC137" s="947"/>
      <c r="IED137" s="947"/>
      <c r="IEE137" s="947"/>
      <c r="IEF137" s="947"/>
      <c r="IEG137" s="947"/>
      <c r="IEH137" s="947"/>
      <c r="IEI137" s="947"/>
      <c r="IEJ137" s="947"/>
      <c r="IEK137" s="947"/>
      <c r="IEL137" s="947"/>
      <c r="IEM137" s="947"/>
      <c r="IEN137" s="947"/>
      <c r="IEO137" s="947"/>
      <c r="IEP137" s="947"/>
      <c r="IEQ137" s="947"/>
      <c r="IER137" s="947"/>
      <c r="IES137" s="947"/>
      <c r="IET137" s="947"/>
      <c r="IEU137" s="947"/>
      <c r="IEV137" s="947"/>
      <c r="IEW137" s="947"/>
      <c r="IEX137" s="947"/>
      <c r="IEY137" s="947"/>
      <c r="IEZ137" s="947"/>
      <c r="IFA137" s="947"/>
      <c r="IFB137" s="947"/>
      <c r="IFC137" s="947"/>
      <c r="IFD137" s="947"/>
      <c r="IFE137" s="947"/>
      <c r="IFF137" s="947"/>
      <c r="IFG137" s="947"/>
      <c r="IFH137" s="947"/>
      <c r="IFI137" s="947"/>
      <c r="IFJ137" s="947"/>
      <c r="IFK137" s="947"/>
      <c r="IFL137" s="947"/>
      <c r="IFM137" s="947"/>
      <c r="IFN137" s="947"/>
      <c r="IFO137" s="947"/>
      <c r="IFP137" s="947"/>
      <c r="IFQ137" s="947"/>
      <c r="IFR137" s="947"/>
      <c r="IFS137" s="947"/>
      <c r="IFT137" s="947"/>
      <c r="IFU137" s="947"/>
      <c r="IFV137" s="947"/>
      <c r="IFW137" s="947"/>
      <c r="IFX137" s="947"/>
      <c r="IFY137" s="947"/>
      <c r="IFZ137" s="947"/>
      <c r="IGA137" s="947"/>
      <c r="IGB137" s="947"/>
      <c r="IGC137" s="947"/>
      <c r="IGD137" s="947"/>
      <c r="IGE137" s="947"/>
      <c r="IGF137" s="947"/>
      <c r="IGG137" s="947"/>
      <c r="IGH137" s="947"/>
      <c r="IGI137" s="947"/>
      <c r="IGJ137" s="947"/>
      <c r="IGK137" s="947"/>
      <c r="IGL137" s="947"/>
      <c r="IGM137" s="947"/>
      <c r="IGN137" s="947"/>
      <c r="IGO137" s="947"/>
      <c r="IGP137" s="947"/>
      <c r="IGQ137" s="947"/>
      <c r="IGR137" s="947"/>
      <c r="IGS137" s="947"/>
      <c r="IGT137" s="947"/>
      <c r="IGU137" s="947"/>
      <c r="IGV137" s="947"/>
      <c r="IGW137" s="947"/>
      <c r="IGX137" s="947"/>
      <c r="IGY137" s="947"/>
      <c r="IGZ137" s="947"/>
      <c r="IHA137" s="947"/>
      <c r="IHB137" s="947"/>
      <c r="IHC137" s="947"/>
      <c r="IHD137" s="947"/>
      <c r="IHE137" s="947"/>
      <c r="IHF137" s="947"/>
      <c r="IHG137" s="947"/>
      <c r="IHH137" s="947"/>
      <c r="IHI137" s="947"/>
      <c r="IHJ137" s="947"/>
      <c r="IHK137" s="947"/>
      <c r="IHL137" s="947"/>
      <c r="IHM137" s="947"/>
      <c r="IHN137" s="947"/>
      <c r="IHO137" s="947"/>
      <c r="IHP137" s="947"/>
      <c r="IHQ137" s="947"/>
      <c r="IHR137" s="947"/>
      <c r="IHS137" s="947"/>
      <c r="IHT137" s="947"/>
      <c r="IHU137" s="947"/>
      <c r="IHV137" s="947"/>
      <c r="IHW137" s="947"/>
      <c r="IHX137" s="947"/>
      <c r="IHY137" s="947"/>
      <c r="IHZ137" s="947"/>
      <c r="IIA137" s="947"/>
      <c r="IIB137" s="947"/>
      <c r="IIC137" s="947"/>
      <c r="IID137" s="947"/>
      <c r="IIE137" s="947"/>
      <c r="IIF137" s="947"/>
      <c r="IIG137" s="947"/>
      <c r="IIH137" s="947"/>
      <c r="III137" s="947"/>
      <c r="IIJ137" s="947"/>
      <c r="IIK137" s="947"/>
      <c r="IIL137" s="947"/>
      <c r="IIM137" s="947"/>
      <c r="IIN137" s="947"/>
      <c r="IIO137" s="947"/>
      <c r="IIP137" s="947"/>
      <c r="IIQ137" s="947"/>
      <c r="IIR137" s="947"/>
      <c r="IIS137" s="947"/>
      <c r="IIT137" s="947"/>
      <c r="IIU137" s="947"/>
      <c r="IIV137" s="947"/>
      <c r="IIW137" s="947"/>
      <c r="IIX137" s="947"/>
      <c r="IIY137" s="947"/>
      <c r="IIZ137" s="947"/>
      <c r="IJA137" s="947"/>
      <c r="IJB137" s="947"/>
      <c r="IJC137" s="947"/>
      <c r="IJD137" s="947"/>
      <c r="IJE137" s="947"/>
      <c r="IJF137" s="947"/>
      <c r="IJG137" s="947"/>
      <c r="IJH137" s="947"/>
      <c r="IJI137" s="947"/>
      <c r="IJJ137" s="947"/>
      <c r="IJK137" s="947"/>
      <c r="IJL137" s="947"/>
      <c r="IJM137" s="947"/>
      <c r="IJN137" s="947"/>
      <c r="IJO137" s="947"/>
      <c r="IJP137" s="947"/>
      <c r="IJQ137" s="947"/>
      <c r="IJR137" s="947"/>
      <c r="IJS137" s="947"/>
      <c r="IJT137" s="947"/>
      <c r="IJU137" s="947"/>
      <c r="IJV137" s="947"/>
      <c r="IJW137" s="947"/>
      <c r="IJX137" s="947"/>
      <c r="IJY137" s="947"/>
      <c r="IJZ137" s="947"/>
      <c r="IKA137" s="947"/>
      <c r="IKB137" s="947"/>
      <c r="IKC137" s="947"/>
      <c r="IKD137" s="947"/>
      <c r="IKE137" s="947"/>
      <c r="IKF137" s="947"/>
      <c r="IKG137" s="947"/>
      <c r="IKH137" s="947"/>
      <c r="IKI137" s="947"/>
      <c r="IKJ137" s="947"/>
      <c r="IKK137" s="947"/>
      <c r="IKL137" s="947"/>
      <c r="IKM137" s="947"/>
      <c r="IKN137" s="947"/>
      <c r="IKO137" s="947"/>
      <c r="IKP137" s="947"/>
      <c r="IKQ137" s="947"/>
      <c r="IKR137" s="947"/>
      <c r="IKS137" s="947"/>
      <c r="IKT137" s="947"/>
      <c r="IKU137" s="947"/>
      <c r="IKV137" s="947"/>
      <c r="IKW137" s="947"/>
      <c r="IKX137" s="947"/>
      <c r="IKY137" s="947"/>
      <c r="IKZ137" s="947"/>
      <c r="ILA137" s="947"/>
      <c r="ILB137" s="947"/>
      <c r="ILC137" s="947"/>
      <c r="ILD137" s="947"/>
      <c r="ILE137" s="947"/>
      <c r="ILF137" s="947"/>
      <c r="ILG137" s="947"/>
      <c r="ILH137" s="947"/>
      <c r="ILI137" s="947"/>
      <c r="ILJ137" s="947"/>
      <c r="ILK137" s="947"/>
      <c r="ILL137" s="947"/>
      <c r="ILM137" s="947"/>
      <c r="ILN137" s="947"/>
      <c r="ILO137" s="947"/>
      <c r="ILP137" s="947"/>
      <c r="ILQ137" s="947"/>
      <c r="ILR137" s="947"/>
      <c r="ILS137" s="947"/>
      <c r="ILT137" s="947"/>
      <c r="ILU137" s="947"/>
      <c r="ILV137" s="947"/>
      <c r="ILW137" s="947"/>
      <c r="ILX137" s="947"/>
      <c r="ILY137" s="947"/>
      <c r="ILZ137" s="947"/>
      <c r="IMA137" s="947"/>
      <c r="IMB137" s="947"/>
      <c r="IMC137" s="947"/>
      <c r="IMD137" s="947"/>
      <c r="IME137" s="947"/>
      <c r="IMF137" s="947"/>
      <c r="IMG137" s="947"/>
      <c r="IMH137" s="947"/>
      <c r="IMI137" s="947"/>
      <c r="IMJ137" s="947"/>
      <c r="IMK137" s="947"/>
      <c r="IML137" s="947"/>
      <c r="IMM137" s="947"/>
      <c r="IMN137" s="947"/>
      <c r="IMO137" s="947"/>
      <c r="IMP137" s="947"/>
      <c r="IMQ137" s="947"/>
      <c r="IMR137" s="947"/>
      <c r="IMS137" s="947"/>
      <c r="IMT137" s="947"/>
      <c r="IMU137" s="947"/>
      <c r="IMV137" s="947"/>
      <c r="IMW137" s="947"/>
      <c r="IMX137" s="947"/>
      <c r="IMY137" s="947"/>
      <c r="IMZ137" s="947"/>
      <c r="INA137" s="947"/>
      <c r="INB137" s="947"/>
      <c r="INC137" s="947"/>
      <c r="IND137" s="947"/>
      <c r="INE137" s="947"/>
      <c r="INF137" s="947"/>
      <c r="ING137" s="947"/>
      <c r="INH137" s="947"/>
      <c r="INI137" s="947"/>
      <c r="INJ137" s="947"/>
      <c r="INK137" s="947"/>
      <c r="INL137" s="947"/>
      <c r="INM137" s="947"/>
      <c r="INN137" s="947"/>
      <c r="INO137" s="947"/>
      <c r="INP137" s="947"/>
      <c r="INQ137" s="947"/>
      <c r="INR137" s="947"/>
      <c r="INS137" s="947"/>
      <c r="INT137" s="947"/>
      <c r="INU137" s="947"/>
      <c r="INV137" s="947"/>
      <c r="INW137" s="947"/>
      <c r="INX137" s="947"/>
      <c r="INY137" s="947"/>
      <c r="INZ137" s="947"/>
      <c r="IOA137" s="947"/>
      <c r="IOB137" s="947"/>
      <c r="IOC137" s="947"/>
      <c r="IOD137" s="947"/>
      <c r="IOE137" s="947"/>
      <c r="IOF137" s="947"/>
      <c r="IOG137" s="947"/>
      <c r="IOH137" s="947"/>
      <c r="IOI137" s="947"/>
      <c r="IOJ137" s="947"/>
      <c r="IOK137" s="947"/>
      <c r="IOL137" s="947"/>
      <c r="IOM137" s="947"/>
      <c r="ION137" s="947"/>
      <c r="IOO137" s="947"/>
      <c r="IOP137" s="947"/>
      <c r="IOQ137" s="947"/>
      <c r="IOR137" s="947"/>
      <c r="IOS137" s="947"/>
      <c r="IOT137" s="947"/>
      <c r="IOU137" s="947"/>
      <c r="IOV137" s="947"/>
      <c r="IOW137" s="947"/>
      <c r="IOX137" s="947"/>
      <c r="IOY137" s="947"/>
      <c r="IOZ137" s="947"/>
      <c r="IPA137" s="947"/>
      <c r="IPB137" s="947"/>
      <c r="IPC137" s="947"/>
      <c r="IPD137" s="947"/>
      <c r="IPE137" s="947"/>
      <c r="IPF137" s="947"/>
      <c r="IPG137" s="947"/>
      <c r="IPH137" s="947"/>
      <c r="IPI137" s="947"/>
      <c r="IPJ137" s="947"/>
      <c r="IPK137" s="947"/>
      <c r="IPL137" s="947"/>
      <c r="IPM137" s="947"/>
      <c r="IPN137" s="947"/>
      <c r="IPO137" s="947"/>
      <c r="IPP137" s="947"/>
      <c r="IPQ137" s="947"/>
      <c r="IPR137" s="947"/>
      <c r="IPS137" s="947"/>
      <c r="IPT137" s="947"/>
      <c r="IPU137" s="947"/>
      <c r="IPV137" s="947"/>
      <c r="IPW137" s="947"/>
      <c r="IPX137" s="947"/>
      <c r="IPY137" s="947"/>
      <c r="IPZ137" s="947"/>
      <c r="IQA137" s="947"/>
      <c r="IQB137" s="947"/>
      <c r="IQC137" s="947"/>
      <c r="IQD137" s="947"/>
      <c r="IQE137" s="947"/>
      <c r="IQF137" s="947"/>
      <c r="IQG137" s="947"/>
      <c r="IQH137" s="947"/>
      <c r="IQI137" s="947"/>
      <c r="IQJ137" s="947"/>
      <c r="IQK137" s="947"/>
      <c r="IQL137" s="947"/>
      <c r="IQM137" s="947"/>
      <c r="IQN137" s="947"/>
      <c r="IQO137" s="947"/>
      <c r="IQP137" s="947"/>
      <c r="IQQ137" s="947"/>
      <c r="IQR137" s="947"/>
      <c r="IQS137" s="947"/>
      <c r="IQT137" s="947"/>
      <c r="IQU137" s="947"/>
      <c r="IQV137" s="947"/>
      <c r="IQW137" s="947"/>
      <c r="IQX137" s="947"/>
      <c r="IQY137" s="947"/>
      <c r="IQZ137" s="947"/>
      <c r="IRA137" s="947"/>
      <c r="IRB137" s="947"/>
      <c r="IRC137" s="947"/>
      <c r="IRD137" s="947"/>
      <c r="IRE137" s="947"/>
      <c r="IRF137" s="947"/>
      <c r="IRG137" s="947"/>
      <c r="IRH137" s="947"/>
      <c r="IRI137" s="947"/>
      <c r="IRJ137" s="947"/>
      <c r="IRK137" s="947"/>
      <c r="IRL137" s="947"/>
      <c r="IRM137" s="947"/>
      <c r="IRN137" s="947"/>
      <c r="IRO137" s="947"/>
      <c r="IRP137" s="947"/>
      <c r="IRQ137" s="947"/>
      <c r="IRR137" s="947"/>
      <c r="IRS137" s="947"/>
      <c r="IRT137" s="947"/>
      <c r="IRU137" s="947"/>
      <c r="IRV137" s="947"/>
      <c r="IRW137" s="947"/>
      <c r="IRX137" s="947"/>
      <c r="IRY137" s="947"/>
      <c r="IRZ137" s="947"/>
      <c r="ISA137" s="947"/>
      <c r="ISB137" s="947"/>
      <c r="ISC137" s="947"/>
      <c r="ISD137" s="947"/>
      <c r="ISE137" s="947"/>
      <c r="ISF137" s="947"/>
      <c r="ISG137" s="947"/>
      <c r="ISH137" s="947"/>
      <c r="ISI137" s="947"/>
      <c r="ISJ137" s="947"/>
      <c r="ISK137" s="947"/>
      <c r="ISL137" s="947"/>
      <c r="ISM137" s="947"/>
      <c r="ISN137" s="947"/>
      <c r="ISO137" s="947"/>
      <c r="ISP137" s="947"/>
      <c r="ISQ137" s="947"/>
      <c r="ISR137" s="947"/>
      <c r="ISS137" s="947"/>
      <c r="IST137" s="947"/>
      <c r="ISU137" s="947"/>
      <c r="ISV137" s="947"/>
      <c r="ISW137" s="947"/>
      <c r="ISX137" s="947"/>
      <c r="ISY137" s="947"/>
      <c r="ISZ137" s="947"/>
      <c r="ITA137" s="947"/>
      <c r="ITB137" s="947"/>
      <c r="ITC137" s="947"/>
      <c r="ITD137" s="947"/>
      <c r="ITE137" s="947"/>
      <c r="ITF137" s="947"/>
      <c r="ITG137" s="947"/>
      <c r="ITH137" s="947"/>
      <c r="ITI137" s="947"/>
      <c r="ITJ137" s="947"/>
      <c r="ITK137" s="947"/>
      <c r="ITL137" s="947"/>
      <c r="ITM137" s="947"/>
      <c r="ITN137" s="947"/>
      <c r="ITO137" s="947"/>
      <c r="ITP137" s="947"/>
      <c r="ITQ137" s="947"/>
      <c r="ITR137" s="947"/>
      <c r="ITS137" s="947"/>
      <c r="ITT137" s="947"/>
      <c r="ITU137" s="947"/>
      <c r="ITV137" s="947"/>
      <c r="ITW137" s="947"/>
      <c r="ITX137" s="947"/>
      <c r="ITY137" s="947"/>
      <c r="ITZ137" s="947"/>
      <c r="IUA137" s="947"/>
      <c r="IUB137" s="947"/>
      <c r="IUC137" s="947"/>
      <c r="IUD137" s="947"/>
      <c r="IUE137" s="947"/>
      <c r="IUF137" s="947"/>
      <c r="IUG137" s="947"/>
      <c r="IUH137" s="947"/>
      <c r="IUI137" s="947"/>
      <c r="IUJ137" s="947"/>
      <c r="IUK137" s="947"/>
      <c r="IUL137" s="947"/>
      <c r="IUM137" s="947"/>
      <c r="IUN137" s="947"/>
      <c r="IUO137" s="947"/>
      <c r="IUP137" s="947"/>
      <c r="IUQ137" s="947"/>
      <c r="IUR137" s="947"/>
      <c r="IUS137" s="947"/>
      <c r="IUT137" s="947"/>
      <c r="IUU137" s="947"/>
      <c r="IUV137" s="947"/>
      <c r="IUW137" s="947"/>
      <c r="IUX137" s="947"/>
      <c r="IUY137" s="947"/>
      <c r="IUZ137" s="947"/>
      <c r="IVA137" s="947"/>
      <c r="IVB137" s="947"/>
      <c r="IVC137" s="947"/>
      <c r="IVD137" s="947"/>
      <c r="IVE137" s="947"/>
      <c r="IVF137" s="947"/>
      <c r="IVG137" s="947"/>
      <c r="IVH137" s="947"/>
      <c r="IVI137" s="947"/>
      <c r="IVJ137" s="947"/>
      <c r="IVK137" s="947"/>
      <c r="IVL137" s="947"/>
      <c r="IVM137" s="947"/>
      <c r="IVN137" s="947"/>
      <c r="IVO137" s="947"/>
      <c r="IVP137" s="947"/>
      <c r="IVQ137" s="947"/>
      <c r="IVR137" s="947"/>
      <c r="IVS137" s="947"/>
      <c r="IVT137" s="947"/>
      <c r="IVU137" s="947"/>
      <c r="IVV137" s="947"/>
      <c r="IVW137" s="947"/>
      <c r="IVX137" s="947"/>
      <c r="IVY137" s="947"/>
      <c r="IVZ137" s="947"/>
      <c r="IWA137" s="947"/>
      <c r="IWB137" s="947"/>
      <c r="IWC137" s="947"/>
      <c r="IWD137" s="947"/>
      <c r="IWE137" s="947"/>
      <c r="IWF137" s="947"/>
      <c r="IWG137" s="947"/>
      <c r="IWH137" s="947"/>
      <c r="IWI137" s="947"/>
      <c r="IWJ137" s="947"/>
      <c r="IWK137" s="947"/>
      <c r="IWL137" s="947"/>
      <c r="IWM137" s="947"/>
      <c r="IWN137" s="947"/>
      <c r="IWO137" s="947"/>
      <c r="IWP137" s="947"/>
      <c r="IWQ137" s="947"/>
      <c r="IWR137" s="947"/>
      <c r="IWS137" s="947"/>
      <c r="IWT137" s="947"/>
      <c r="IWU137" s="947"/>
      <c r="IWV137" s="947"/>
      <c r="IWW137" s="947"/>
      <c r="IWX137" s="947"/>
      <c r="IWY137" s="947"/>
      <c r="IWZ137" s="947"/>
      <c r="IXA137" s="947"/>
      <c r="IXB137" s="947"/>
      <c r="IXC137" s="947"/>
      <c r="IXD137" s="947"/>
      <c r="IXE137" s="947"/>
      <c r="IXF137" s="947"/>
      <c r="IXG137" s="947"/>
      <c r="IXH137" s="947"/>
      <c r="IXI137" s="947"/>
      <c r="IXJ137" s="947"/>
      <c r="IXK137" s="947"/>
      <c r="IXL137" s="947"/>
      <c r="IXM137" s="947"/>
      <c r="IXN137" s="947"/>
      <c r="IXO137" s="947"/>
      <c r="IXP137" s="947"/>
      <c r="IXQ137" s="947"/>
      <c r="IXR137" s="947"/>
      <c r="IXS137" s="947"/>
      <c r="IXT137" s="947"/>
      <c r="IXU137" s="947"/>
      <c r="IXV137" s="947"/>
      <c r="IXW137" s="947"/>
      <c r="IXX137" s="947"/>
      <c r="IXY137" s="947"/>
      <c r="IXZ137" s="947"/>
      <c r="IYA137" s="947"/>
      <c r="IYB137" s="947"/>
      <c r="IYC137" s="947"/>
      <c r="IYD137" s="947"/>
      <c r="IYE137" s="947"/>
      <c r="IYF137" s="947"/>
      <c r="IYG137" s="947"/>
      <c r="IYH137" s="947"/>
      <c r="IYI137" s="947"/>
      <c r="IYJ137" s="947"/>
      <c r="IYK137" s="947"/>
      <c r="IYL137" s="947"/>
      <c r="IYM137" s="947"/>
      <c r="IYN137" s="947"/>
      <c r="IYO137" s="947"/>
      <c r="IYP137" s="947"/>
      <c r="IYQ137" s="947"/>
      <c r="IYR137" s="947"/>
      <c r="IYS137" s="947"/>
      <c r="IYT137" s="947"/>
      <c r="IYU137" s="947"/>
      <c r="IYV137" s="947"/>
      <c r="IYW137" s="947"/>
      <c r="IYX137" s="947"/>
      <c r="IYY137" s="947"/>
      <c r="IYZ137" s="947"/>
      <c r="IZA137" s="947"/>
      <c r="IZB137" s="947"/>
      <c r="IZC137" s="947"/>
      <c r="IZD137" s="947"/>
      <c r="IZE137" s="947"/>
      <c r="IZF137" s="947"/>
      <c r="IZG137" s="947"/>
      <c r="IZH137" s="947"/>
      <c r="IZI137" s="947"/>
      <c r="IZJ137" s="947"/>
      <c r="IZK137" s="947"/>
      <c r="IZL137" s="947"/>
      <c r="IZM137" s="947"/>
      <c r="IZN137" s="947"/>
      <c r="IZO137" s="947"/>
      <c r="IZP137" s="947"/>
      <c r="IZQ137" s="947"/>
      <c r="IZR137" s="947"/>
      <c r="IZS137" s="947"/>
      <c r="IZT137" s="947"/>
      <c r="IZU137" s="947"/>
      <c r="IZV137" s="947"/>
      <c r="IZW137" s="947"/>
      <c r="IZX137" s="947"/>
      <c r="IZY137" s="947"/>
      <c r="IZZ137" s="947"/>
      <c r="JAA137" s="947"/>
      <c r="JAB137" s="947"/>
      <c r="JAC137" s="947"/>
      <c r="JAD137" s="947"/>
      <c r="JAE137" s="947"/>
      <c r="JAF137" s="947"/>
      <c r="JAG137" s="947"/>
      <c r="JAH137" s="947"/>
      <c r="JAI137" s="947"/>
      <c r="JAJ137" s="947"/>
      <c r="JAK137" s="947"/>
      <c r="JAL137" s="947"/>
      <c r="JAM137" s="947"/>
      <c r="JAN137" s="947"/>
      <c r="JAO137" s="947"/>
      <c r="JAP137" s="947"/>
      <c r="JAQ137" s="947"/>
      <c r="JAR137" s="947"/>
      <c r="JAS137" s="947"/>
      <c r="JAT137" s="947"/>
      <c r="JAU137" s="947"/>
      <c r="JAV137" s="947"/>
      <c r="JAW137" s="947"/>
      <c r="JAX137" s="947"/>
      <c r="JAY137" s="947"/>
      <c r="JAZ137" s="947"/>
      <c r="JBA137" s="947"/>
      <c r="JBB137" s="947"/>
      <c r="JBC137" s="947"/>
      <c r="JBD137" s="947"/>
      <c r="JBE137" s="947"/>
      <c r="JBF137" s="947"/>
      <c r="JBG137" s="947"/>
      <c r="JBH137" s="947"/>
      <c r="JBI137" s="947"/>
      <c r="JBJ137" s="947"/>
      <c r="JBK137" s="947"/>
      <c r="JBL137" s="947"/>
      <c r="JBM137" s="947"/>
      <c r="JBN137" s="947"/>
      <c r="JBO137" s="947"/>
      <c r="JBP137" s="947"/>
      <c r="JBQ137" s="947"/>
      <c r="JBR137" s="947"/>
      <c r="JBS137" s="947"/>
      <c r="JBT137" s="947"/>
      <c r="JBU137" s="947"/>
      <c r="JBV137" s="947"/>
      <c r="JBW137" s="947"/>
      <c r="JBX137" s="947"/>
      <c r="JBY137" s="947"/>
      <c r="JBZ137" s="947"/>
      <c r="JCA137" s="947"/>
      <c r="JCB137" s="947"/>
      <c r="JCC137" s="947"/>
      <c r="JCD137" s="947"/>
      <c r="JCE137" s="947"/>
      <c r="JCF137" s="947"/>
      <c r="JCG137" s="947"/>
      <c r="JCH137" s="947"/>
      <c r="JCI137" s="947"/>
      <c r="JCJ137" s="947"/>
      <c r="JCK137" s="947"/>
      <c r="JCL137" s="947"/>
      <c r="JCM137" s="947"/>
      <c r="JCN137" s="947"/>
      <c r="JCO137" s="947"/>
      <c r="JCP137" s="947"/>
      <c r="JCQ137" s="947"/>
      <c r="JCR137" s="947"/>
      <c r="JCS137" s="947"/>
      <c r="JCT137" s="947"/>
      <c r="JCU137" s="947"/>
      <c r="JCV137" s="947"/>
      <c r="JCW137" s="947"/>
      <c r="JCX137" s="947"/>
      <c r="JCY137" s="947"/>
      <c r="JCZ137" s="947"/>
      <c r="JDA137" s="947"/>
      <c r="JDB137" s="947"/>
      <c r="JDC137" s="947"/>
      <c r="JDD137" s="947"/>
      <c r="JDE137" s="947"/>
      <c r="JDF137" s="947"/>
      <c r="JDG137" s="947"/>
      <c r="JDH137" s="947"/>
      <c r="JDI137" s="947"/>
      <c r="JDJ137" s="947"/>
      <c r="JDK137" s="947"/>
      <c r="JDL137" s="947"/>
      <c r="JDM137" s="947"/>
      <c r="JDN137" s="947"/>
      <c r="JDO137" s="947"/>
      <c r="JDP137" s="947"/>
      <c r="JDQ137" s="947"/>
      <c r="JDR137" s="947"/>
      <c r="JDS137" s="947"/>
      <c r="JDT137" s="947"/>
      <c r="JDU137" s="947"/>
      <c r="JDV137" s="947"/>
      <c r="JDW137" s="947"/>
      <c r="JDX137" s="947"/>
      <c r="JDY137" s="947"/>
      <c r="JDZ137" s="947"/>
      <c r="JEA137" s="947"/>
      <c r="JEB137" s="947"/>
      <c r="JEC137" s="947"/>
      <c r="JED137" s="947"/>
      <c r="JEE137" s="947"/>
      <c r="JEF137" s="947"/>
      <c r="JEG137" s="947"/>
      <c r="JEH137" s="947"/>
      <c r="JEI137" s="947"/>
      <c r="JEJ137" s="947"/>
      <c r="JEK137" s="947"/>
      <c r="JEL137" s="947"/>
      <c r="JEM137" s="947"/>
      <c r="JEN137" s="947"/>
      <c r="JEO137" s="947"/>
      <c r="JEP137" s="947"/>
      <c r="JEQ137" s="947"/>
      <c r="JER137" s="947"/>
      <c r="JES137" s="947"/>
      <c r="JET137" s="947"/>
      <c r="JEU137" s="947"/>
      <c r="JEV137" s="947"/>
      <c r="JEW137" s="947"/>
      <c r="JEX137" s="947"/>
      <c r="JEY137" s="947"/>
      <c r="JEZ137" s="947"/>
      <c r="JFA137" s="947"/>
      <c r="JFB137" s="947"/>
      <c r="JFC137" s="947"/>
      <c r="JFD137" s="947"/>
      <c r="JFE137" s="947"/>
      <c r="JFF137" s="947"/>
      <c r="JFG137" s="947"/>
      <c r="JFH137" s="947"/>
      <c r="JFI137" s="947"/>
      <c r="JFJ137" s="947"/>
      <c r="JFK137" s="947"/>
      <c r="JFL137" s="947"/>
      <c r="JFM137" s="947"/>
      <c r="JFN137" s="947"/>
      <c r="JFO137" s="947"/>
      <c r="JFP137" s="947"/>
      <c r="JFQ137" s="947"/>
      <c r="JFR137" s="947"/>
      <c r="JFS137" s="947"/>
      <c r="JFT137" s="947"/>
      <c r="JFU137" s="947"/>
      <c r="JFV137" s="947"/>
      <c r="JFW137" s="947"/>
      <c r="JFX137" s="947"/>
      <c r="JFY137" s="947"/>
      <c r="JFZ137" s="947"/>
      <c r="JGA137" s="947"/>
      <c r="JGB137" s="947"/>
      <c r="JGC137" s="947"/>
      <c r="JGD137" s="947"/>
      <c r="JGE137" s="947"/>
      <c r="JGF137" s="947"/>
      <c r="JGG137" s="947"/>
      <c r="JGH137" s="947"/>
      <c r="JGI137" s="947"/>
      <c r="JGJ137" s="947"/>
      <c r="JGK137" s="947"/>
      <c r="JGL137" s="947"/>
      <c r="JGM137" s="947"/>
      <c r="JGN137" s="947"/>
      <c r="JGO137" s="947"/>
      <c r="JGP137" s="947"/>
      <c r="JGQ137" s="947"/>
      <c r="JGR137" s="947"/>
      <c r="JGS137" s="947"/>
      <c r="JGT137" s="947"/>
      <c r="JGU137" s="947"/>
      <c r="JGV137" s="947"/>
      <c r="JGW137" s="947"/>
      <c r="JGX137" s="947"/>
      <c r="JGY137" s="947"/>
      <c r="JGZ137" s="947"/>
      <c r="JHA137" s="947"/>
      <c r="JHB137" s="947"/>
      <c r="JHC137" s="947"/>
      <c r="JHD137" s="947"/>
      <c r="JHE137" s="947"/>
      <c r="JHF137" s="947"/>
      <c r="JHG137" s="947"/>
      <c r="JHH137" s="947"/>
      <c r="JHI137" s="947"/>
      <c r="JHJ137" s="947"/>
      <c r="JHK137" s="947"/>
      <c r="JHL137" s="947"/>
      <c r="JHM137" s="947"/>
      <c r="JHN137" s="947"/>
      <c r="JHO137" s="947"/>
      <c r="JHP137" s="947"/>
      <c r="JHQ137" s="947"/>
      <c r="JHR137" s="947"/>
      <c r="JHS137" s="947"/>
      <c r="JHT137" s="947"/>
      <c r="JHU137" s="947"/>
      <c r="JHV137" s="947"/>
      <c r="JHW137" s="947"/>
      <c r="JHX137" s="947"/>
      <c r="JHY137" s="947"/>
      <c r="JHZ137" s="947"/>
      <c r="JIA137" s="947"/>
      <c r="JIB137" s="947"/>
      <c r="JIC137" s="947"/>
      <c r="JID137" s="947"/>
      <c r="JIE137" s="947"/>
      <c r="JIF137" s="947"/>
      <c r="JIG137" s="947"/>
      <c r="JIH137" s="947"/>
      <c r="JII137" s="947"/>
      <c r="JIJ137" s="947"/>
      <c r="JIK137" s="947"/>
      <c r="JIL137" s="947"/>
      <c r="JIM137" s="947"/>
      <c r="JIN137" s="947"/>
      <c r="JIO137" s="947"/>
      <c r="JIP137" s="947"/>
      <c r="JIQ137" s="947"/>
      <c r="JIR137" s="947"/>
      <c r="JIS137" s="947"/>
      <c r="JIT137" s="947"/>
      <c r="JIU137" s="947"/>
      <c r="JIV137" s="947"/>
      <c r="JIW137" s="947"/>
      <c r="JIX137" s="947"/>
      <c r="JIY137" s="947"/>
      <c r="JIZ137" s="947"/>
      <c r="JJA137" s="947"/>
      <c r="JJB137" s="947"/>
      <c r="JJC137" s="947"/>
      <c r="JJD137" s="947"/>
      <c r="JJE137" s="947"/>
      <c r="JJF137" s="947"/>
      <c r="JJG137" s="947"/>
      <c r="JJH137" s="947"/>
      <c r="JJI137" s="947"/>
      <c r="JJJ137" s="947"/>
      <c r="JJK137" s="947"/>
      <c r="JJL137" s="947"/>
      <c r="JJM137" s="947"/>
      <c r="JJN137" s="947"/>
      <c r="JJO137" s="947"/>
      <c r="JJP137" s="947"/>
      <c r="JJQ137" s="947"/>
      <c r="JJR137" s="947"/>
      <c r="JJS137" s="947"/>
      <c r="JJT137" s="947"/>
      <c r="JJU137" s="947"/>
      <c r="JJV137" s="947"/>
      <c r="JJW137" s="947"/>
      <c r="JJX137" s="947"/>
      <c r="JJY137" s="947"/>
      <c r="JJZ137" s="947"/>
      <c r="JKA137" s="947"/>
      <c r="JKB137" s="947"/>
      <c r="JKC137" s="947"/>
      <c r="JKD137" s="947"/>
      <c r="JKE137" s="947"/>
      <c r="JKF137" s="947"/>
      <c r="JKG137" s="947"/>
      <c r="JKH137" s="947"/>
      <c r="JKI137" s="947"/>
      <c r="JKJ137" s="947"/>
      <c r="JKK137" s="947"/>
      <c r="JKL137" s="947"/>
      <c r="JKM137" s="947"/>
      <c r="JKN137" s="947"/>
      <c r="JKO137" s="947"/>
      <c r="JKP137" s="947"/>
      <c r="JKQ137" s="947"/>
      <c r="JKR137" s="947"/>
      <c r="JKS137" s="947"/>
      <c r="JKT137" s="947"/>
      <c r="JKU137" s="947"/>
      <c r="JKV137" s="947"/>
      <c r="JKW137" s="947"/>
      <c r="JKX137" s="947"/>
      <c r="JKY137" s="947"/>
      <c r="JKZ137" s="947"/>
      <c r="JLA137" s="947"/>
      <c r="JLB137" s="947"/>
      <c r="JLC137" s="947"/>
      <c r="JLD137" s="947"/>
      <c r="JLE137" s="947"/>
      <c r="JLF137" s="947"/>
      <c r="JLG137" s="947"/>
      <c r="JLH137" s="947"/>
      <c r="JLI137" s="947"/>
      <c r="JLJ137" s="947"/>
      <c r="JLK137" s="947"/>
      <c r="JLL137" s="947"/>
      <c r="JLM137" s="947"/>
      <c r="JLN137" s="947"/>
      <c r="JLO137" s="947"/>
      <c r="JLP137" s="947"/>
      <c r="JLQ137" s="947"/>
      <c r="JLR137" s="947"/>
      <c r="JLS137" s="947"/>
      <c r="JLT137" s="947"/>
      <c r="JLU137" s="947"/>
      <c r="JLV137" s="947"/>
      <c r="JLW137" s="947"/>
      <c r="JLX137" s="947"/>
      <c r="JLY137" s="947"/>
      <c r="JLZ137" s="947"/>
      <c r="JMA137" s="947"/>
      <c r="JMB137" s="947"/>
      <c r="JMC137" s="947"/>
      <c r="JMD137" s="947"/>
      <c r="JME137" s="947"/>
      <c r="JMF137" s="947"/>
      <c r="JMG137" s="947"/>
      <c r="JMH137" s="947"/>
      <c r="JMI137" s="947"/>
      <c r="JMJ137" s="947"/>
      <c r="JMK137" s="947"/>
      <c r="JML137" s="947"/>
      <c r="JMM137" s="947"/>
      <c r="JMN137" s="947"/>
      <c r="JMO137" s="947"/>
      <c r="JMP137" s="947"/>
      <c r="JMQ137" s="947"/>
      <c r="JMR137" s="947"/>
      <c r="JMS137" s="947"/>
      <c r="JMT137" s="947"/>
      <c r="JMU137" s="947"/>
      <c r="JMV137" s="947"/>
      <c r="JMW137" s="947"/>
      <c r="JMX137" s="947"/>
      <c r="JMY137" s="947"/>
      <c r="JMZ137" s="947"/>
      <c r="JNA137" s="947"/>
      <c r="JNB137" s="947"/>
      <c r="JNC137" s="947"/>
      <c r="JND137" s="947"/>
      <c r="JNE137" s="947"/>
      <c r="JNF137" s="947"/>
      <c r="JNG137" s="947"/>
      <c r="JNH137" s="947"/>
      <c r="JNI137" s="947"/>
      <c r="JNJ137" s="947"/>
      <c r="JNK137" s="947"/>
      <c r="JNL137" s="947"/>
      <c r="JNM137" s="947"/>
      <c r="JNN137" s="947"/>
      <c r="JNO137" s="947"/>
      <c r="JNP137" s="947"/>
      <c r="JNQ137" s="947"/>
      <c r="JNR137" s="947"/>
      <c r="JNS137" s="947"/>
      <c r="JNT137" s="947"/>
      <c r="JNU137" s="947"/>
      <c r="JNV137" s="947"/>
      <c r="JNW137" s="947"/>
      <c r="JNX137" s="947"/>
      <c r="JNY137" s="947"/>
      <c r="JNZ137" s="947"/>
      <c r="JOA137" s="947"/>
      <c r="JOB137" s="947"/>
      <c r="JOC137" s="947"/>
      <c r="JOD137" s="947"/>
      <c r="JOE137" s="947"/>
      <c r="JOF137" s="947"/>
      <c r="JOG137" s="947"/>
      <c r="JOH137" s="947"/>
      <c r="JOI137" s="947"/>
      <c r="JOJ137" s="947"/>
      <c r="JOK137" s="947"/>
      <c r="JOL137" s="947"/>
      <c r="JOM137" s="947"/>
      <c r="JON137" s="947"/>
      <c r="JOO137" s="947"/>
      <c r="JOP137" s="947"/>
      <c r="JOQ137" s="947"/>
      <c r="JOR137" s="947"/>
      <c r="JOS137" s="947"/>
      <c r="JOT137" s="947"/>
      <c r="JOU137" s="947"/>
      <c r="JOV137" s="947"/>
      <c r="JOW137" s="947"/>
      <c r="JOX137" s="947"/>
      <c r="JOY137" s="947"/>
      <c r="JOZ137" s="947"/>
      <c r="JPA137" s="947"/>
      <c r="JPB137" s="947"/>
      <c r="JPC137" s="947"/>
      <c r="JPD137" s="947"/>
      <c r="JPE137" s="947"/>
      <c r="JPF137" s="947"/>
      <c r="JPG137" s="947"/>
      <c r="JPH137" s="947"/>
      <c r="JPI137" s="947"/>
      <c r="JPJ137" s="947"/>
      <c r="JPK137" s="947"/>
      <c r="JPL137" s="947"/>
      <c r="JPM137" s="947"/>
      <c r="JPN137" s="947"/>
      <c r="JPO137" s="947"/>
      <c r="JPP137" s="947"/>
      <c r="JPQ137" s="947"/>
      <c r="JPR137" s="947"/>
      <c r="JPS137" s="947"/>
      <c r="JPT137" s="947"/>
      <c r="JPU137" s="947"/>
      <c r="JPV137" s="947"/>
      <c r="JPW137" s="947"/>
      <c r="JPX137" s="947"/>
      <c r="JPY137" s="947"/>
      <c r="JPZ137" s="947"/>
      <c r="JQA137" s="947"/>
      <c r="JQB137" s="947"/>
      <c r="JQC137" s="947"/>
      <c r="JQD137" s="947"/>
      <c r="JQE137" s="947"/>
      <c r="JQF137" s="947"/>
      <c r="JQG137" s="947"/>
      <c r="JQH137" s="947"/>
      <c r="JQI137" s="947"/>
      <c r="JQJ137" s="947"/>
      <c r="JQK137" s="947"/>
      <c r="JQL137" s="947"/>
      <c r="JQM137" s="947"/>
      <c r="JQN137" s="947"/>
      <c r="JQO137" s="947"/>
      <c r="JQP137" s="947"/>
      <c r="JQQ137" s="947"/>
      <c r="JQR137" s="947"/>
      <c r="JQS137" s="947"/>
      <c r="JQT137" s="947"/>
      <c r="JQU137" s="947"/>
      <c r="JQV137" s="947"/>
      <c r="JQW137" s="947"/>
      <c r="JQX137" s="947"/>
      <c r="JQY137" s="947"/>
      <c r="JQZ137" s="947"/>
      <c r="JRA137" s="947"/>
      <c r="JRB137" s="947"/>
      <c r="JRC137" s="947"/>
      <c r="JRD137" s="947"/>
      <c r="JRE137" s="947"/>
      <c r="JRF137" s="947"/>
      <c r="JRG137" s="947"/>
      <c r="JRH137" s="947"/>
      <c r="JRI137" s="947"/>
      <c r="JRJ137" s="947"/>
      <c r="JRK137" s="947"/>
      <c r="JRL137" s="947"/>
      <c r="JRM137" s="947"/>
      <c r="JRN137" s="947"/>
      <c r="JRO137" s="947"/>
      <c r="JRP137" s="947"/>
      <c r="JRQ137" s="947"/>
      <c r="JRR137" s="947"/>
      <c r="JRS137" s="947"/>
      <c r="JRT137" s="947"/>
      <c r="JRU137" s="947"/>
      <c r="JRV137" s="947"/>
      <c r="JRW137" s="947"/>
      <c r="JRX137" s="947"/>
      <c r="JRY137" s="947"/>
      <c r="JRZ137" s="947"/>
      <c r="JSA137" s="947"/>
      <c r="JSB137" s="947"/>
      <c r="JSC137" s="947"/>
      <c r="JSD137" s="947"/>
      <c r="JSE137" s="947"/>
      <c r="JSF137" s="947"/>
      <c r="JSG137" s="947"/>
      <c r="JSH137" s="947"/>
      <c r="JSI137" s="947"/>
      <c r="JSJ137" s="947"/>
      <c r="JSK137" s="947"/>
      <c r="JSL137" s="947"/>
      <c r="JSM137" s="947"/>
      <c r="JSN137" s="947"/>
      <c r="JSO137" s="947"/>
      <c r="JSP137" s="947"/>
      <c r="JSQ137" s="947"/>
      <c r="JSR137" s="947"/>
      <c r="JSS137" s="947"/>
      <c r="JST137" s="947"/>
      <c r="JSU137" s="947"/>
      <c r="JSV137" s="947"/>
      <c r="JSW137" s="947"/>
      <c r="JSX137" s="947"/>
      <c r="JSY137" s="947"/>
      <c r="JSZ137" s="947"/>
      <c r="JTA137" s="947"/>
      <c r="JTB137" s="947"/>
      <c r="JTC137" s="947"/>
      <c r="JTD137" s="947"/>
      <c r="JTE137" s="947"/>
      <c r="JTF137" s="947"/>
      <c r="JTG137" s="947"/>
      <c r="JTH137" s="947"/>
      <c r="JTI137" s="947"/>
      <c r="JTJ137" s="947"/>
      <c r="JTK137" s="947"/>
      <c r="JTL137" s="947"/>
      <c r="JTM137" s="947"/>
      <c r="JTN137" s="947"/>
      <c r="JTO137" s="947"/>
      <c r="JTP137" s="947"/>
      <c r="JTQ137" s="947"/>
      <c r="JTR137" s="947"/>
      <c r="JTS137" s="947"/>
      <c r="JTT137" s="947"/>
      <c r="JTU137" s="947"/>
      <c r="JTV137" s="947"/>
      <c r="JTW137" s="947"/>
      <c r="JTX137" s="947"/>
      <c r="JTY137" s="947"/>
      <c r="JTZ137" s="947"/>
      <c r="JUA137" s="947"/>
      <c r="JUB137" s="947"/>
      <c r="JUC137" s="947"/>
      <c r="JUD137" s="947"/>
      <c r="JUE137" s="947"/>
      <c r="JUF137" s="947"/>
      <c r="JUG137" s="947"/>
      <c r="JUH137" s="947"/>
      <c r="JUI137" s="947"/>
      <c r="JUJ137" s="947"/>
      <c r="JUK137" s="947"/>
      <c r="JUL137" s="947"/>
      <c r="JUM137" s="947"/>
      <c r="JUN137" s="947"/>
      <c r="JUO137" s="947"/>
      <c r="JUP137" s="947"/>
      <c r="JUQ137" s="947"/>
      <c r="JUR137" s="947"/>
      <c r="JUS137" s="947"/>
      <c r="JUT137" s="947"/>
      <c r="JUU137" s="947"/>
      <c r="JUV137" s="947"/>
      <c r="JUW137" s="947"/>
      <c r="JUX137" s="947"/>
      <c r="JUY137" s="947"/>
      <c r="JUZ137" s="947"/>
      <c r="JVA137" s="947"/>
      <c r="JVB137" s="947"/>
      <c r="JVC137" s="947"/>
      <c r="JVD137" s="947"/>
      <c r="JVE137" s="947"/>
      <c r="JVF137" s="947"/>
      <c r="JVG137" s="947"/>
      <c r="JVH137" s="947"/>
      <c r="JVI137" s="947"/>
      <c r="JVJ137" s="947"/>
      <c r="JVK137" s="947"/>
      <c r="JVL137" s="947"/>
      <c r="JVM137" s="947"/>
      <c r="JVN137" s="947"/>
      <c r="JVO137" s="947"/>
      <c r="JVP137" s="947"/>
      <c r="JVQ137" s="947"/>
      <c r="JVR137" s="947"/>
      <c r="JVS137" s="947"/>
      <c r="JVT137" s="947"/>
      <c r="JVU137" s="947"/>
      <c r="JVV137" s="947"/>
      <c r="JVW137" s="947"/>
      <c r="JVX137" s="947"/>
      <c r="JVY137" s="947"/>
      <c r="JVZ137" s="947"/>
      <c r="JWA137" s="947"/>
      <c r="JWB137" s="947"/>
      <c r="JWC137" s="947"/>
      <c r="JWD137" s="947"/>
      <c r="JWE137" s="947"/>
      <c r="JWF137" s="947"/>
      <c r="JWG137" s="947"/>
      <c r="JWH137" s="947"/>
      <c r="JWI137" s="947"/>
      <c r="JWJ137" s="947"/>
      <c r="JWK137" s="947"/>
      <c r="JWL137" s="947"/>
      <c r="JWM137" s="947"/>
      <c r="JWN137" s="947"/>
      <c r="JWO137" s="947"/>
      <c r="JWP137" s="947"/>
      <c r="JWQ137" s="947"/>
      <c r="JWR137" s="947"/>
      <c r="JWS137" s="947"/>
      <c r="JWT137" s="947"/>
      <c r="JWU137" s="947"/>
      <c r="JWV137" s="947"/>
      <c r="JWW137" s="947"/>
      <c r="JWX137" s="947"/>
      <c r="JWY137" s="947"/>
      <c r="JWZ137" s="947"/>
      <c r="JXA137" s="947"/>
      <c r="JXB137" s="947"/>
      <c r="JXC137" s="947"/>
      <c r="JXD137" s="947"/>
      <c r="JXE137" s="947"/>
      <c r="JXF137" s="947"/>
      <c r="JXG137" s="947"/>
      <c r="JXH137" s="947"/>
      <c r="JXI137" s="947"/>
      <c r="JXJ137" s="947"/>
      <c r="JXK137" s="947"/>
      <c r="JXL137" s="947"/>
      <c r="JXM137" s="947"/>
      <c r="JXN137" s="947"/>
      <c r="JXO137" s="947"/>
      <c r="JXP137" s="947"/>
      <c r="JXQ137" s="947"/>
      <c r="JXR137" s="947"/>
      <c r="JXS137" s="947"/>
      <c r="JXT137" s="947"/>
      <c r="JXU137" s="947"/>
      <c r="JXV137" s="947"/>
      <c r="JXW137" s="947"/>
      <c r="JXX137" s="947"/>
      <c r="JXY137" s="947"/>
      <c r="JXZ137" s="947"/>
      <c r="JYA137" s="947"/>
      <c r="JYB137" s="947"/>
      <c r="JYC137" s="947"/>
      <c r="JYD137" s="947"/>
      <c r="JYE137" s="947"/>
      <c r="JYF137" s="947"/>
      <c r="JYG137" s="947"/>
      <c r="JYH137" s="947"/>
      <c r="JYI137" s="947"/>
      <c r="JYJ137" s="947"/>
      <c r="JYK137" s="947"/>
      <c r="JYL137" s="947"/>
      <c r="JYM137" s="947"/>
      <c r="JYN137" s="947"/>
      <c r="JYO137" s="947"/>
      <c r="JYP137" s="947"/>
      <c r="JYQ137" s="947"/>
      <c r="JYR137" s="947"/>
      <c r="JYS137" s="947"/>
      <c r="JYT137" s="947"/>
      <c r="JYU137" s="947"/>
      <c r="JYV137" s="947"/>
      <c r="JYW137" s="947"/>
      <c r="JYX137" s="947"/>
      <c r="JYY137" s="947"/>
      <c r="JYZ137" s="947"/>
      <c r="JZA137" s="947"/>
      <c r="JZB137" s="947"/>
      <c r="JZC137" s="947"/>
      <c r="JZD137" s="947"/>
      <c r="JZE137" s="947"/>
      <c r="JZF137" s="947"/>
      <c r="JZG137" s="947"/>
      <c r="JZH137" s="947"/>
      <c r="JZI137" s="947"/>
      <c r="JZJ137" s="947"/>
      <c r="JZK137" s="947"/>
      <c r="JZL137" s="947"/>
      <c r="JZM137" s="947"/>
      <c r="JZN137" s="947"/>
      <c r="JZO137" s="947"/>
      <c r="JZP137" s="947"/>
      <c r="JZQ137" s="947"/>
      <c r="JZR137" s="947"/>
      <c r="JZS137" s="947"/>
      <c r="JZT137" s="947"/>
      <c r="JZU137" s="947"/>
      <c r="JZV137" s="947"/>
      <c r="JZW137" s="947"/>
      <c r="JZX137" s="947"/>
      <c r="JZY137" s="947"/>
      <c r="JZZ137" s="947"/>
      <c r="KAA137" s="947"/>
      <c r="KAB137" s="947"/>
      <c r="KAC137" s="947"/>
      <c r="KAD137" s="947"/>
      <c r="KAE137" s="947"/>
      <c r="KAF137" s="947"/>
      <c r="KAG137" s="947"/>
      <c r="KAH137" s="947"/>
      <c r="KAI137" s="947"/>
      <c r="KAJ137" s="947"/>
      <c r="KAK137" s="947"/>
      <c r="KAL137" s="947"/>
      <c r="KAM137" s="947"/>
      <c r="KAN137" s="947"/>
      <c r="KAO137" s="947"/>
      <c r="KAP137" s="947"/>
      <c r="KAQ137" s="947"/>
      <c r="KAR137" s="947"/>
      <c r="KAS137" s="947"/>
      <c r="KAT137" s="947"/>
      <c r="KAU137" s="947"/>
      <c r="KAV137" s="947"/>
      <c r="KAW137" s="947"/>
      <c r="KAX137" s="947"/>
      <c r="KAY137" s="947"/>
      <c r="KAZ137" s="947"/>
      <c r="KBA137" s="947"/>
      <c r="KBB137" s="947"/>
      <c r="KBC137" s="947"/>
      <c r="KBD137" s="947"/>
      <c r="KBE137" s="947"/>
      <c r="KBF137" s="947"/>
      <c r="KBG137" s="947"/>
      <c r="KBH137" s="947"/>
      <c r="KBI137" s="947"/>
      <c r="KBJ137" s="947"/>
      <c r="KBK137" s="947"/>
      <c r="KBL137" s="947"/>
      <c r="KBM137" s="947"/>
      <c r="KBN137" s="947"/>
      <c r="KBO137" s="947"/>
      <c r="KBP137" s="947"/>
      <c r="KBQ137" s="947"/>
      <c r="KBR137" s="947"/>
      <c r="KBS137" s="947"/>
      <c r="KBT137" s="947"/>
      <c r="KBU137" s="947"/>
      <c r="KBV137" s="947"/>
      <c r="KBW137" s="947"/>
      <c r="KBX137" s="947"/>
      <c r="KBY137" s="947"/>
      <c r="KBZ137" s="947"/>
      <c r="KCA137" s="947"/>
      <c r="KCB137" s="947"/>
      <c r="KCC137" s="947"/>
      <c r="KCD137" s="947"/>
      <c r="KCE137" s="947"/>
      <c r="KCF137" s="947"/>
      <c r="KCG137" s="947"/>
      <c r="KCH137" s="947"/>
      <c r="KCI137" s="947"/>
      <c r="KCJ137" s="947"/>
      <c r="KCK137" s="947"/>
      <c r="KCL137" s="947"/>
      <c r="KCM137" s="947"/>
      <c r="KCN137" s="947"/>
      <c r="KCO137" s="947"/>
      <c r="KCP137" s="947"/>
      <c r="KCQ137" s="947"/>
      <c r="KCR137" s="947"/>
      <c r="KCS137" s="947"/>
      <c r="KCT137" s="947"/>
      <c r="KCU137" s="947"/>
      <c r="KCV137" s="947"/>
      <c r="KCW137" s="947"/>
      <c r="KCX137" s="947"/>
      <c r="KCY137" s="947"/>
      <c r="KCZ137" s="947"/>
      <c r="KDA137" s="947"/>
      <c r="KDB137" s="947"/>
      <c r="KDC137" s="947"/>
      <c r="KDD137" s="947"/>
      <c r="KDE137" s="947"/>
      <c r="KDF137" s="947"/>
      <c r="KDG137" s="947"/>
      <c r="KDH137" s="947"/>
      <c r="KDI137" s="947"/>
      <c r="KDJ137" s="947"/>
      <c r="KDK137" s="947"/>
      <c r="KDL137" s="947"/>
      <c r="KDM137" s="947"/>
      <c r="KDN137" s="947"/>
      <c r="KDO137" s="947"/>
      <c r="KDP137" s="947"/>
      <c r="KDQ137" s="947"/>
      <c r="KDR137" s="947"/>
      <c r="KDS137" s="947"/>
      <c r="KDT137" s="947"/>
      <c r="KDU137" s="947"/>
      <c r="KDV137" s="947"/>
      <c r="KDW137" s="947"/>
      <c r="KDX137" s="947"/>
      <c r="KDY137" s="947"/>
      <c r="KDZ137" s="947"/>
      <c r="KEA137" s="947"/>
      <c r="KEB137" s="947"/>
      <c r="KEC137" s="947"/>
      <c r="KED137" s="947"/>
      <c r="KEE137" s="947"/>
      <c r="KEF137" s="947"/>
      <c r="KEG137" s="947"/>
      <c r="KEH137" s="947"/>
      <c r="KEI137" s="947"/>
      <c r="KEJ137" s="947"/>
      <c r="KEK137" s="947"/>
      <c r="KEL137" s="947"/>
      <c r="KEM137" s="947"/>
      <c r="KEN137" s="947"/>
      <c r="KEO137" s="947"/>
      <c r="KEP137" s="947"/>
      <c r="KEQ137" s="947"/>
      <c r="KER137" s="947"/>
      <c r="KES137" s="947"/>
      <c r="KET137" s="947"/>
      <c r="KEU137" s="947"/>
      <c r="KEV137" s="947"/>
      <c r="KEW137" s="947"/>
      <c r="KEX137" s="947"/>
      <c r="KEY137" s="947"/>
      <c r="KEZ137" s="947"/>
      <c r="KFA137" s="947"/>
      <c r="KFB137" s="947"/>
      <c r="KFC137" s="947"/>
      <c r="KFD137" s="947"/>
      <c r="KFE137" s="947"/>
      <c r="KFF137" s="947"/>
      <c r="KFG137" s="947"/>
      <c r="KFH137" s="947"/>
      <c r="KFI137" s="947"/>
      <c r="KFJ137" s="947"/>
      <c r="KFK137" s="947"/>
      <c r="KFL137" s="947"/>
      <c r="KFM137" s="947"/>
      <c r="KFN137" s="947"/>
      <c r="KFO137" s="947"/>
      <c r="KFP137" s="947"/>
      <c r="KFQ137" s="947"/>
      <c r="KFR137" s="947"/>
      <c r="KFS137" s="947"/>
      <c r="KFT137" s="947"/>
      <c r="KFU137" s="947"/>
      <c r="KFV137" s="947"/>
      <c r="KFW137" s="947"/>
      <c r="KFX137" s="947"/>
      <c r="KFY137" s="947"/>
      <c r="KFZ137" s="947"/>
      <c r="KGA137" s="947"/>
      <c r="KGB137" s="947"/>
      <c r="KGC137" s="947"/>
      <c r="KGD137" s="947"/>
      <c r="KGE137" s="947"/>
      <c r="KGF137" s="947"/>
      <c r="KGG137" s="947"/>
      <c r="KGH137" s="947"/>
      <c r="KGI137" s="947"/>
      <c r="KGJ137" s="947"/>
      <c r="KGK137" s="947"/>
      <c r="KGL137" s="947"/>
      <c r="KGM137" s="947"/>
      <c r="KGN137" s="947"/>
      <c r="KGO137" s="947"/>
      <c r="KGP137" s="947"/>
      <c r="KGQ137" s="947"/>
      <c r="KGR137" s="947"/>
      <c r="KGS137" s="947"/>
      <c r="KGT137" s="947"/>
      <c r="KGU137" s="947"/>
      <c r="KGV137" s="947"/>
      <c r="KGW137" s="947"/>
      <c r="KGX137" s="947"/>
      <c r="KGY137" s="947"/>
      <c r="KGZ137" s="947"/>
      <c r="KHA137" s="947"/>
      <c r="KHB137" s="947"/>
      <c r="KHC137" s="947"/>
      <c r="KHD137" s="947"/>
      <c r="KHE137" s="947"/>
      <c r="KHF137" s="947"/>
      <c r="KHG137" s="947"/>
      <c r="KHH137" s="947"/>
      <c r="KHI137" s="947"/>
      <c r="KHJ137" s="947"/>
      <c r="KHK137" s="947"/>
      <c r="KHL137" s="947"/>
      <c r="KHM137" s="947"/>
      <c r="KHN137" s="947"/>
      <c r="KHO137" s="947"/>
      <c r="KHP137" s="947"/>
      <c r="KHQ137" s="947"/>
      <c r="KHR137" s="947"/>
      <c r="KHS137" s="947"/>
      <c r="KHT137" s="947"/>
      <c r="KHU137" s="947"/>
      <c r="KHV137" s="947"/>
      <c r="KHW137" s="947"/>
      <c r="KHX137" s="947"/>
      <c r="KHY137" s="947"/>
      <c r="KHZ137" s="947"/>
      <c r="KIA137" s="947"/>
      <c r="KIB137" s="947"/>
      <c r="KIC137" s="947"/>
      <c r="KID137" s="947"/>
      <c r="KIE137" s="947"/>
      <c r="KIF137" s="947"/>
      <c r="KIG137" s="947"/>
      <c r="KIH137" s="947"/>
      <c r="KII137" s="947"/>
      <c r="KIJ137" s="947"/>
      <c r="KIK137" s="947"/>
      <c r="KIL137" s="947"/>
      <c r="KIM137" s="947"/>
      <c r="KIN137" s="947"/>
      <c r="KIO137" s="947"/>
      <c r="KIP137" s="947"/>
      <c r="KIQ137" s="947"/>
      <c r="KIR137" s="947"/>
      <c r="KIS137" s="947"/>
      <c r="KIT137" s="947"/>
      <c r="KIU137" s="947"/>
      <c r="KIV137" s="947"/>
      <c r="KIW137" s="947"/>
      <c r="KIX137" s="947"/>
      <c r="KIY137" s="947"/>
      <c r="KIZ137" s="947"/>
      <c r="KJA137" s="947"/>
      <c r="KJB137" s="947"/>
      <c r="KJC137" s="947"/>
      <c r="KJD137" s="947"/>
      <c r="KJE137" s="947"/>
      <c r="KJF137" s="947"/>
      <c r="KJG137" s="947"/>
      <c r="KJH137" s="947"/>
      <c r="KJI137" s="947"/>
      <c r="KJJ137" s="947"/>
      <c r="KJK137" s="947"/>
      <c r="KJL137" s="947"/>
      <c r="KJM137" s="947"/>
      <c r="KJN137" s="947"/>
      <c r="KJO137" s="947"/>
      <c r="KJP137" s="947"/>
      <c r="KJQ137" s="947"/>
      <c r="KJR137" s="947"/>
      <c r="KJS137" s="947"/>
      <c r="KJT137" s="947"/>
      <c r="KJU137" s="947"/>
      <c r="KJV137" s="947"/>
      <c r="KJW137" s="947"/>
      <c r="KJX137" s="947"/>
      <c r="KJY137" s="947"/>
      <c r="KJZ137" s="947"/>
      <c r="KKA137" s="947"/>
      <c r="KKB137" s="947"/>
      <c r="KKC137" s="947"/>
      <c r="KKD137" s="947"/>
      <c r="KKE137" s="947"/>
      <c r="KKF137" s="947"/>
      <c r="KKG137" s="947"/>
      <c r="KKH137" s="947"/>
      <c r="KKI137" s="947"/>
      <c r="KKJ137" s="947"/>
      <c r="KKK137" s="947"/>
      <c r="KKL137" s="947"/>
      <c r="KKM137" s="947"/>
      <c r="KKN137" s="947"/>
      <c r="KKO137" s="947"/>
      <c r="KKP137" s="947"/>
      <c r="KKQ137" s="947"/>
      <c r="KKR137" s="947"/>
      <c r="KKS137" s="947"/>
      <c r="KKT137" s="947"/>
      <c r="KKU137" s="947"/>
      <c r="KKV137" s="947"/>
      <c r="KKW137" s="947"/>
      <c r="KKX137" s="947"/>
      <c r="KKY137" s="947"/>
      <c r="KKZ137" s="947"/>
      <c r="KLA137" s="947"/>
      <c r="KLB137" s="947"/>
      <c r="KLC137" s="947"/>
      <c r="KLD137" s="947"/>
      <c r="KLE137" s="947"/>
      <c r="KLF137" s="947"/>
      <c r="KLG137" s="947"/>
      <c r="KLH137" s="947"/>
      <c r="KLI137" s="947"/>
      <c r="KLJ137" s="947"/>
      <c r="KLK137" s="947"/>
      <c r="KLL137" s="947"/>
      <c r="KLM137" s="947"/>
      <c r="KLN137" s="947"/>
      <c r="KLO137" s="947"/>
      <c r="KLP137" s="947"/>
      <c r="KLQ137" s="947"/>
      <c r="KLR137" s="947"/>
      <c r="KLS137" s="947"/>
      <c r="KLT137" s="947"/>
      <c r="KLU137" s="947"/>
      <c r="KLV137" s="947"/>
      <c r="KLW137" s="947"/>
      <c r="KLX137" s="947"/>
      <c r="KLY137" s="947"/>
      <c r="KLZ137" s="947"/>
      <c r="KMA137" s="947"/>
      <c r="KMB137" s="947"/>
      <c r="KMC137" s="947"/>
      <c r="KMD137" s="947"/>
      <c r="KME137" s="947"/>
      <c r="KMF137" s="947"/>
      <c r="KMG137" s="947"/>
      <c r="KMH137" s="947"/>
      <c r="KMI137" s="947"/>
      <c r="KMJ137" s="947"/>
      <c r="KMK137" s="947"/>
      <c r="KML137" s="947"/>
      <c r="KMM137" s="947"/>
      <c r="KMN137" s="947"/>
      <c r="KMO137" s="947"/>
      <c r="KMP137" s="947"/>
      <c r="KMQ137" s="947"/>
      <c r="KMR137" s="947"/>
      <c r="KMS137" s="947"/>
      <c r="KMT137" s="947"/>
      <c r="KMU137" s="947"/>
      <c r="KMV137" s="947"/>
      <c r="KMW137" s="947"/>
      <c r="KMX137" s="947"/>
      <c r="KMY137" s="947"/>
      <c r="KMZ137" s="947"/>
      <c r="KNA137" s="947"/>
      <c r="KNB137" s="947"/>
      <c r="KNC137" s="947"/>
      <c r="KND137" s="947"/>
      <c r="KNE137" s="947"/>
      <c r="KNF137" s="947"/>
      <c r="KNG137" s="947"/>
      <c r="KNH137" s="947"/>
      <c r="KNI137" s="947"/>
      <c r="KNJ137" s="947"/>
      <c r="KNK137" s="947"/>
      <c r="KNL137" s="947"/>
      <c r="KNM137" s="947"/>
      <c r="KNN137" s="947"/>
      <c r="KNO137" s="947"/>
      <c r="KNP137" s="947"/>
      <c r="KNQ137" s="947"/>
      <c r="KNR137" s="947"/>
      <c r="KNS137" s="947"/>
      <c r="KNT137" s="947"/>
      <c r="KNU137" s="947"/>
      <c r="KNV137" s="947"/>
      <c r="KNW137" s="947"/>
      <c r="KNX137" s="947"/>
      <c r="KNY137" s="947"/>
      <c r="KNZ137" s="947"/>
      <c r="KOA137" s="947"/>
      <c r="KOB137" s="947"/>
      <c r="KOC137" s="947"/>
      <c r="KOD137" s="947"/>
      <c r="KOE137" s="947"/>
      <c r="KOF137" s="947"/>
      <c r="KOG137" s="947"/>
      <c r="KOH137" s="947"/>
      <c r="KOI137" s="947"/>
      <c r="KOJ137" s="947"/>
      <c r="KOK137" s="947"/>
      <c r="KOL137" s="947"/>
      <c r="KOM137" s="947"/>
      <c r="KON137" s="947"/>
      <c r="KOO137" s="947"/>
      <c r="KOP137" s="947"/>
      <c r="KOQ137" s="947"/>
      <c r="KOR137" s="947"/>
      <c r="KOS137" s="947"/>
      <c r="KOT137" s="947"/>
      <c r="KOU137" s="947"/>
      <c r="KOV137" s="947"/>
      <c r="KOW137" s="947"/>
      <c r="KOX137" s="947"/>
      <c r="KOY137" s="947"/>
      <c r="KOZ137" s="947"/>
      <c r="KPA137" s="947"/>
      <c r="KPB137" s="947"/>
      <c r="KPC137" s="947"/>
      <c r="KPD137" s="947"/>
      <c r="KPE137" s="947"/>
      <c r="KPF137" s="947"/>
      <c r="KPG137" s="947"/>
      <c r="KPH137" s="947"/>
      <c r="KPI137" s="947"/>
      <c r="KPJ137" s="947"/>
      <c r="KPK137" s="947"/>
      <c r="KPL137" s="947"/>
      <c r="KPM137" s="947"/>
      <c r="KPN137" s="947"/>
      <c r="KPO137" s="947"/>
      <c r="KPP137" s="947"/>
      <c r="KPQ137" s="947"/>
      <c r="KPR137" s="947"/>
      <c r="KPS137" s="947"/>
      <c r="KPT137" s="947"/>
      <c r="KPU137" s="947"/>
      <c r="KPV137" s="947"/>
      <c r="KPW137" s="947"/>
      <c r="KPX137" s="947"/>
      <c r="KPY137" s="947"/>
      <c r="KPZ137" s="947"/>
      <c r="KQA137" s="947"/>
      <c r="KQB137" s="947"/>
      <c r="KQC137" s="947"/>
      <c r="KQD137" s="947"/>
      <c r="KQE137" s="947"/>
      <c r="KQF137" s="947"/>
      <c r="KQG137" s="947"/>
      <c r="KQH137" s="947"/>
      <c r="KQI137" s="947"/>
      <c r="KQJ137" s="947"/>
      <c r="KQK137" s="947"/>
      <c r="KQL137" s="947"/>
      <c r="KQM137" s="947"/>
      <c r="KQN137" s="947"/>
      <c r="KQO137" s="947"/>
      <c r="KQP137" s="947"/>
      <c r="KQQ137" s="947"/>
      <c r="KQR137" s="947"/>
      <c r="KQS137" s="947"/>
      <c r="KQT137" s="947"/>
      <c r="KQU137" s="947"/>
      <c r="KQV137" s="947"/>
      <c r="KQW137" s="947"/>
      <c r="KQX137" s="947"/>
      <c r="KQY137" s="947"/>
      <c r="KQZ137" s="947"/>
      <c r="KRA137" s="947"/>
      <c r="KRB137" s="947"/>
      <c r="KRC137" s="947"/>
      <c r="KRD137" s="947"/>
      <c r="KRE137" s="947"/>
      <c r="KRF137" s="947"/>
      <c r="KRG137" s="947"/>
      <c r="KRH137" s="947"/>
      <c r="KRI137" s="947"/>
      <c r="KRJ137" s="947"/>
      <c r="KRK137" s="947"/>
      <c r="KRL137" s="947"/>
      <c r="KRM137" s="947"/>
      <c r="KRN137" s="947"/>
      <c r="KRO137" s="947"/>
      <c r="KRP137" s="947"/>
      <c r="KRQ137" s="947"/>
      <c r="KRR137" s="947"/>
      <c r="KRS137" s="947"/>
      <c r="KRT137" s="947"/>
      <c r="KRU137" s="947"/>
      <c r="KRV137" s="947"/>
      <c r="KRW137" s="947"/>
      <c r="KRX137" s="947"/>
      <c r="KRY137" s="947"/>
      <c r="KRZ137" s="947"/>
      <c r="KSA137" s="947"/>
      <c r="KSB137" s="947"/>
      <c r="KSC137" s="947"/>
      <c r="KSD137" s="947"/>
      <c r="KSE137" s="947"/>
      <c r="KSF137" s="947"/>
      <c r="KSG137" s="947"/>
      <c r="KSH137" s="947"/>
      <c r="KSI137" s="947"/>
      <c r="KSJ137" s="947"/>
      <c r="KSK137" s="947"/>
      <c r="KSL137" s="947"/>
      <c r="KSM137" s="947"/>
      <c r="KSN137" s="947"/>
      <c r="KSO137" s="947"/>
      <c r="KSP137" s="947"/>
      <c r="KSQ137" s="947"/>
      <c r="KSR137" s="947"/>
      <c r="KSS137" s="947"/>
      <c r="KST137" s="947"/>
      <c r="KSU137" s="947"/>
      <c r="KSV137" s="947"/>
      <c r="KSW137" s="947"/>
      <c r="KSX137" s="947"/>
      <c r="KSY137" s="947"/>
      <c r="KSZ137" s="947"/>
      <c r="KTA137" s="947"/>
      <c r="KTB137" s="947"/>
      <c r="KTC137" s="947"/>
      <c r="KTD137" s="947"/>
      <c r="KTE137" s="947"/>
      <c r="KTF137" s="947"/>
      <c r="KTG137" s="947"/>
      <c r="KTH137" s="947"/>
      <c r="KTI137" s="947"/>
      <c r="KTJ137" s="947"/>
      <c r="KTK137" s="947"/>
      <c r="KTL137" s="947"/>
      <c r="KTM137" s="947"/>
      <c r="KTN137" s="947"/>
      <c r="KTO137" s="947"/>
      <c r="KTP137" s="947"/>
      <c r="KTQ137" s="947"/>
      <c r="KTR137" s="947"/>
      <c r="KTS137" s="947"/>
      <c r="KTT137" s="947"/>
      <c r="KTU137" s="947"/>
      <c r="KTV137" s="947"/>
      <c r="KTW137" s="947"/>
      <c r="KTX137" s="947"/>
      <c r="KTY137" s="947"/>
      <c r="KTZ137" s="947"/>
      <c r="KUA137" s="947"/>
      <c r="KUB137" s="947"/>
      <c r="KUC137" s="947"/>
      <c r="KUD137" s="947"/>
      <c r="KUE137" s="947"/>
      <c r="KUF137" s="947"/>
      <c r="KUG137" s="947"/>
      <c r="KUH137" s="947"/>
      <c r="KUI137" s="947"/>
      <c r="KUJ137" s="947"/>
      <c r="KUK137" s="947"/>
      <c r="KUL137" s="947"/>
      <c r="KUM137" s="947"/>
      <c r="KUN137" s="947"/>
      <c r="KUO137" s="947"/>
      <c r="KUP137" s="947"/>
      <c r="KUQ137" s="947"/>
      <c r="KUR137" s="947"/>
      <c r="KUS137" s="947"/>
      <c r="KUT137" s="947"/>
      <c r="KUU137" s="947"/>
      <c r="KUV137" s="947"/>
      <c r="KUW137" s="947"/>
      <c r="KUX137" s="947"/>
      <c r="KUY137" s="947"/>
      <c r="KUZ137" s="947"/>
      <c r="KVA137" s="947"/>
      <c r="KVB137" s="947"/>
      <c r="KVC137" s="947"/>
      <c r="KVD137" s="947"/>
      <c r="KVE137" s="947"/>
      <c r="KVF137" s="947"/>
      <c r="KVG137" s="947"/>
      <c r="KVH137" s="947"/>
      <c r="KVI137" s="947"/>
      <c r="KVJ137" s="947"/>
      <c r="KVK137" s="947"/>
      <c r="KVL137" s="947"/>
      <c r="KVM137" s="947"/>
      <c r="KVN137" s="947"/>
      <c r="KVO137" s="947"/>
      <c r="KVP137" s="947"/>
      <c r="KVQ137" s="947"/>
      <c r="KVR137" s="947"/>
      <c r="KVS137" s="947"/>
      <c r="KVT137" s="947"/>
      <c r="KVU137" s="947"/>
      <c r="KVV137" s="947"/>
      <c r="KVW137" s="947"/>
      <c r="KVX137" s="947"/>
      <c r="KVY137" s="947"/>
      <c r="KVZ137" s="947"/>
      <c r="KWA137" s="947"/>
      <c r="KWB137" s="947"/>
      <c r="KWC137" s="947"/>
      <c r="KWD137" s="947"/>
      <c r="KWE137" s="947"/>
      <c r="KWF137" s="947"/>
      <c r="KWG137" s="947"/>
      <c r="KWH137" s="947"/>
      <c r="KWI137" s="947"/>
      <c r="KWJ137" s="947"/>
      <c r="KWK137" s="947"/>
      <c r="KWL137" s="947"/>
      <c r="KWM137" s="947"/>
      <c r="KWN137" s="947"/>
      <c r="KWO137" s="947"/>
      <c r="KWP137" s="947"/>
      <c r="KWQ137" s="947"/>
      <c r="KWR137" s="947"/>
      <c r="KWS137" s="947"/>
      <c r="KWT137" s="947"/>
      <c r="KWU137" s="947"/>
      <c r="KWV137" s="947"/>
      <c r="KWW137" s="947"/>
      <c r="KWX137" s="947"/>
      <c r="KWY137" s="947"/>
      <c r="KWZ137" s="947"/>
      <c r="KXA137" s="947"/>
      <c r="KXB137" s="947"/>
      <c r="KXC137" s="947"/>
      <c r="KXD137" s="947"/>
      <c r="KXE137" s="947"/>
      <c r="KXF137" s="947"/>
      <c r="KXG137" s="947"/>
      <c r="KXH137" s="947"/>
      <c r="KXI137" s="947"/>
      <c r="KXJ137" s="947"/>
      <c r="KXK137" s="947"/>
      <c r="KXL137" s="947"/>
      <c r="KXM137" s="947"/>
      <c r="KXN137" s="947"/>
      <c r="KXO137" s="947"/>
      <c r="KXP137" s="947"/>
      <c r="KXQ137" s="947"/>
      <c r="KXR137" s="947"/>
      <c r="KXS137" s="947"/>
      <c r="KXT137" s="947"/>
      <c r="KXU137" s="947"/>
      <c r="KXV137" s="947"/>
      <c r="KXW137" s="947"/>
      <c r="KXX137" s="947"/>
      <c r="KXY137" s="947"/>
      <c r="KXZ137" s="947"/>
      <c r="KYA137" s="947"/>
      <c r="KYB137" s="947"/>
      <c r="KYC137" s="947"/>
      <c r="KYD137" s="947"/>
      <c r="KYE137" s="947"/>
      <c r="KYF137" s="947"/>
      <c r="KYG137" s="947"/>
      <c r="KYH137" s="947"/>
      <c r="KYI137" s="947"/>
      <c r="KYJ137" s="947"/>
      <c r="KYK137" s="947"/>
      <c r="KYL137" s="947"/>
      <c r="KYM137" s="947"/>
      <c r="KYN137" s="947"/>
      <c r="KYO137" s="947"/>
      <c r="KYP137" s="947"/>
      <c r="KYQ137" s="947"/>
      <c r="KYR137" s="947"/>
      <c r="KYS137" s="947"/>
      <c r="KYT137" s="947"/>
      <c r="KYU137" s="947"/>
      <c r="KYV137" s="947"/>
      <c r="KYW137" s="947"/>
      <c r="KYX137" s="947"/>
      <c r="KYY137" s="947"/>
      <c r="KYZ137" s="947"/>
      <c r="KZA137" s="947"/>
      <c r="KZB137" s="947"/>
      <c r="KZC137" s="947"/>
      <c r="KZD137" s="947"/>
      <c r="KZE137" s="947"/>
      <c r="KZF137" s="947"/>
      <c r="KZG137" s="947"/>
      <c r="KZH137" s="947"/>
      <c r="KZI137" s="947"/>
      <c r="KZJ137" s="947"/>
      <c r="KZK137" s="947"/>
      <c r="KZL137" s="947"/>
      <c r="KZM137" s="947"/>
      <c r="KZN137" s="947"/>
      <c r="KZO137" s="947"/>
      <c r="KZP137" s="947"/>
      <c r="KZQ137" s="947"/>
      <c r="KZR137" s="947"/>
      <c r="KZS137" s="947"/>
      <c r="KZT137" s="947"/>
      <c r="KZU137" s="947"/>
      <c r="KZV137" s="947"/>
      <c r="KZW137" s="947"/>
      <c r="KZX137" s="947"/>
      <c r="KZY137" s="947"/>
      <c r="KZZ137" s="947"/>
      <c r="LAA137" s="947"/>
      <c r="LAB137" s="947"/>
      <c r="LAC137" s="947"/>
      <c r="LAD137" s="947"/>
      <c r="LAE137" s="947"/>
      <c r="LAF137" s="947"/>
      <c r="LAG137" s="947"/>
      <c r="LAH137" s="947"/>
      <c r="LAI137" s="947"/>
      <c r="LAJ137" s="947"/>
      <c r="LAK137" s="947"/>
      <c r="LAL137" s="947"/>
      <c r="LAM137" s="947"/>
      <c r="LAN137" s="947"/>
      <c r="LAO137" s="947"/>
      <c r="LAP137" s="947"/>
      <c r="LAQ137" s="947"/>
      <c r="LAR137" s="947"/>
      <c r="LAS137" s="947"/>
      <c r="LAT137" s="947"/>
      <c r="LAU137" s="947"/>
      <c r="LAV137" s="947"/>
      <c r="LAW137" s="947"/>
      <c r="LAX137" s="947"/>
      <c r="LAY137" s="947"/>
      <c r="LAZ137" s="947"/>
      <c r="LBA137" s="947"/>
      <c r="LBB137" s="947"/>
      <c r="LBC137" s="947"/>
      <c r="LBD137" s="947"/>
      <c r="LBE137" s="947"/>
      <c r="LBF137" s="947"/>
      <c r="LBG137" s="947"/>
      <c r="LBH137" s="947"/>
      <c r="LBI137" s="947"/>
      <c r="LBJ137" s="947"/>
      <c r="LBK137" s="947"/>
      <c r="LBL137" s="947"/>
      <c r="LBM137" s="947"/>
      <c r="LBN137" s="947"/>
      <c r="LBO137" s="947"/>
      <c r="LBP137" s="947"/>
      <c r="LBQ137" s="947"/>
      <c r="LBR137" s="947"/>
      <c r="LBS137" s="947"/>
      <c r="LBT137" s="947"/>
      <c r="LBU137" s="947"/>
      <c r="LBV137" s="947"/>
      <c r="LBW137" s="947"/>
      <c r="LBX137" s="947"/>
      <c r="LBY137" s="947"/>
      <c r="LBZ137" s="947"/>
      <c r="LCA137" s="947"/>
      <c r="LCB137" s="947"/>
      <c r="LCC137" s="947"/>
      <c r="LCD137" s="947"/>
      <c r="LCE137" s="947"/>
      <c r="LCF137" s="947"/>
      <c r="LCG137" s="947"/>
      <c r="LCH137" s="947"/>
      <c r="LCI137" s="947"/>
      <c r="LCJ137" s="947"/>
      <c r="LCK137" s="947"/>
      <c r="LCL137" s="947"/>
      <c r="LCM137" s="947"/>
      <c r="LCN137" s="947"/>
      <c r="LCO137" s="947"/>
      <c r="LCP137" s="947"/>
      <c r="LCQ137" s="947"/>
      <c r="LCR137" s="947"/>
      <c r="LCS137" s="947"/>
      <c r="LCT137" s="947"/>
      <c r="LCU137" s="947"/>
      <c r="LCV137" s="947"/>
      <c r="LCW137" s="947"/>
      <c r="LCX137" s="947"/>
      <c r="LCY137" s="947"/>
      <c r="LCZ137" s="947"/>
      <c r="LDA137" s="947"/>
      <c r="LDB137" s="947"/>
      <c r="LDC137" s="947"/>
      <c r="LDD137" s="947"/>
      <c r="LDE137" s="947"/>
      <c r="LDF137" s="947"/>
      <c r="LDG137" s="947"/>
      <c r="LDH137" s="947"/>
      <c r="LDI137" s="947"/>
      <c r="LDJ137" s="947"/>
      <c r="LDK137" s="947"/>
      <c r="LDL137" s="947"/>
      <c r="LDM137" s="947"/>
      <c r="LDN137" s="947"/>
      <c r="LDO137" s="947"/>
      <c r="LDP137" s="947"/>
      <c r="LDQ137" s="947"/>
      <c r="LDR137" s="947"/>
      <c r="LDS137" s="947"/>
      <c r="LDT137" s="947"/>
      <c r="LDU137" s="947"/>
      <c r="LDV137" s="947"/>
      <c r="LDW137" s="947"/>
      <c r="LDX137" s="947"/>
      <c r="LDY137" s="947"/>
      <c r="LDZ137" s="947"/>
      <c r="LEA137" s="947"/>
      <c r="LEB137" s="947"/>
      <c r="LEC137" s="947"/>
      <c r="LED137" s="947"/>
      <c r="LEE137" s="947"/>
      <c r="LEF137" s="947"/>
      <c r="LEG137" s="947"/>
      <c r="LEH137" s="947"/>
      <c r="LEI137" s="947"/>
      <c r="LEJ137" s="947"/>
      <c r="LEK137" s="947"/>
      <c r="LEL137" s="947"/>
      <c r="LEM137" s="947"/>
      <c r="LEN137" s="947"/>
      <c r="LEO137" s="947"/>
      <c r="LEP137" s="947"/>
      <c r="LEQ137" s="947"/>
      <c r="LER137" s="947"/>
      <c r="LES137" s="947"/>
      <c r="LET137" s="947"/>
      <c r="LEU137" s="947"/>
      <c r="LEV137" s="947"/>
      <c r="LEW137" s="947"/>
      <c r="LEX137" s="947"/>
      <c r="LEY137" s="947"/>
      <c r="LEZ137" s="947"/>
      <c r="LFA137" s="947"/>
      <c r="LFB137" s="947"/>
      <c r="LFC137" s="947"/>
      <c r="LFD137" s="947"/>
      <c r="LFE137" s="947"/>
      <c r="LFF137" s="947"/>
      <c r="LFG137" s="947"/>
      <c r="LFH137" s="947"/>
      <c r="LFI137" s="947"/>
      <c r="LFJ137" s="947"/>
      <c r="LFK137" s="947"/>
      <c r="LFL137" s="947"/>
      <c r="LFM137" s="947"/>
      <c r="LFN137" s="947"/>
      <c r="LFO137" s="947"/>
      <c r="LFP137" s="947"/>
      <c r="LFQ137" s="947"/>
      <c r="LFR137" s="947"/>
      <c r="LFS137" s="947"/>
      <c r="LFT137" s="947"/>
      <c r="LFU137" s="947"/>
      <c r="LFV137" s="947"/>
      <c r="LFW137" s="947"/>
      <c r="LFX137" s="947"/>
      <c r="LFY137" s="947"/>
      <c r="LFZ137" s="947"/>
      <c r="LGA137" s="947"/>
      <c r="LGB137" s="947"/>
      <c r="LGC137" s="947"/>
      <c r="LGD137" s="947"/>
      <c r="LGE137" s="947"/>
      <c r="LGF137" s="947"/>
      <c r="LGG137" s="947"/>
      <c r="LGH137" s="947"/>
      <c r="LGI137" s="947"/>
      <c r="LGJ137" s="947"/>
      <c r="LGK137" s="947"/>
      <c r="LGL137" s="947"/>
      <c r="LGM137" s="947"/>
      <c r="LGN137" s="947"/>
      <c r="LGO137" s="947"/>
      <c r="LGP137" s="947"/>
      <c r="LGQ137" s="947"/>
      <c r="LGR137" s="947"/>
      <c r="LGS137" s="947"/>
      <c r="LGT137" s="947"/>
      <c r="LGU137" s="947"/>
      <c r="LGV137" s="947"/>
      <c r="LGW137" s="947"/>
      <c r="LGX137" s="947"/>
      <c r="LGY137" s="947"/>
      <c r="LGZ137" s="947"/>
      <c r="LHA137" s="947"/>
      <c r="LHB137" s="947"/>
      <c r="LHC137" s="947"/>
      <c r="LHD137" s="947"/>
      <c r="LHE137" s="947"/>
      <c r="LHF137" s="947"/>
      <c r="LHG137" s="947"/>
      <c r="LHH137" s="947"/>
      <c r="LHI137" s="947"/>
      <c r="LHJ137" s="947"/>
      <c r="LHK137" s="947"/>
      <c r="LHL137" s="947"/>
      <c r="LHM137" s="947"/>
      <c r="LHN137" s="947"/>
      <c r="LHO137" s="947"/>
      <c r="LHP137" s="947"/>
      <c r="LHQ137" s="947"/>
      <c r="LHR137" s="947"/>
      <c r="LHS137" s="947"/>
      <c r="LHT137" s="947"/>
      <c r="LHU137" s="947"/>
      <c r="LHV137" s="947"/>
      <c r="LHW137" s="947"/>
      <c r="LHX137" s="947"/>
      <c r="LHY137" s="947"/>
      <c r="LHZ137" s="947"/>
      <c r="LIA137" s="947"/>
      <c r="LIB137" s="947"/>
      <c r="LIC137" s="947"/>
      <c r="LID137" s="947"/>
      <c r="LIE137" s="947"/>
      <c r="LIF137" s="947"/>
      <c r="LIG137" s="947"/>
      <c r="LIH137" s="947"/>
      <c r="LII137" s="947"/>
      <c r="LIJ137" s="947"/>
      <c r="LIK137" s="947"/>
      <c r="LIL137" s="947"/>
      <c r="LIM137" s="947"/>
      <c r="LIN137" s="947"/>
      <c r="LIO137" s="947"/>
      <c r="LIP137" s="947"/>
      <c r="LIQ137" s="947"/>
      <c r="LIR137" s="947"/>
      <c r="LIS137" s="947"/>
      <c r="LIT137" s="947"/>
      <c r="LIU137" s="947"/>
      <c r="LIV137" s="947"/>
      <c r="LIW137" s="947"/>
      <c r="LIX137" s="947"/>
      <c r="LIY137" s="947"/>
      <c r="LIZ137" s="947"/>
      <c r="LJA137" s="947"/>
      <c r="LJB137" s="947"/>
      <c r="LJC137" s="947"/>
      <c r="LJD137" s="947"/>
      <c r="LJE137" s="947"/>
      <c r="LJF137" s="947"/>
      <c r="LJG137" s="947"/>
      <c r="LJH137" s="947"/>
      <c r="LJI137" s="947"/>
      <c r="LJJ137" s="947"/>
      <c r="LJK137" s="947"/>
      <c r="LJL137" s="947"/>
      <c r="LJM137" s="947"/>
      <c r="LJN137" s="947"/>
      <c r="LJO137" s="947"/>
      <c r="LJP137" s="947"/>
      <c r="LJQ137" s="947"/>
      <c r="LJR137" s="947"/>
      <c r="LJS137" s="947"/>
      <c r="LJT137" s="947"/>
      <c r="LJU137" s="947"/>
      <c r="LJV137" s="947"/>
      <c r="LJW137" s="947"/>
      <c r="LJX137" s="947"/>
      <c r="LJY137" s="947"/>
      <c r="LJZ137" s="947"/>
      <c r="LKA137" s="947"/>
      <c r="LKB137" s="947"/>
      <c r="LKC137" s="947"/>
      <c r="LKD137" s="947"/>
      <c r="LKE137" s="947"/>
      <c r="LKF137" s="947"/>
      <c r="LKG137" s="947"/>
      <c r="LKH137" s="947"/>
      <c r="LKI137" s="947"/>
      <c r="LKJ137" s="947"/>
      <c r="LKK137" s="947"/>
      <c r="LKL137" s="947"/>
      <c r="LKM137" s="947"/>
      <c r="LKN137" s="947"/>
      <c r="LKO137" s="947"/>
      <c r="LKP137" s="947"/>
      <c r="LKQ137" s="947"/>
      <c r="LKR137" s="947"/>
      <c r="LKS137" s="947"/>
      <c r="LKT137" s="947"/>
      <c r="LKU137" s="947"/>
      <c r="LKV137" s="947"/>
      <c r="LKW137" s="947"/>
      <c r="LKX137" s="947"/>
      <c r="LKY137" s="947"/>
      <c r="LKZ137" s="947"/>
      <c r="LLA137" s="947"/>
      <c r="LLB137" s="947"/>
      <c r="LLC137" s="947"/>
      <c r="LLD137" s="947"/>
      <c r="LLE137" s="947"/>
      <c r="LLF137" s="947"/>
      <c r="LLG137" s="947"/>
      <c r="LLH137" s="947"/>
      <c r="LLI137" s="947"/>
      <c r="LLJ137" s="947"/>
      <c r="LLK137" s="947"/>
      <c r="LLL137" s="947"/>
      <c r="LLM137" s="947"/>
      <c r="LLN137" s="947"/>
      <c r="LLO137" s="947"/>
      <c r="LLP137" s="947"/>
      <c r="LLQ137" s="947"/>
      <c r="LLR137" s="947"/>
      <c r="LLS137" s="947"/>
      <c r="LLT137" s="947"/>
      <c r="LLU137" s="947"/>
      <c r="LLV137" s="947"/>
      <c r="LLW137" s="947"/>
      <c r="LLX137" s="947"/>
      <c r="LLY137" s="947"/>
      <c r="LLZ137" s="947"/>
      <c r="LMA137" s="947"/>
      <c r="LMB137" s="947"/>
      <c r="LMC137" s="947"/>
      <c r="LMD137" s="947"/>
      <c r="LME137" s="947"/>
      <c r="LMF137" s="947"/>
      <c r="LMG137" s="947"/>
      <c r="LMH137" s="947"/>
      <c r="LMI137" s="947"/>
      <c r="LMJ137" s="947"/>
      <c r="LMK137" s="947"/>
      <c r="LML137" s="947"/>
      <c r="LMM137" s="947"/>
      <c r="LMN137" s="947"/>
      <c r="LMO137" s="947"/>
      <c r="LMP137" s="947"/>
      <c r="LMQ137" s="947"/>
      <c r="LMR137" s="947"/>
      <c r="LMS137" s="947"/>
      <c r="LMT137" s="947"/>
      <c r="LMU137" s="947"/>
      <c r="LMV137" s="947"/>
      <c r="LMW137" s="947"/>
      <c r="LMX137" s="947"/>
      <c r="LMY137" s="947"/>
      <c r="LMZ137" s="947"/>
      <c r="LNA137" s="947"/>
      <c r="LNB137" s="947"/>
      <c r="LNC137" s="947"/>
      <c r="LND137" s="947"/>
      <c r="LNE137" s="947"/>
      <c r="LNF137" s="947"/>
      <c r="LNG137" s="947"/>
      <c r="LNH137" s="947"/>
      <c r="LNI137" s="947"/>
      <c r="LNJ137" s="947"/>
      <c r="LNK137" s="947"/>
      <c r="LNL137" s="947"/>
      <c r="LNM137" s="947"/>
      <c r="LNN137" s="947"/>
      <c r="LNO137" s="947"/>
      <c r="LNP137" s="947"/>
      <c r="LNQ137" s="947"/>
      <c r="LNR137" s="947"/>
      <c r="LNS137" s="947"/>
      <c r="LNT137" s="947"/>
      <c r="LNU137" s="947"/>
      <c r="LNV137" s="947"/>
      <c r="LNW137" s="947"/>
      <c r="LNX137" s="947"/>
      <c r="LNY137" s="947"/>
      <c r="LNZ137" s="947"/>
      <c r="LOA137" s="947"/>
      <c r="LOB137" s="947"/>
      <c r="LOC137" s="947"/>
      <c r="LOD137" s="947"/>
      <c r="LOE137" s="947"/>
      <c r="LOF137" s="947"/>
      <c r="LOG137" s="947"/>
      <c r="LOH137" s="947"/>
      <c r="LOI137" s="947"/>
      <c r="LOJ137" s="947"/>
      <c r="LOK137" s="947"/>
      <c r="LOL137" s="947"/>
      <c r="LOM137" s="947"/>
      <c r="LON137" s="947"/>
      <c r="LOO137" s="947"/>
      <c r="LOP137" s="947"/>
      <c r="LOQ137" s="947"/>
      <c r="LOR137" s="947"/>
      <c r="LOS137" s="947"/>
      <c r="LOT137" s="947"/>
      <c r="LOU137" s="947"/>
      <c r="LOV137" s="947"/>
      <c r="LOW137" s="947"/>
      <c r="LOX137" s="947"/>
      <c r="LOY137" s="947"/>
      <c r="LOZ137" s="947"/>
      <c r="LPA137" s="947"/>
      <c r="LPB137" s="947"/>
      <c r="LPC137" s="947"/>
      <c r="LPD137" s="947"/>
      <c r="LPE137" s="947"/>
      <c r="LPF137" s="947"/>
      <c r="LPG137" s="947"/>
      <c r="LPH137" s="947"/>
      <c r="LPI137" s="947"/>
      <c r="LPJ137" s="947"/>
      <c r="LPK137" s="947"/>
      <c r="LPL137" s="947"/>
      <c r="LPM137" s="947"/>
      <c r="LPN137" s="947"/>
      <c r="LPO137" s="947"/>
      <c r="LPP137" s="947"/>
      <c r="LPQ137" s="947"/>
      <c r="LPR137" s="947"/>
      <c r="LPS137" s="947"/>
      <c r="LPT137" s="947"/>
      <c r="LPU137" s="947"/>
      <c r="LPV137" s="947"/>
      <c r="LPW137" s="947"/>
      <c r="LPX137" s="947"/>
      <c r="LPY137" s="947"/>
      <c r="LPZ137" s="947"/>
      <c r="LQA137" s="947"/>
      <c r="LQB137" s="947"/>
      <c r="LQC137" s="947"/>
      <c r="LQD137" s="947"/>
      <c r="LQE137" s="947"/>
      <c r="LQF137" s="947"/>
      <c r="LQG137" s="947"/>
      <c r="LQH137" s="947"/>
      <c r="LQI137" s="947"/>
      <c r="LQJ137" s="947"/>
      <c r="LQK137" s="947"/>
      <c r="LQL137" s="947"/>
      <c r="LQM137" s="947"/>
      <c r="LQN137" s="947"/>
      <c r="LQO137" s="947"/>
      <c r="LQP137" s="947"/>
      <c r="LQQ137" s="947"/>
      <c r="LQR137" s="947"/>
      <c r="LQS137" s="947"/>
      <c r="LQT137" s="947"/>
      <c r="LQU137" s="947"/>
      <c r="LQV137" s="947"/>
      <c r="LQW137" s="947"/>
      <c r="LQX137" s="947"/>
      <c r="LQY137" s="947"/>
      <c r="LQZ137" s="947"/>
      <c r="LRA137" s="947"/>
      <c r="LRB137" s="947"/>
      <c r="LRC137" s="947"/>
      <c r="LRD137" s="947"/>
      <c r="LRE137" s="947"/>
      <c r="LRF137" s="947"/>
      <c r="LRG137" s="947"/>
      <c r="LRH137" s="947"/>
      <c r="LRI137" s="947"/>
      <c r="LRJ137" s="947"/>
      <c r="LRK137" s="947"/>
      <c r="LRL137" s="947"/>
      <c r="LRM137" s="947"/>
      <c r="LRN137" s="947"/>
      <c r="LRO137" s="947"/>
      <c r="LRP137" s="947"/>
      <c r="LRQ137" s="947"/>
      <c r="LRR137" s="947"/>
      <c r="LRS137" s="947"/>
      <c r="LRT137" s="947"/>
      <c r="LRU137" s="947"/>
      <c r="LRV137" s="947"/>
      <c r="LRW137" s="947"/>
      <c r="LRX137" s="947"/>
      <c r="LRY137" s="947"/>
      <c r="LRZ137" s="947"/>
      <c r="LSA137" s="947"/>
      <c r="LSB137" s="947"/>
      <c r="LSC137" s="947"/>
      <c r="LSD137" s="947"/>
      <c r="LSE137" s="947"/>
      <c r="LSF137" s="947"/>
      <c r="LSG137" s="947"/>
      <c r="LSH137" s="947"/>
      <c r="LSI137" s="947"/>
      <c r="LSJ137" s="947"/>
      <c r="LSK137" s="947"/>
      <c r="LSL137" s="947"/>
      <c r="LSM137" s="947"/>
      <c r="LSN137" s="947"/>
      <c r="LSO137" s="947"/>
      <c r="LSP137" s="947"/>
      <c r="LSQ137" s="947"/>
      <c r="LSR137" s="947"/>
      <c r="LSS137" s="947"/>
      <c r="LST137" s="947"/>
      <c r="LSU137" s="947"/>
      <c r="LSV137" s="947"/>
      <c r="LSW137" s="947"/>
      <c r="LSX137" s="947"/>
      <c r="LSY137" s="947"/>
      <c r="LSZ137" s="947"/>
      <c r="LTA137" s="947"/>
      <c r="LTB137" s="947"/>
      <c r="LTC137" s="947"/>
      <c r="LTD137" s="947"/>
      <c r="LTE137" s="947"/>
      <c r="LTF137" s="947"/>
      <c r="LTG137" s="947"/>
      <c r="LTH137" s="947"/>
      <c r="LTI137" s="947"/>
      <c r="LTJ137" s="947"/>
      <c r="LTK137" s="947"/>
      <c r="LTL137" s="947"/>
      <c r="LTM137" s="947"/>
      <c r="LTN137" s="947"/>
      <c r="LTO137" s="947"/>
      <c r="LTP137" s="947"/>
      <c r="LTQ137" s="947"/>
      <c r="LTR137" s="947"/>
      <c r="LTS137" s="947"/>
      <c r="LTT137" s="947"/>
      <c r="LTU137" s="947"/>
      <c r="LTV137" s="947"/>
      <c r="LTW137" s="947"/>
      <c r="LTX137" s="947"/>
      <c r="LTY137" s="947"/>
      <c r="LTZ137" s="947"/>
      <c r="LUA137" s="947"/>
      <c r="LUB137" s="947"/>
      <c r="LUC137" s="947"/>
      <c r="LUD137" s="947"/>
      <c r="LUE137" s="947"/>
      <c r="LUF137" s="947"/>
      <c r="LUG137" s="947"/>
      <c r="LUH137" s="947"/>
      <c r="LUI137" s="947"/>
      <c r="LUJ137" s="947"/>
      <c r="LUK137" s="947"/>
      <c r="LUL137" s="947"/>
      <c r="LUM137" s="947"/>
      <c r="LUN137" s="947"/>
      <c r="LUO137" s="947"/>
      <c r="LUP137" s="947"/>
      <c r="LUQ137" s="947"/>
      <c r="LUR137" s="947"/>
      <c r="LUS137" s="947"/>
      <c r="LUT137" s="947"/>
      <c r="LUU137" s="947"/>
      <c r="LUV137" s="947"/>
      <c r="LUW137" s="947"/>
      <c r="LUX137" s="947"/>
      <c r="LUY137" s="947"/>
      <c r="LUZ137" s="947"/>
      <c r="LVA137" s="947"/>
      <c r="LVB137" s="947"/>
      <c r="LVC137" s="947"/>
      <c r="LVD137" s="947"/>
      <c r="LVE137" s="947"/>
      <c r="LVF137" s="947"/>
      <c r="LVG137" s="947"/>
      <c r="LVH137" s="947"/>
      <c r="LVI137" s="947"/>
      <c r="LVJ137" s="947"/>
      <c r="LVK137" s="947"/>
      <c r="LVL137" s="947"/>
      <c r="LVM137" s="947"/>
      <c r="LVN137" s="947"/>
      <c r="LVO137" s="947"/>
      <c r="LVP137" s="947"/>
      <c r="LVQ137" s="947"/>
      <c r="LVR137" s="947"/>
      <c r="LVS137" s="947"/>
      <c r="LVT137" s="947"/>
      <c r="LVU137" s="947"/>
      <c r="LVV137" s="947"/>
      <c r="LVW137" s="947"/>
      <c r="LVX137" s="947"/>
      <c r="LVY137" s="947"/>
      <c r="LVZ137" s="947"/>
      <c r="LWA137" s="947"/>
      <c r="LWB137" s="947"/>
      <c r="LWC137" s="947"/>
      <c r="LWD137" s="947"/>
      <c r="LWE137" s="947"/>
      <c r="LWF137" s="947"/>
      <c r="LWG137" s="947"/>
      <c r="LWH137" s="947"/>
      <c r="LWI137" s="947"/>
      <c r="LWJ137" s="947"/>
      <c r="LWK137" s="947"/>
      <c r="LWL137" s="947"/>
      <c r="LWM137" s="947"/>
      <c r="LWN137" s="947"/>
      <c r="LWO137" s="947"/>
      <c r="LWP137" s="947"/>
      <c r="LWQ137" s="947"/>
      <c r="LWR137" s="947"/>
      <c r="LWS137" s="947"/>
      <c r="LWT137" s="947"/>
      <c r="LWU137" s="947"/>
      <c r="LWV137" s="947"/>
      <c r="LWW137" s="947"/>
      <c r="LWX137" s="947"/>
      <c r="LWY137" s="947"/>
      <c r="LWZ137" s="947"/>
      <c r="LXA137" s="947"/>
      <c r="LXB137" s="947"/>
      <c r="LXC137" s="947"/>
      <c r="LXD137" s="947"/>
      <c r="LXE137" s="947"/>
      <c r="LXF137" s="947"/>
      <c r="LXG137" s="947"/>
      <c r="LXH137" s="947"/>
      <c r="LXI137" s="947"/>
      <c r="LXJ137" s="947"/>
      <c r="LXK137" s="947"/>
      <c r="LXL137" s="947"/>
      <c r="LXM137" s="947"/>
      <c r="LXN137" s="947"/>
      <c r="LXO137" s="947"/>
      <c r="LXP137" s="947"/>
      <c r="LXQ137" s="947"/>
      <c r="LXR137" s="947"/>
      <c r="LXS137" s="947"/>
      <c r="LXT137" s="947"/>
      <c r="LXU137" s="947"/>
      <c r="LXV137" s="947"/>
      <c r="LXW137" s="947"/>
      <c r="LXX137" s="947"/>
      <c r="LXY137" s="947"/>
      <c r="LXZ137" s="947"/>
      <c r="LYA137" s="947"/>
      <c r="LYB137" s="947"/>
      <c r="LYC137" s="947"/>
      <c r="LYD137" s="947"/>
      <c r="LYE137" s="947"/>
      <c r="LYF137" s="947"/>
      <c r="LYG137" s="947"/>
      <c r="LYH137" s="947"/>
      <c r="LYI137" s="947"/>
      <c r="LYJ137" s="947"/>
      <c r="LYK137" s="947"/>
      <c r="LYL137" s="947"/>
      <c r="LYM137" s="947"/>
      <c r="LYN137" s="947"/>
      <c r="LYO137" s="947"/>
      <c r="LYP137" s="947"/>
      <c r="LYQ137" s="947"/>
      <c r="LYR137" s="947"/>
      <c r="LYS137" s="947"/>
      <c r="LYT137" s="947"/>
      <c r="LYU137" s="947"/>
      <c r="LYV137" s="947"/>
      <c r="LYW137" s="947"/>
      <c r="LYX137" s="947"/>
      <c r="LYY137" s="947"/>
      <c r="LYZ137" s="947"/>
      <c r="LZA137" s="947"/>
      <c r="LZB137" s="947"/>
      <c r="LZC137" s="947"/>
      <c r="LZD137" s="947"/>
      <c r="LZE137" s="947"/>
      <c r="LZF137" s="947"/>
      <c r="LZG137" s="947"/>
      <c r="LZH137" s="947"/>
      <c r="LZI137" s="947"/>
      <c r="LZJ137" s="947"/>
      <c r="LZK137" s="947"/>
      <c r="LZL137" s="947"/>
      <c r="LZM137" s="947"/>
      <c r="LZN137" s="947"/>
      <c r="LZO137" s="947"/>
      <c r="LZP137" s="947"/>
      <c r="LZQ137" s="947"/>
      <c r="LZR137" s="947"/>
      <c r="LZS137" s="947"/>
      <c r="LZT137" s="947"/>
      <c r="LZU137" s="947"/>
      <c r="LZV137" s="947"/>
      <c r="LZW137" s="947"/>
      <c r="LZX137" s="947"/>
      <c r="LZY137" s="947"/>
      <c r="LZZ137" s="947"/>
      <c r="MAA137" s="947"/>
      <c r="MAB137" s="947"/>
      <c r="MAC137" s="947"/>
      <c r="MAD137" s="947"/>
      <c r="MAE137" s="947"/>
      <c r="MAF137" s="947"/>
      <c r="MAG137" s="947"/>
      <c r="MAH137" s="947"/>
      <c r="MAI137" s="947"/>
      <c r="MAJ137" s="947"/>
      <c r="MAK137" s="947"/>
      <c r="MAL137" s="947"/>
      <c r="MAM137" s="947"/>
      <c r="MAN137" s="947"/>
      <c r="MAO137" s="947"/>
      <c r="MAP137" s="947"/>
      <c r="MAQ137" s="947"/>
      <c r="MAR137" s="947"/>
      <c r="MAS137" s="947"/>
      <c r="MAT137" s="947"/>
      <c r="MAU137" s="947"/>
      <c r="MAV137" s="947"/>
      <c r="MAW137" s="947"/>
      <c r="MAX137" s="947"/>
      <c r="MAY137" s="947"/>
      <c r="MAZ137" s="947"/>
      <c r="MBA137" s="947"/>
      <c r="MBB137" s="947"/>
      <c r="MBC137" s="947"/>
      <c r="MBD137" s="947"/>
      <c r="MBE137" s="947"/>
      <c r="MBF137" s="947"/>
      <c r="MBG137" s="947"/>
      <c r="MBH137" s="947"/>
      <c r="MBI137" s="947"/>
      <c r="MBJ137" s="947"/>
      <c r="MBK137" s="947"/>
      <c r="MBL137" s="947"/>
      <c r="MBM137" s="947"/>
      <c r="MBN137" s="947"/>
      <c r="MBO137" s="947"/>
      <c r="MBP137" s="947"/>
      <c r="MBQ137" s="947"/>
      <c r="MBR137" s="947"/>
      <c r="MBS137" s="947"/>
      <c r="MBT137" s="947"/>
      <c r="MBU137" s="947"/>
      <c r="MBV137" s="947"/>
      <c r="MBW137" s="947"/>
      <c r="MBX137" s="947"/>
      <c r="MBY137" s="947"/>
      <c r="MBZ137" s="947"/>
      <c r="MCA137" s="947"/>
      <c r="MCB137" s="947"/>
      <c r="MCC137" s="947"/>
      <c r="MCD137" s="947"/>
      <c r="MCE137" s="947"/>
      <c r="MCF137" s="947"/>
      <c r="MCG137" s="947"/>
      <c r="MCH137" s="947"/>
      <c r="MCI137" s="947"/>
      <c r="MCJ137" s="947"/>
      <c r="MCK137" s="947"/>
      <c r="MCL137" s="947"/>
      <c r="MCM137" s="947"/>
      <c r="MCN137" s="947"/>
      <c r="MCO137" s="947"/>
      <c r="MCP137" s="947"/>
      <c r="MCQ137" s="947"/>
      <c r="MCR137" s="947"/>
      <c r="MCS137" s="947"/>
      <c r="MCT137" s="947"/>
      <c r="MCU137" s="947"/>
      <c r="MCV137" s="947"/>
      <c r="MCW137" s="947"/>
      <c r="MCX137" s="947"/>
      <c r="MCY137" s="947"/>
      <c r="MCZ137" s="947"/>
      <c r="MDA137" s="947"/>
      <c r="MDB137" s="947"/>
      <c r="MDC137" s="947"/>
      <c r="MDD137" s="947"/>
      <c r="MDE137" s="947"/>
      <c r="MDF137" s="947"/>
      <c r="MDG137" s="947"/>
      <c r="MDH137" s="947"/>
      <c r="MDI137" s="947"/>
      <c r="MDJ137" s="947"/>
      <c r="MDK137" s="947"/>
      <c r="MDL137" s="947"/>
      <c r="MDM137" s="947"/>
      <c r="MDN137" s="947"/>
      <c r="MDO137" s="947"/>
      <c r="MDP137" s="947"/>
      <c r="MDQ137" s="947"/>
      <c r="MDR137" s="947"/>
      <c r="MDS137" s="947"/>
      <c r="MDT137" s="947"/>
      <c r="MDU137" s="947"/>
      <c r="MDV137" s="947"/>
      <c r="MDW137" s="947"/>
      <c r="MDX137" s="947"/>
      <c r="MDY137" s="947"/>
      <c r="MDZ137" s="947"/>
      <c r="MEA137" s="947"/>
      <c r="MEB137" s="947"/>
      <c r="MEC137" s="947"/>
      <c r="MED137" s="947"/>
      <c r="MEE137" s="947"/>
      <c r="MEF137" s="947"/>
      <c r="MEG137" s="947"/>
      <c r="MEH137" s="947"/>
      <c r="MEI137" s="947"/>
      <c r="MEJ137" s="947"/>
      <c r="MEK137" s="947"/>
      <c r="MEL137" s="947"/>
      <c r="MEM137" s="947"/>
      <c r="MEN137" s="947"/>
      <c r="MEO137" s="947"/>
      <c r="MEP137" s="947"/>
      <c r="MEQ137" s="947"/>
      <c r="MER137" s="947"/>
      <c r="MES137" s="947"/>
      <c r="MET137" s="947"/>
      <c r="MEU137" s="947"/>
      <c r="MEV137" s="947"/>
      <c r="MEW137" s="947"/>
      <c r="MEX137" s="947"/>
      <c r="MEY137" s="947"/>
      <c r="MEZ137" s="947"/>
      <c r="MFA137" s="947"/>
      <c r="MFB137" s="947"/>
      <c r="MFC137" s="947"/>
      <c r="MFD137" s="947"/>
      <c r="MFE137" s="947"/>
      <c r="MFF137" s="947"/>
      <c r="MFG137" s="947"/>
      <c r="MFH137" s="947"/>
      <c r="MFI137" s="947"/>
      <c r="MFJ137" s="947"/>
      <c r="MFK137" s="947"/>
      <c r="MFL137" s="947"/>
      <c r="MFM137" s="947"/>
      <c r="MFN137" s="947"/>
      <c r="MFO137" s="947"/>
      <c r="MFP137" s="947"/>
      <c r="MFQ137" s="947"/>
      <c r="MFR137" s="947"/>
      <c r="MFS137" s="947"/>
      <c r="MFT137" s="947"/>
      <c r="MFU137" s="947"/>
      <c r="MFV137" s="947"/>
      <c r="MFW137" s="947"/>
      <c r="MFX137" s="947"/>
      <c r="MFY137" s="947"/>
      <c r="MFZ137" s="947"/>
      <c r="MGA137" s="947"/>
      <c r="MGB137" s="947"/>
      <c r="MGC137" s="947"/>
      <c r="MGD137" s="947"/>
      <c r="MGE137" s="947"/>
      <c r="MGF137" s="947"/>
      <c r="MGG137" s="947"/>
      <c r="MGH137" s="947"/>
      <c r="MGI137" s="947"/>
      <c r="MGJ137" s="947"/>
      <c r="MGK137" s="947"/>
      <c r="MGL137" s="947"/>
      <c r="MGM137" s="947"/>
      <c r="MGN137" s="947"/>
      <c r="MGO137" s="947"/>
      <c r="MGP137" s="947"/>
      <c r="MGQ137" s="947"/>
      <c r="MGR137" s="947"/>
      <c r="MGS137" s="947"/>
      <c r="MGT137" s="947"/>
      <c r="MGU137" s="947"/>
      <c r="MGV137" s="947"/>
      <c r="MGW137" s="947"/>
      <c r="MGX137" s="947"/>
      <c r="MGY137" s="947"/>
      <c r="MGZ137" s="947"/>
      <c r="MHA137" s="947"/>
      <c r="MHB137" s="947"/>
      <c r="MHC137" s="947"/>
      <c r="MHD137" s="947"/>
      <c r="MHE137" s="947"/>
      <c r="MHF137" s="947"/>
      <c r="MHG137" s="947"/>
      <c r="MHH137" s="947"/>
      <c r="MHI137" s="947"/>
      <c r="MHJ137" s="947"/>
      <c r="MHK137" s="947"/>
      <c r="MHL137" s="947"/>
      <c r="MHM137" s="947"/>
      <c r="MHN137" s="947"/>
      <c r="MHO137" s="947"/>
      <c r="MHP137" s="947"/>
      <c r="MHQ137" s="947"/>
      <c r="MHR137" s="947"/>
      <c r="MHS137" s="947"/>
      <c r="MHT137" s="947"/>
      <c r="MHU137" s="947"/>
      <c r="MHV137" s="947"/>
      <c r="MHW137" s="947"/>
      <c r="MHX137" s="947"/>
      <c r="MHY137" s="947"/>
      <c r="MHZ137" s="947"/>
      <c r="MIA137" s="947"/>
      <c r="MIB137" s="947"/>
      <c r="MIC137" s="947"/>
      <c r="MID137" s="947"/>
      <c r="MIE137" s="947"/>
      <c r="MIF137" s="947"/>
      <c r="MIG137" s="947"/>
      <c r="MIH137" s="947"/>
      <c r="MII137" s="947"/>
      <c r="MIJ137" s="947"/>
      <c r="MIK137" s="947"/>
      <c r="MIL137" s="947"/>
      <c r="MIM137" s="947"/>
      <c r="MIN137" s="947"/>
      <c r="MIO137" s="947"/>
      <c r="MIP137" s="947"/>
      <c r="MIQ137" s="947"/>
      <c r="MIR137" s="947"/>
      <c r="MIS137" s="947"/>
      <c r="MIT137" s="947"/>
      <c r="MIU137" s="947"/>
      <c r="MIV137" s="947"/>
      <c r="MIW137" s="947"/>
      <c r="MIX137" s="947"/>
      <c r="MIY137" s="947"/>
      <c r="MIZ137" s="947"/>
      <c r="MJA137" s="947"/>
      <c r="MJB137" s="947"/>
      <c r="MJC137" s="947"/>
      <c r="MJD137" s="947"/>
      <c r="MJE137" s="947"/>
      <c r="MJF137" s="947"/>
      <c r="MJG137" s="947"/>
      <c r="MJH137" s="947"/>
      <c r="MJI137" s="947"/>
      <c r="MJJ137" s="947"/>
      <c r="MJK137" s="947"/>
      <c r="MJL137" s="947"/>
      <c r="MJM137" s="947"/>
      <c r="MJN137" s="947"/>
      <c r="MJO137" s="947"/>
      <c r="MJP137" s="947"/>
      <c r="MJQ137" s="947"/>
      <c r="MJR137" s="947"/>
      <c r="MJS137" s="947"/>
      <c r="MJT137" s="947"/>
      <c r="MJU137" s="947"/>
      <c r="MJV137" s="947"/>
      <c r="MJW137" s="947"/>
      <c r="MJX137" s="947"/>
      <c r="MJY137" s="947"/>
      <c r="MJZ137" s="947"/>
      <c r="MKA137" s="947"/>
      <c r="MKB137" s="947"/>
      <c r="MKC137" s="947"/>
      <c r="MKD137" s="947"/>
      <c r="MKE137" s="947"/>
      <c r="MKF137" s="947"/>
      <c r="MKG137" s="947"/>
      <c r="MKH137" s="947"/>
      <c r="MKI137" s="947"/>
      <c r="MKJ137" s="947"/>
      <c r="MKK137" s="947"/>
      <c r="MKL137" s="947"/>
      <c r="MKM137" s="947"/>
      <c r="MKN137" s="947"/>
      <c r="MKO137" s="947"/>
      <c r="MKP137" s="947"/>
      <c r="MKQ137" s="947"/>
      <c r="MKR137" s="947"/>
      <c r="MKS137" s="947"/>
      <c r="MKT137" s="947"/>
      <c r="MKU137" s="947"/>
      <c r="MKV137" s="947"/>
      <c r="MKW137" s="947"/>
      <c r="MKX137" s="947"/>
      <c r="MKY137" s="947"/>
      <c r="MKZ137" s="947"/>
      <c r="MLA137" s="947"/>
      <c r="MLB137" s="947"/>
      <c r="MLC137" s="947"/>
      <c r="MLD137" s="947"/>
      <c r="MLE137" s="947"/>
      <c r="MLF137" s="947"/>
      <c r="MLG137" s="947"/>
      <c r="MLH137" s="947"/>
      <c r="MLI137" s="947"/>
      <c r="MLJ137" s="947"/>
      <c r="MLK137" s="947"/>
      <c r="MLL137" s="947"/>
      <c r="MLM137" s="947"/>
      <c r="MLN137" s="947"/>
      <c r="MLO137" s="947"/>
      <c r="MLP137" s="947"/>
      <c r="MLQ137" s="947"/>
      <c r="MLR137" s="947"/>
      <c r="MLS137" s="947"/>
      <c r="MLT137" s="947"/>
      <c r="MLU137" s="947"/>
      <c r="MLV137" s="947"/>
      <c r="MLW137" s="947"/>
      <c r="MLX137" s="947"/>
      <c r="MLY137" s="947"/>
      <c r="MLZ137" s="947"/>
      <c r="MMA137" s="947"/>
      <c r="MMB137" s="947"/>
      <c r="MMC137" s="947"/>
      <c r="MMD137" s="947"/>
      <c r="MME137" s="947"/>
      <c r="MMF137" s="947"/>
      <c r="MMG137" s="947"/>
      <c r="MMH137" s="947"/>
      <c r="MMI137" s="947"/>
      <c r="MMJ137" s="947"/>
      <c r="MMK137" s="947"/>
      <c r="MML137" s="947"/>
      <c r="MMM137" s="947"/>
      <c r="MMN137" s="947"/>
      <c r="MMO137" s="947"/>
      <c r="MMP137" s="947"/>
      <c r="MMQ137" s="947"/>
      <c r="MMR137" s="947"/>
      <c r="MMS137" s="947"/>
      <c r="MMT137" s="947"/>
      <c r="MMU137" s="947"/>
      <c r="MMV137" s="947"/>
      <c r="MMW137" s="947"/>
      <c r="MMX137" s="947"/>
      <c r="MMY137" s="947"/>
      <c r="MMZ137" s="947"/>
      <c r="MNA137" s="947"/>
      <c r="MNB137" s="947"/>
      <c r="MNC137" s="947"/>
      <c r="MND137" s="947"/>
      <c r="MNE137" s="947"/>
      <c r="MNF137" s="947"/>
      <c r="MNG137" s="947"/>
      <c r="MNH137" s="947"/>
      <c r="MNI137" s="947"/>
      <c r="MNJ137" s="947"/>
      <c r="MNK137" s="947"/>
      <c r="MNL137" s="947"/>
      <c r="MNM137" s="947"/>
      <c r="MNN137" s="947"/>
      <c r="MNO137" s="947"/>
      <c r="MNP137" s="947"/>
      <c r="MNQ137" s="947"/>
      <c r="MNR137" s="947"/>
      <c r="MNS137" s="947"/>
      <c r="MNT137" s="947"/>
      <c r="MNU137" s="947"/>
      <c r="MNV137" s="947"/>
      <c r="MNW137" s="947"/>
      <c r="MNX137" s="947"/>
      <c r="MNY137" s="947"/>
      <c r="MNZ137" s="947"/>
      <c r="MOA137" s="947"/>
      <c r="MOB137" s="947"/>
      <c r="MOC137" s="947"/>
      <c r="MOD137" s="947"/>
      <c r="MOE137" s="947"/>
      <c r="MOF137" s="947"/>
      <c r="MOG137" s="947"/>
      <c r="MOH137" s="947"/>
      <c r="MOI137" s="947"/>
      <c r="MOJ137" s="947"/>
      <c r="MOK137" s="947"/>
      <c r="MOL137" s="947"/>
      <c r="MOM137" s="947"/>
      <c r="MON137" s="947"/>
      <c r="MOO137" s="947"/>
      <c r="MOP137" s="947"/>
      <c r="MOQ137" s="947"/>
      <c r="MOR137" s="947"/>
      <c r="MOS137" s="947"/>
      <c r="MOT137" s="947"/>
      <c r="MOU137" s="947"/>
      <c r="MOV137" s="947"/>
      <c r="MOW137" s="947"/>
      <c r="MOX137" s="947"/>
      <c r="MOY137" s="947"/>
      <c r="MOZ137" s="947"/>
      <c r="MPA137" s="947"/>
      <c r="MPB137" s="947"/>
      <c r="MPC137" s="947"/>
      <c r="MPD137" s="947"/>
      <c r="MPE137" s="947"/>
      <c r="MPF137" s="947"/>
      <c r="MPG137" s="947"/>
      <c r="MPH137" s="947"/>
      <c r="MPI137" s="947"/>
      <c r="MPJ137" s="947"/>
      <c r="MPK137" s="947"/>
      <c r="MPL137" s="947"/>
      <c r="MPM137" s="947"/>
      <c r="MPN137" s="947"/>
      <c r="MPO137" s="947"/>
      <c r="MPP137" s="947"/>
      <c r="MPQ137" s="947"/>
      <c r="MPR137" s="947"/>
      <c r="MPS137" s="947"/>
      <c r="MPT137" s="947"/>
      <c r="MPU137" s="947"/>
      <c r="MPV137" s="947"/>
      <c r="MPW137" s="947"/>
      <c r="MPX137" s="947"/>
      <c r="MPY137" s="947"/>
      <c r="MPZ137" s="947"/>
      <c r="MQA137" s="947"/>
      <c r="MQB137" s="947"/>
      <c r="MQC137" s="947"/>
      <c r="MQD137" s="947"/>
      <c r="MQE137" s="947"/>
      <c r="MQF137" s="947"/>
      <c r="MQG137" s="947"/>
      <c r="MQH137" s="947"/>
      <c r="MQI137" s="947"/>
      <c r="MQJ137" s="947"/>
      <c r="MQK137" s="947"/>
      <c r="MQL137" s="947"/>
      <c r="MQM137" s="947"/>
      <c r="MQN137" s="947"/>
      <c r="MQO137" s="947"/>
      <c r="MQP137" s="947"/>
      <c r="MQQ137" s="947"/>
      <c r="MQR137" s="947"/>
      <c r="MQS137" s="947"/>
      <c r="MQT137" s="947"/>
      <c r="MQU137" s="947"/>
      <c r="MQV137" s="947"/>
      <c r="MQW137" s="947"/>
      <c r="MQX137" s="947"/>
      <c r="MQY137" s="947"/>
      <c r="MQZ137" s="947"/>
      <c r="MRA137" s="947"/>
      <c r="MRB137" s="947"/>
      <c r="MRC137" s="947"/>
      <c r="MRD137" s="947"/>
      <c r="MRE137" s="947"/>
      <c r="MRF137" s="947"/>
      <c r="MRG137" s="947"/>
      <c r="MRH137" s="947"/>
      <c r="MRI137" s="947"/>
      <c r="MRJ137" s="947"/>
      <c r="MRK137" s="947"/>
      <c r="MRL137" s="947"/>
      <c r="MRM137" s="947"/>
      <c r="MRN137" s="947"/>
      <c r="MRO137" s="947"/>
      <c r="MRP137" s="947"/>
      <c r="MRQ137" s="947"/>
      <c r="MRR137" s="947"/>
      <c r="MRS137" s="947"/>
      <c r="MRT137" s="947"/>
      <c r="MRU137" s="947"/>
      <c r="MRV137" s="947"/>
      <c r="MRW137" s="947"/>
      <c r="MRX137" s="947"/>
      <c r="MRY137" s="947"/>
      <c r="MRZ137" s="947"/>
      <c r="MSA137" s="947"/>
      <c r="MSB137" s="947"/>
      <c r="MSC137" s="947"/>
      <c r="MSD137" s="947"/>
      <c r="MSE137" s="947"/>
      <c r="MSF137" s="947"/>
      <c r="MSG137" s="947"/>
      <c r="MSH137" s="947"/>
      <c r="MSI137" s="947"/>
      <c r="MSJ137" s="947"/>
      <c r="MSK137" s="947"/>
      <c r="MSL137" s="947"/>
      <c r="MSM137" s="947"/>
      <c r="MSN137" s="947"/>
      <c r="MSO137" s="947"/>
      <c r="MSP137" s="947"/>
      <c r="MSQ137" s="947"/>
      <c r="MSR137" s="947"/>
      <c r="MSS137" s="947"/>
      <c r="MST137" s="947"/>
      <c r="MSU137" s="947"/>
      <c r="MSV137" s="947"/>
      <c r="MSW137" s="947"/>
      <c r="MSX137" s="947"/>
      <c r="MSY137" s="947"/>
      <c r="MSZ137" s="947"/>
      <c r="MTA137" s="947"/>
      <c r="MTB137" s="947"/>
      <c r="MTC137" s="947"/>
      <c r="MTD137" s="947"/>
      <c r="MTE137" s="947"/>
      <c r="MTF137" s="947"/>
      <c r="MTG137" s="947"/>
      <c r="MTH137" s="947"/>
      <c r="MTI137" s="947"/>
      <c r="MTJ137" s="947"/>
      <c r="MTK137" s="947"/>
      <c r="MTL137" s="947"/>
      <c r="MTM137" s="947"/>
      <c r="MTN137" s="947"/>
      <c r="MTO137" s="947"/>
      <c r="MTP137" s="947"/>
      <c r="MTQ137" s="947"/>
      <c r="MTR137" s="947"/>
      <c r="MTS137" s="947"/>
      <c r="MTT137" s="947"/>
      <c r="MTU137" s="947"/>
      <c r="MTV137" s="947"/>
      <c r="MTW137" s="947"/>
      <c r="MTX137" s="947"/>
      <c r="MTY137" s="947"/>
      <c r="MTZ137" s="947"/>
      <c r="MUA137" s="947"/>
      <c r="MUB137" s="947"/>
      <c r="MUC137" s="947"/>
      <c r="MUD137" s="947"/>
      <c r="MUE137" s="947"/>
      <c r="MUF137" s="947"/>
      <c r="MUG137" s="947"/>
      <c r="MUH137" s="947"/>
      <c r="MUI137" s="947"/>
      <c r="MUJ137" s="947"/>
      <c r="MUK137" s="947"/>
      <c r="MUL137" s="947"/>
      <c r="MUM137" s="947"/>
      <c r="MUN137" s="947"/>
      <c r="MUO137" s="947"/>
      <c r="MUP137" s="947"/>
      <c r="MUQ137" s="947"/>
      <c r="MUR137" s="947"/>
      <c r="MUS137" s="947"/>
      <c r="MUT137" s="947"/>
      <c r="MUU137" s="947"/>
      <c r="MUV137" s="947"/>
      <c r="MUW137" s="947"/>
      <c r="MUX137" s="947"/>
      <c r="MUY137" s="947"/>
      <c r="MUZ137" s="947"/>
      <c r="MVA137" s="947"/>
      <c r="MVB137" s="947"/>
      <c r="MVC137" s="947"/>
      <c r="MVD137" s="947"/>
      <c r="MVE137" s="947"/>
      <c r="MVF137" s="947"/>
      <c r="MVG137" s="947"/>
      <c r="MVH137" s="947"/>
      <c r="MVI137" s="947"/>
      <c r="MVJ137" s="947"/>
      <c r="MVK137" s="947"/>
      <c r="MVL137" s="947"/>
      <c r="MVM137" s="947"/>
      <c r="MVN137" s="947"/>
      <c r="MVO137" s="947"/>
      <c r="MVP137" s="947"/>
      <c r="MVQ137" s="947"/>
      <c r="MVR137" s="947"/>
      <c r="MVS137" s="947"/>
      <c r="MVT137" s="947"/>
      <c r="MVU137" s="947"/>
      <c r="MVV137" s="947"/>
      <c r="MVW137" s="947"/>
      <c r="MVX137" s="947"/>
      <c r="MVY137" s="947"/>
      <c r="MVZ137" s="947"/>
      <c r="MWA137" s="947"/>
      <c r="MWB137" s="947"/>
      <c r="MWC137" s="947"/>
      <c r="MWD137" s="947"/>
      <c r="MWE137" s="947"/>
      <c r="MWF137" s="947"/>
      <c r="MWG137" s="947"/>
      <c r="MWH137" s="947"/>
      <c r="MWI137" s="947"/>
      <c r="MWJ137" s="947"/>
      <c r="MWK137" s="947"/>
      <c r="MWL137" s="947"/>
      <c r="MWM137" s="947"/>
      <c r="MWN137" s="947"/>
      <c r="MWO137" s="947"/>
      <c r="MWP137" s="947"/>
      <c r="MWQ137" s="947"/>
      <c r="MWR137" s="947"/>
      <c r="MWS137" s="947"/>
      <c r="MWT137" s="947"/>
      <c r="MWU137" s="947"/>
      <c r="MWV137" s="947"/>
      <c r="MWW137" s="947"/>
      <c r="MWX137" s="947"/>
      <c r="MWY137" s="947"/>
      <c r="MWZ137" s="947"/>
      <c r="MXA137" s="947"/>
      <c r="MXB137" s="947"/>
      <c r="MXC137" s="947"/>
      <c r="MXD137" s="947"/>
      <c r="MXE137" s="947"/>
      <c r="MXF137" s="947"/>
      <c r="MXG137" s="947"/>
      <c r="MXH137" s="947"/>
      <c r="MXI137" s="947"/>
      <c r="MXJ137" s="947"/>
      <c r="MXK137" s="947"/>
      <c r="MXL137" s="947"/>
      <c r="MXM137" s="947"/>
      <c r="MXN137" s="947"/>
      <c r="MXO137" s="947"/>
      <c r="MXP137" s="947"/>
      <c r="MXQ137" s="947"/>
      <c r="MXR137" s="947"/>
      <c r="MXS137" s="947"/>
      <c r="MXT137" s="947"/>
      <c r="MXU137" s="947"/>
      <c r="MXV137" s="947"/>
      <c r="MXW137" s="947"/>
      <c r="MXX137" s="947"/>
      <c r="MXY137" s="947"/>
      <c r="MXZ137" s="947"/>
      <c r="MYA137" s="947"/>
      <c r="MYB137" s="947"/>
      <c r="MYC137" s="947"/>
      <c r="MYD137" s="947"/>
      <c r="MYE137" s="947"/>
      <c r="MYF137" s="947"/>
      <c r="MYG137" s="947"/>
      <c r="MYH137" s="947"/>
      <c r="MYI137" s="947"/>
      <c r="MYJ137" s="947"/>
      <c r="MYK137" s="947"/>
      <c r="MYL137" s="947"/>
      <c r="MYM137" s="947"/>
      <c r="MYN137" s="947"/>
      <c r="MYO137" s="947"/>
      <c r="MYP137" s="947"/>
      <c r="MYQ137" s="947"/>
      <c r="MYR137" s="947"/>
      <c r="MYS137" s="947"/>
      <c r="MYT137" s="947"/>
      <c r="MYU137" s="947"/>
      <c r="MYV137" s="947"/>
      <c r="MYW137" s="947"/>
      <c r="MYX137" s="947"/>
      <c r="MYY137" s="947"/>
      <c r="MYZ137" s="947"/>
      <c r="MZA137" s="947"/>
      <c r="MZB137" s="947"/>
      <c r="MZC137" s="947"/>
      <c r="MZD137" s="947"/>
      <c r="MZE137" s="947"/>
      <c r="MZF137" s="947"/>
      <c r="MZG137" s="947"/>
      <c r="MZH137" s="947"/>
      <c r="MZI137" s="947"/>
      <c r="MZJ137" s="947"/>
      <c r="MZK137" s="947"/>
      <c r="MZL137" s="947"/>
      <c r="MZM137" s="947"/>
      <c r="MZN137" s="947"/>
      <c r="MZO137" s="947"/>
      <c r="MZP137" s="947"/>
      <c r="MZQ137" s="947"/>
      <c r="MZR137" s="947"/>
      <c r="MZS137" s="947"/>
      <c r="MZT137" s="947"/>
      <c r="MZU137" s="947"/>
      <c r="MZV137" s="947"/>
      <c r="MZW137" s="947"/>
      <c r="MZX137" s="947"/>
      <c r="MZY137" s="947"/>
      <c r="MZZ137" s="947"/>
      <c r="NAA137" s="947"/>
      <c r="NAB137" s="947"/>
      <c r="NAC137" s="947"/>
      <c r="NAD137" s="947"/>
      <c r="NAE137" s="947"/>
      <c r="NAF137" s="947"/>
      <c r="NAG137" s="947"/>
      <c r="NAH137" s="947"/>
      <c r="NAI137" s="947"/>
      <c r="NAJ137" s="947"/>
      <c r="NAK137" s="947"/>
      <c r="NAL137" s="947"/>
      <c r="NAM137" s="947"/>
      <c r="NAN137" s="947"/>
      <c r="NAO137" s="947"/>
      <c r="NAP137" s="947"/>
      <c r="NAQ137" s="947"/>
      <c r="NAR137" s="947"/>
      <c r="NAS137" s="947"/>
      <c r="NAT137" s="947"/>
      <c r="NAU137" s="947"/>
      <c r="NAV137" s="947"/>
      <c r="NAW137" s="947"/>
      <c r="NAX137" s="947"/>
      <c r="NAY137" s="947"/>
      <c r="NAZ137" s="947"/>
      <c r="NBA137" s="947"/>
      <c r="NBB137" s="947"/>
      <c r="NBC137" s="947"/>
      <c r="NBD137" s="947"/>
      <c r="NBE137" s="947"/>
      <c r="NBF137" s="947"/>
      <c r="NBG137" s="947"/>
      <c r="NBH137" s="947"/>
      <c r="NBI137" s="947"/>
      <c r="NBJ137" s="947"/>
      <c r="NBK137" s="947"/>
      <c r="NBL137" s="947"/>
      <c r="NBM137" s="947"/>
      <c r="NBN137" s="947"/>
      <c r="NBO137" s="947"/>
      <c r="NBP137" s="947"/>
      <c r="NBQ137" s="947"/>
      <c r="NBR137" s="947"/>
      <c r="NBS137" s="947"/>
      <c r="NBT137" s="947"/>
      <c r="NBU137" s="947"/>
      <c r="NBV137" s="947"/>
      <c r="NBW137" s="947"/>
      <c r="NBX137" s="947"/>
      <c r="NBY137" s="947"/>
      <c r="NBZ137" s="947"/>
      <c r="NCA137" s="947"/>
      <c r="NCB137" s="947"/>
      <c r="NCC137" s="947"/>
      <c r="NCD137" s="947"/>
      <c r="NCE137" s="947"/>
      <c r="NCF137" s="947"/>
      <c r="NCG137" s="947"/>
      <c r="NCH137" s="947"/>
      <c r="NCI137" s="947"/>
      <c r="NCJ137" s="947"/>
      <c r="NCK137" s="947"/>
      <c r="NCL137" s="947"/>
      <c r="NCM137" s="947"/>
      <c r="NCN137" s="947"/>
      <c r="NCO137" s="947"/>
      <c r="NCP137" s="947"/>
      <c r="NCQ137" s="947"/>
      <c r="NCR137" s="947"/>
      <c r="NCS137" s="947"/>
      <c r="NCT137" s="947"/>
      <c r="NCU137" s="947"/>
      <c r="NCV137" s="947"/>
      <c r="NCW137" s="947"/>
      <c r="NCX137" s="947"/>
      <c r="NCY137" s="947"/>
      <c r="NCZ137" s="947"/>
      <c r="NDA137" s="947"/>
      <c r="NDB137" s="947"/>
      <c r="NDC137" s="947"/>
      <c r="NDD137" s="947"/>
      <c r="NDE137" s="947"/>
      <c r="NDF137" s="947"/>
      <c r="NDG137" s="947"/>
      <c r="NDH137" s="947"/>
      <c r="NDI137" s="947"/>
      <c r="NDJ137" s="947"/>
      <c r="NDK137" s="947"/>
      <c r="NDL137" s="947"/>
      <c r="NDM137" s="947"/>
      <c r="NDN137" s="947"/>
      <c r="NDO137" s="947"/>
      <c r="NDP137" s="947"/>
      <c r="NDQ137" s="947"/>
      <c r="NDR137" s="947"/>
      <c r="NDS137" s="947"/>
      <c r="NDT137" s="947"/>
      <c r="NDU137" s="947"/>
      <c r="NDV137" s="947"/>
      <c r="NDW137" s="947"/>
      <c r="NDX137" s="947"/>
      <c r="NDY137" s="947"/>
      <c r="NDZ137" s="947"/>
      <c r="NEA137" s="947"/>
      <c r="NEB137" s="947"/>
      <c r="NEC137" s="947"/>
      <c r="NED137" s="947"/>
      <c r="NEE137" s="947"/>
      <c r="NEF137" s="947"/>
      <c r="NEG137" s="947"/>
      <c r="NEH137" s="947"/>
      <c r="NEI137" s="947"/>
      <c r="NEJ137" s="947"/>
      <c r="NEK137" s="947"/>
      <c r="NEL137" s="947"/>
      <c r="NEM137" s="947"/>
      <c r="NEN137" s="947"/>
      <c r="NEO137" s="947"/>
      <c r="NEP137" s="947"/>
      <c r="NEQ137" s="947"/>
      <c r="NER137" s="947"/>
      <c r="NES137" s="947"/>
      <c r="NET137" s="947"/>
      <c r="NEU137" s="947"/>
      <c r="NEV137" s="947"/>
      <c r="NEW137" s="947"/>
      <c r="NEX137" s="947"/>
      <c r="NEY137" s="947"/>
      <c r="NEZ137" s="947"/>
      <c r="NFA137" s="947"/>
      <c r="NFB137" s="947"/>
      <c r="NFC137" s="947"/>
      <c r="NFD137" s="947"/>
      <c r="NFE137" s="947"/>
      <c r="NFF137" s="947"/>
      <c r="NFG137" s="947"/>
      <c r="NFH137" s="947"/>
      <c r="NFI137" s="947"/>
      <c r="NFJ137" s="947"/>
      <c r="NFK137" s="947"/>
      <c r="NFL137" s="947"/>
      <c r="NFM137" s="947"/>
      <c r="NFN137" s="947"/>
      <c r="NFO137" s="947"/>
      <c r="NFP137" s="947"/>
      <c r="NFQ137" s="947"/>
      <c r="NFR137" s="947"/>
      <c r="NFS137" s="947"/>
      <c r="NFT137" s="947"/>
      <c r="NFU137" s="947"/>
      <c r="NFV137" s="947"/>
      <c r="NFW137" s="947"/>
      <c r="NFX137" s="947"/>
      <c r="NFY137" s="947"/>
      <c r="NFZ137" s="947"/>
      <c r="NGA137" s="947"/>
      <c r="NGB137" s="947"/>
      <c r="NGC137" s="947"/>
      <c r="NGD137" s="947"/>
      <c r="NGE137" s="947"/>
      <c r="NGF137" s="947"/>
      <c r="NGG137" s="947"/>
      <c r="NGH137" s="947"/>
      <c r="NGI137" s="947"/>
      <c r="NGJ137" s="947"/>
      <c r="NGK137" s="947"/>
      <c r="NGL137" s="947"/>
      <c r="NGM137" s="947"/>
      <c r="NGN137" s="947"/>
      <c r="NGO137" s="947"/>
      <c r="NGP137" s="947"/>
      <c r="NGQ137" s="947"/>
      <c r="NGR137" s="947"/>
      <c r="NGS137" s="947"/>
      <c r="NGT137" s="947"/>
      <c r="NGU137" s="947"/>
      <c r="NGV137" s="947"/>
      <c r="NGW137" s="947"/>
      <c r="NGX137" s="947"/>
      <c r="NGY137" s="947"/>
      <c r="NGZ137" s="947"/>
      <c r="NHA137" s="947"/>
      <c r="NHB137" s="947"/>
      <c r="NHC137" s="947"/>
      <c r="NHD137" s="947"/>
      <c r="NHE137" s="947"/>
      <c r="NHF137" s="947"/>
      <c r="NHG137" s="947"/>
      <c r="NHH137" s="947"/>
      <c r="NHI137" s="947"/>
      <c r="NHJ137" s="947"/>
      <c r="NHK137" s="947"/>
      <c r="NHL137" s="947"/>
      <c r="NHM137" s="947"/>
      <c r="NHN137" s="947"/>
      <c r="NHO137" s="947"/>
      <c r="NHP137" s="947"/>
      <c r="NHQ137" s="947"/>
      <c r="NHR137" s="947"/>
      <c r="NHS137" s="947"/>
      <c r="NHT137" s="947"/>
      <c r="NHU137" s="947"/>
      <c r="NHV137" s="947"/>
      <c r="NHW137" s="947"/>
      <c r="NHX137" s="947"/>
      <c r="NHY137" s="947"/>
      <c r="NHZ137" s="947"/>
      <c r="NIA137" s="947"/>
      <c r="NIB137" s="947"/>
      <c r="NIC137" s="947"/>
      <c r="NID137" s="947"/>
      <c r="NIE137" s="947"/>
      <c r="NIF137" s="947"/>
      <c r="NIG137" s="947"/>
      <c r="NIH137" s="947"/>
      <c r="NII137" s="947"/>
      <c r="NIJ137" s="947"/>
      <c r="NIK137" s="947"/>
      <c r="NIL137" s="947"/>
      <c r="NIM137" s="947"/>
      <c r="NIN137" s="947"/>
      <c r="NIO137" s="947"/>
      <c r="NIP137" s="947"/>
      <c r="NIQ137" s="947"/>
      <c r="NIR137" s="947"/>
      <c r="NIS137" s="947"/>
      <c r="NIT137" s="947"/>
      <c r="NIU137" s="947"/>
      <c r="NIV137" s="947"/>
      <c r="NIW137" s="947"/>
      <c r="NIX137" s="947"/>
      <c r="NIY137" s="947"/>
      <c r="NIZ137" s="947"/>
      <c r="NJA137" s="947"/>
      <c r="NJB137" s="947"/>
      <c r="NJC137" s="947"/>
      <c r="NJD137" s="947"/>
      <c r="NJE137" s="947"/>
      <c r="NJF137" s="947"/>
      <c r="NJG137" s="947"/>
      <c r="NJH137" s="947"/>
      <c r="NJI137" s="947"/>
      <c r="NJJ137" s="947"/>
      <c r="NJK137" s="947"/>
      <c r="NJL137" s="947"/>
      <c r="NJM137" s="947"/>
      <c r="NJN137" s="947"/>
      <c r="NJO137" s="947"/>
      <c r="NJP137" s="947"/>
      <c r="NJQ137" s="947"/>
      <c r="NJR137" s="947"/>
      <c r="NJS137" s="947"/>
      <c r="NJT137" s="947"/>
      <c r="NJU137" s="947"/>
      <c r="NJV137" s="947"/>
      <c r="NJW137" s="947"/>
      <c r="NJX137" s="947"/>
      <c r="NJY137" s="947"/>
      <c r="NJZ137" s="947"/>
      <c r="NKA137" s="947"/>
      <c r="NKB137" s="947"/>
      <c r="NKC137" s="947"/>
      <c r="NKD137" s="947"/>
      <c r="NKE137" s="947"/>
      <c r="NKF137" s="947"/>
      <c r="NKG137" s="947"/>
      <c r="NKH137" s="947"/>
      <c r="NKI137" s="947"/>
      <c r="NKJ137" s="947"/>
      <c r="NKK137" s="947"/>
      <c r="NKL137" s="947"/>
      <c r="NKM137" s="947"/>
      <c r="NKN137" s="947"/>
      <c r="NKO137" s="947"/>
      <c r="NKP137" s="947"/>
      <c r="NKQ137" s="947"/>
      <c r="NKR137" s="947"/>
      <c r="NKS137" s="947"/>
      <c r="NKT137" s="947"/>
      <c r="NKU137" s="947"/>
      <c r="NKV137" s="947"/>
      <c r="NKW137" s="947"/>
      <c r="NKX137" s="947"/>
      <c r="NKY137" s="947"/>
      <c r="NKZ137" s="947"/>
      <c r="NLA137" s="947"/>
      <c r="NLB137" s="947"/>
      <c r="NLC137" s="947"/>
      <c r="NLD137" s="947"/>
      <c r="NLE137" s="947"/>
      <c r="NLF137" s="947"/>
      <c r="NLG137" s="947"/>
      <c r="NLH137" s="947"/>
      <c r="NLI137" s="947"/>
      <c r="NLJ137" s="947"/>
      <c r="NLK137" s="947"/>
      <c r="NLL137" s="947"/>
      <c r="NLM137" s="947"/>
      <c r="NLN137" s="947"/>
      <c r="NLO137" s="947"/>
      <c r="NLP137" s="947"/>
      <c r="NLQ137" s="947"/>
      <c r="NLR137" s="947"/>
      <c r="NLS137" s="947"/>
      <c r="NLT137" s="947"/>
      <c r="NLU137" s="947"/>
      <c r="NLV137" s="947"/>
      <c r="NLW137" s="947"/>
      <c r="NLX137" s="947"/>
      <c r="NLY137" s="947"/>
      <c r="NLZ137" s="947"/>
      <c r="NMA137" s="947"/>
      <c r="NMB137" s="947"/>
      <c r="NMC137" s="947"/>
      <c r="NMD137" s="947"/>
      <c r="NME137" s="947"/>
      <c r="NMF137" s="947"/>
      <c r="NMG137" s="947"/>
      <c r="NMH137" s="947"/>
      <c r="NMI137" s="947"/>
      <c r="NMJ137" s="947"/>
      <c r="NMK137" s="947"/>
      <c r="NML137" s="947"/>
      <c r="NMM137" s="947"/>
      <c r="NMN137" s="947"/>
      <c r="NMO137" s="947"/>
      <c r="NMP137" s="947"/>
      <c r="NMQ137" s="947"/>
      <c r="NMR137" s="947"/>
      <c r="NMS137" s="947"/>
      <c r="NMT137" s="947"/>
      <c r="NMU137" s="947"/>
      <c r="NMV137" s="947"/>
      <c r="NMW137" s="947"/>
      <c r="NMX137" s="947"/>
      <c r="NMY137" s="947"/>
      <c r="NMZ137" s="947"/>
      <c r="NNA137" s="947"/>
      <c r="NNB137" s="947"/>
      <c r="NNC137" s="947"/>
      <c r="NND137" s="947"/>
      <c r="NNE137" s="947"/>
      <c r="NNF137" s="947"/>
      <c r="NNG137" s="947"/>
      <c r="NNH137" s="947"/>
      <c r="NNI137" s="947"/>
      <c r="NNJ137" s="947"/>
      <c r="NNK137" s="947"/>
      <c r="NNL137" s="947"/>
      <c r="NNM137" s="947"/>
      <c r="NNN137" s="947"/>
      <c r="NNO137" s="947"/>
      <c r="NNP137" s="947"/>
      <c r="NNQ137" s="947"/>
      <c r="NNR137" s="947"/>
      <c r="NNS137" s="947"/>
      <c r="NNT137" s="947"/>
      <c r="NNU137" s="947"/>
      <c r="NNV137" s="947"/>
      <c r="NNW137" s="947"/>
      <c r="NNX137" s="947"/>
      <c r="NNY137" s="947"/>
      <c r="NNZ137" s="947"/>
      <c r="NOA137" s="947"/>
      <c r="NOB137" s="947"/>
      <c r="NOC137" s="947"/>
      <c r="NOD137" s="947"/>
      <c r="NOE137" s="947"/>
      <c r="NOF137" s="947"/>
      <c r="NOG137" s="947"/>
      <c r="NOH137" s="947"/>
      <c r="NOI137" s="947"/>
      <c r="NOJ137" s="947"/>
      <c r="NOK137" s="947"/>
      <c r="NOL137" s="947"/>
      <c r="NOM137" s="947"/>
      <c r="NON137" s="947"/>
      <c r="NOO137" s="947"/>
      <c r="NOP137" s="947"/>
      <c r="NOQ137" s="947"/>
      <c r="NOR137" s="947"/>
      <c r="NOS137" s="947"/>
      <c r="NOT137" s="947"/>
      <c r="NOU137" s="947"/>
      <c r="NOV137" s="947"/>
      <c r="NOW137" s="947"/>
      <c r="NOX137" s="947"/>
      <c r="NOY137" s="947"/>
      <c r="NOZ137" s="947"/>
      <c r="NPA137" s="947"/>
      <c r="NPB137" s="947"/>
      <c r="NPC137" s="947"/>
      <c r="NPD137" s="947"/>
      <c r="NPE137" s="947"/>
      <c r="NPF137" s="947"/>
      <c r="NPG137" s="947"/>
      <c r="NPH137" s="947"/>
      <c r="NPI137" s="947"/>
      <c r="NPJ137" s="947"/>
      <c r="NPK137" s="947"/>
      <c r="NPL137" s="947"/>
      <c r="NPM137" s="947"/>
      <c r="NPN137" s="947"/>
      <c r="NPO137" s="947"/>
      <c r="NPP137" s="947"/>
      <c r="NPQ137" s="947"/>
      <c r="NPR137" s="947"/>
      <c r="NPS137" s="947"/>
      <c r="NPT137" s="947"/>
      <c r="NPU137" s="947"/>
      <c r="NPV137" s="947"/>
      <c r="NPW137" s="947"/>
      <c r="NPX137" s="947"/>
      <c r="NPY137" s="947"/>
      <c r="NPZ137" s="947"/>
      <c r="NQA137" s="947"/>
      <c r="NQB137" s="947"/>
      <c r="NQC137" s="947"/>
      <c r="NQD137" s="947"/>
      <c r="NQE137" s="947"/>
      <c r="NQF137" s="947"/>
      <c r="NQG137" s="947"/>
      <c r="NQH137" s="947"/>
      <c r="NQI137" s="947"/>
      <c r="NQJ137" s="947"/>
      <c r="NQK137" s="947"/>
      <c r="NQL137" s="947"/>
      <c r="NQM137" s="947"/>
      <c r="NQN137" s="947"/>
      <c r="NQO137" s="947"/>
      <c r="NQP137" s="947"/>
      <c r="NQQ137" s="947"/>
      <c r="NQR137" s="947"/>
      <c r="NQS137" s="947"/>
      <c r="NQT137" s="947"/>
      <c r="NQU137" s="947"/>
      <c r="NQV137" s="947"/>
      <c r="NQW137" s="947"/>
      <c r="NQX137" s="947"/>
      <c r="NQY137" s="947"/>
      <c r="NQZ137" s="947"/>
      <c r="NRA137" s="947"/>
      <c r="NRB137" s="947"/>
      <c r="NRC137" s="947"/>
      <c r="NRD137" s="947"/>
      <c r="NRE137" s="947"/>
      <c r="NRF137" s="947"/>
      <c r="NRG137" s="947"/>
      <c r="NRH137" s="947"/>
      <c r="NRI137" s="947"/>
      <c r="NRJ137" s="947"/>
      <c r="NRK137" s="947"/>
      <c r="NRL137" s="947"/>
      <c r="NRM137" s="947"/>
      <c r="NRN137" s="947"/>
      <c r="NRO137" s="947"/>
      <c r="NRP137" s="947"/>
      <c r="NRQ137" s="947"/>
      <c r="NRR137" s="947"/>
      <c r="NRS137" s="947"/>
      <c r="NRT137" s="947"/>
      <c r="NRU137" s="947"/>
      <c r="NRV137" s="947"/>
      <c r="NRW137" s="947"/>
      <c r="NRX137" s="947"/>
      <c r="NRY137" s="947"/>
      <c r="NRZ137" s="947"/>
      <c r="NSA137" s="947"/>
      <c r="NSB137" s="947"/>
      <c r="NSC137" s="947"/>
      <c r="NSD137" s="947"/>
      <c r="NSE137" s="947"/>
      <c r="NSF137" s="947"/>
      <c r="NSG137" s="947"/>
      <c r="NSH137" s="947"/>
      <c r="NSI137" s="947"/>
      <c r="NSJ137" s="947"/>
      <c r="NSK137" s="947"/>
      <c r="NSL137" s="947"/>
      <c r="NSM137" s="947"/>
      <c r="NSN137" s="947"/>
      <c r="NSO137" s="947"/>
      <c r="NSP137" s="947"/>
      <c r="NSQ137" s="947"/>
      <c r="NSR137" s="947"/>
      <c r="NSS137" s="947"/>
      <c r="NST137" s="947"/>
      <c r="NSU137" s="947"/>
      <c r="NSV137" s="947"/>
      <c r="NSW137" s="947"/>
      <c r="NSX137" s="947"/>
      <c r="NSY137" s="947"/>
      <c r="NSZ137" s="947"/>
      <c r="NTA137" s="947"/>
      <c r="NTB137" s="947"/>
      <c r="NTC137" s="947"/>
      <c r="NTD137" s="947"/>
      <c r="NTE137" s="947"/>
      <c r="NTF137" s="947"/>
      <c r="NTG137" s="947"/>
      <c r="NTH137" s="947"/>
      <c r="NTI137" s="947"/>
      <c r="NTJ137" s="947"/>
      <c r="NTK137" s="947"/>
      <c r="NTL137" s="947"/>
      <c r="NTM137" s="947"/>
      <c r="NTN137" s="947"/>
      <c r="NTO137" s="947"/>
      <c r="NTP137" s="947"/>
      <c r="NTQ137" s="947"/>
      <c r="NTR137" s="947"/>
      <c r="NTS137" s="947"/>
      <c r="NTT137" s="947"/>
      <c r="NTU137" s="947"/>
      <c r="NTV137" s="947"/>
      <c r="NTW137" s="947"/>
      <c r="NTX137" s="947"/>
      <c r="NTY137" s="947"/>
      <c r="NTZ137" s="947"/>
      <c r="NUA137" s="947"/>
      <c r="NUB137" s="947"/>
      <c r="NUC137" s="947"/>
      <c r="NUD137" s="947"/>
      <c r="NUE137" s="947"/>
      <c r="NUF137" s="947"/>
      <c r="NUG137" s="947"/>
      <c r="NUH137" s="947"/>
      <c r="NUI137" s="947"/>
      <c r="NUJ137" s="947"/>
      <c r="NUK137" s="947"/>
      <c r="NUL137" s="947"/>
      <c r="NUM137" s="947"/>
      <c r="NUN137" s="947"/>
      <c r="NUO137" s="947"/>
      <c r="NUP137" s="947"/>
      <c r="NUQ137" s="947"/>
      <c r="NUR137" s="947"/>
      <c r="NUS137" s="947"/>
      <c r="NUT137" s="947"/>
      <c r="NUU137" s="947"/>
      <c r="NUV137" s="947"/>
      <c r="NUW137" s="947"/>
      <c r="NUX137" s="947"/>
      <c r="NUY137" s="947"/>
      <c r="NUZ137" s="947"/>
      <c r="NVA137" s="947"/>
      <c r="NVB137" s="947"/>
      <c r="NVC137" s="947"/>
      <c r="NVD137" s="947"/>
      <c r="NVE137" s="947"/>
      <c r="NVF137" s="947"/>
      <c r="NVG137" s="947"/>
      <c r="NVH137" s="947"/>
      <c r="NVI137" s="947"/>
      <c r="NVJ137" s="947"/>
      <c r="NVK137" s="947"/>
      <c r="NVL137" s="947"/>
      <c r="NVM137" s="947"/>
      <c r="NVN137" s="947"/>
      <c r="NVO137" s="947"/>
      <c r="NVP137" s="947"/>
      <c r="NVQ137" s="947"/>
      <c r="NVR137" s="947"/>
      <c r="NVS137" s="947"/>
      <c r="NVT137" s="947"/>
      <c r="NVU137" s="947"/>
      <c r="NVV137" s="947"/>
      <c r="NVW137" s="947"/>
      <c r="NVX137" s="947"/>
      <c r="NVY137" s="947"/>
      <c r="NVZ137" s="947"/>
      <c r="NWA137" s="947"/>
      <c r="NWB137" s="947"/>
      <c r="NWC137" s="947"/>
      <c r="NWD137" s="947"/>
      <c r="NWE137" s="947"/>
      <c r="NWF137" s="947"/>
      <c r="NWG137" s="947"/>
      <c r="NWH137" s="947"/>
      <c r="NWI137" s="947"/>
      <c r="NWJ137" s="947"/>
      <c r="NWK137" s="947"/>
      <c r="NWL137" s="947"/>
      <c r="NWM137" s="947"/>
      <c r="NWN137" s="947"/>
      <c r="NWO137" s="947"/>
      <c r="NWP137" s="947"/>
      <c r="NWQ137" s="947"/>
      <c r="NWR137" s="947"/>
      <c r="NWS137" s="947"/>
      <c r="NWT137" s="947"/>
      <c r="NWU137" s="947"/>
      <c r="NWV137" s="947"/>
      <c r="NWW137" s="947"/>
      <c r="NWX137" s="947"/>
      <c r="NWY137" s="947"/>
      <c r="NWZ137" s="947"/>
      <c r="NXA137" s="947"/>
      <c r="NXB137" s="947"/>
      <c r="NXC137" s="947"/>
      <c r="NXD137" s="947"/>
      <c r="NXE137" s="947"/>
      <c r="NXF137" s="947"/>
      <c r="NXG137" s="947"/>
      <c r="NXH137" s="947"/>
      <c r="NXI137" s="947"/>
      <c r="NXJ137" s="947"/>
      <c r="NXK137" s="947"/>
      <c r="NXL137" s="947"/>
      <c r="NXM137" s="947"/>
      <c r="NXN137" s="947"/>
      <c r="NXO137" s="947"/>
      <c r="NXP137" s="947"/>
      <c r="NXQ137" s="947"/>
      <c r="NXR137" s="947"/>
      <c r="NXS137" s="947"/>
      <c r="NXT137" s="947"/>
      <c r="NXU137" s="947"/>
      <c r="NXV137" s="947"/>
      <c r="NXW137" s="947"/>
      <c r="NXX137" s="947"/>
      <c r="NXY137" s="947"/>
      <c r="NXZ137" s="947"/>
      <c r="NYA137" s="947"/>
      <c r="NYB137" s="947"/>
      <c r="NYC137" s="947"/>
      <c r="NYD137" s="947"/>
      <c r="NYE137" s="947"/>
      <c r="NYF137" s="947"/>
      <c r="NYG137" s="947"/>
      <c r="NYH137" s="947"/>
      <c r="NYI137" s="947"/>
      <c r="NYJ137" s="947"/>
      <c r="NYK137" s="947"/>
      <c r="NYL137" s="947"/>
      <c r="NYM137" s="947"/>
      <c r="NYN137" s="947"/>
      <c r="NYO137" s="947"/>
      <c r="NYP137" s="947"/>
      <c r="NYQ137" s="947"/>
      <c r="NYR137" s="947"/>
      <c r="NYS137" s="947"/>
      <c r="NYT137" s="947"/>
      <c r="NYU137" s="947"/>
      <c r="NYV137" s="947"/>
      <c r="NYW137" s="947"/>
      <c r="NYX137" s="947"/>
      <c r="NYY137" s="947"/>
      <c r="NYZ137" s="947"/>
      <c r="NZA137" s="947"/>
      <c r="NZB137" s="947"/>
      <c r="NZC137" s="947"/>
      <c r="NZD137" s="947"/>
      <c r="NZE137" s="947"/>
      <c r="NZF137" s="947"/>
      <c r="NZG137" s="947"/>
      <c r="NZH137" s="947"/>
      <c r="NZI137" s="947"/>
      <c r="NZJ137" s="947"/>
      <c r="NZK137" s="947"/>
      <c r="NZL137" s="947"/>
      <c r="NZM137" s="947"/>
      <c r="NZN137" s="947"/>
      <c r="NZO137" s="947"/>
      <c r="NZP137" s="947"/>
      <c r="NZQ137" s="947"/>
      <c r="NZR137" s="947"/>
      <c r="NZS137" s="947"/>
      <c r="NZT137" s="947"/>
      <c r="NZU137" s="947"/>
      <c r="NZV137" s="947"/>
      <c r="NZW137" s="947"/>
      <c r="NZX137" s="947"/>
      <c r="NZY137" s="947"/>
      <c r="NZZ137" s="947"/>
      <c r="OAA137" s="947"/>
      <c r="OAB137" s="947"/>
      <c r="OAC137" s="947"/>
      <c r="OAD137" s="947"/>
      <c r="OAE137" s="947"/>
      <c r="OAF137" s="947"/>
      <c r="OAG137" s="947"/>
      <c r="OAH137" s="947"/>
      <c r="OAI137" s="947"/>
      <c r="OAJ137" s="947"/>
      <c r="OAK137" s="947"/>
      <c r="OAL137" s="947"/>
      <c r="OAM137" s="947"/>
      <c r="OAN137" s="947"/>
      <c r="OAO137" s="947"/>
      <c r="OAP137" s="947"/>
      <c r="OAQ137" s="947"/>
      <c r="OAR137" s="947"/>
      <c r="OAS137" s="947"/>
      <c r="OAT137" s="947"/>
      <c r="OAU137" s="947"/>
      <c r="OAV137" s="947"/>
      <c r="OAW137" s="947"/>
      <c r="OAX137" s="947"/>
      <c r="OAY137" s="947"/>
      <c r="OAZ137" s="947"/>
      <c r="OBA137" s="947"/>
      <c r="OBB137" s="947"/>
      <c r="OBC137" s="947"/>
      <c r="OBD137" s="947"/>
      <c r="OBE137" s="947"/>
      <c r="OBF137" s="947"/>
      <c r="OBG137" s="947"/>
      <c r="OBH137" s="947"/>
      <c r="OBI137" s="947"/>
      <c r="OBJ137" s="947"/>
      <c r="OBK137" s="947"/>
      <c r="OBL137" s="947"/>
      <c r="OBM137" s="947"/>
      <c r="OBN137" s="947"/>
      <c r="OBO137" s="947"/>
      <c r="OBP137" s="947"/>
      <c r="OBQ137" s="947"/>
      <c r="OBR137" s="947"/>
      <c r="OBS137" s="947"/>
      <c r="OBT137" s="947"/>
      <c r="OBU137" s="947"/>
      <c r="OBV137" s="947"/>
      <c r="OBW137" s="947"/>
      <c r="OBX137" s="947"/>
      <c r="OBY137" s="947"/>
      <c r="OBZ137" s="947"/>
      <c r="OCA137" s="947"/>
      <c r="OCB137" s="947"/>
      <c r="OCC137" s="947"/>
      <c r="OCD137" s="947"/>
      <c r="OCE137" s="947"/>
      <c r="OCF137" s="947"/>
      <c r="OCG137" s="947"/>
      <c r="OCH137" s="947"/>
      <c r="OCI137" s="947"/>
      <c r="OCJ137" s="947"/>
      <c r="OCK137" s="947"/>
      <c r="OCL137" s="947"/>
      <c r="OCM137" s="947"/>
      <c r="OCN137" s="947"/>
      <c r="OCO137" s="947"/>
      <c r="OCP137" s="947"/>
      <c r="OCQ137" s="947"/>
      <c r="OCR137" s="947"/>
      <c r="OCS137" s="947"/>
      <c r="OCT137" s="947"/>
      <c r="OCU137" s="947"/>
      <c r="OCV137" s="947"/>
      <c r="OCW137" s="947"/>
      <c r="OCX137" s="947"/>
      <c r="OCY137" s="947"/>
      <c r="OCZ137" s="947"/>
      <c r="ODA137" s="947"/>
      <c r="ODB137" s="947"/>
      <c r="ODC137" s="947"/>
      <c r="ODD137" s="947"/>
      <c r="ODE137" s="947"/>
      <c r="ODF137" s="947"/>
      <c r="ODG137" s="947"/>
      <c r="ODH137" s="947"/>
      <c r="ODI137" s="947"/>
      <c r="ODJ137" s="947"/>
      <c r="ODK137" s="947"/>
      <c r="ODL137" s="947"/>
      <c r="ODM137" s="947"/>
      <c r="ODN137" s="947"/>
      <c r="ODO137" s="947"/>
      <c r="ODP137" s="947"/>
      <c r="ODQ137" s="947"/>
      <c r="ODR137" s="947"/>
      <c r="ODS137" s="947"/>
      <c r="ODT137" s="947"/>
      <c r="ODU137" s="947"/>
      <c r="ODV137" s="947"/>
      <c r="ODW137" s="947"/>
      <c r="ODX137" s="947"/>
      <c r="ODY137" s="947"/>
      <c r="ODZ137" s="947"/>
      <c r="OEA137" s="947"/>
      <c r="OEB137" s="947"/>
      <c r="OEC137" s="947"/>
      <c r="OED137" s="947"/>
      <c r="OEE137" s="947"/>
      <c r="OEF137" s="947"/>
      <c r="OEG137" s="947"/>
      <c r="OEH137" s="947"/>
      <c r="OEI137" s="947"/>
      <c r="OEJ137" s="947"/>
      <c r="OEK137" s="947"/>
      <c r="OEL137" s="947"/>
      <c r="OEM137" s="947"/>
      <c r="OEN137" s="947"/>
      <c r="OEO137" s="947"/>
      <c r="OEP137" s="947"/>
      <c r="OEQ137" s="947"/>
      <c r="OER137" s="947"/>
      <c r="OES137" s="947"/>
      <c r="OET137" s="947"/>
      <c r="OEU137" s="947"/>
      <c r="OEV137" s="947"/>
      <c r="OEW137" s="947"/>
      <c r="OEX137" s="947"/>
      <c r="OEY137" s="947"/>
      <c r="OEZ137" s="947"/>
      <c r="OFA137" s="947"/>
      <c r="OFB137" s="947"/>
      <c r="OFC137" s="947"/>
      <c r="OFD137" s="947"/>
      <c r="OFE137" s="947"/>
      <c r="OFF137" s="947"/>
      <c r="OFG137" s="947"/>
      <c r="OFH137" s="947"/>
      <c r="OFI137" s="947"/>
      <c r="OFJ137" s="947"/>
      <c r="OFK137" s="947"/>
      <c r="OFL137" s="947"/>
      <c r="OFM137" s="947"/>
      <c r="OFN137" s="947"/>
      <c r="OFO137" s="947"/>
      <c r="OFP137" s="947"/>
      <c r="OFQ137" s="947"/>
      <c r="OFR137" s="947"/>
      <c r="OFS137" s="947"/>
      <c r="OFT137" s="947"/>
      <c r="OFU137" s="947"/>
      <c r="OFV137" s="947"/>
      <c r="OFW137" s="947"/>
      <c r="OFX137" s="947"/>
      <c r="OFY137" s="947"/>
      <c r="OFZ137" s="947"/>
      <c r="OGA137" s="947"/>
      <c r="OGB137" s="947"/>
      <c r="OGC137" s="947"/>
      <c r="OGD137" s="947"/>
      <c r="OGE137" s="947"/>
      <c r="OGF137" s="947"/>
      <c r="OGG137" s="947"/>
      <c r="OGH137" s="947"/>
      <c r="OGI137" s="947"/>
      <c r="OGJ137" s="947"/>
      <c r="OGK137" s="947"/>
      <c r="OGL137" s="947"/>
      <c r="OGM137" s="947"/>
      <c r="OGN137" s="947"/>
      <c r="OGO137" s="947"/>
      <c r="OGP137" s="947"/>
      <c r="OGQ137" s="947"/>
      <c r="OGR137" s="947"/>
      <c r="OGS137" s="947"/>
      <c r="OGT137" s="947"/>
      <c r="OGU137" s="947"/>
      <c r="OGV137" s="947"/>
      <c r="OGW137" s="947"/>
      <c r="OGX137" s="947"/>
      <c r="OGY137" s="947"/>
      <c r="OGZ137" s="947"/>
      <c r="OHA137" s="947"/>
      <c r="OHB137" s="947"/>
      <c r="OHC137" s="947"/>
      <c r="OHD137" s="947"/>
      <c r="OHE137" s="947"/>
      <c r="OHF137" s="947"/>
      <c r="OHG137" s="947"/>
      <c r="OHH137" s="947"/>
      <c r="OHI137" s="947"/>
      <c r="OHJ137" s="947"/>
      <c r="OHK137" s="947"/>
      <c r="OHL137" s="947"/>
      <c r="OHM137" s="947"/>
      <c r="OHN137" s="947"/>
      <c r="OHO137" s="947"/>
      <c r="OHP137" s="947"/>
      <c r="OHQ137" s="947"/>
      <c r="OHR137" s="947"/>
      <c r="OHS137" s="947"/>
      <c r="OHT137" s="947"/>
      <c r="OHU137" s="947"/>
      <c r="OHV137" s="947"/>
      <c r="OHW137" s="947"/>
      <c r="OHX137" s="947"/>
      <c r="OHY137" s="947"/>
      <c r="OHZ137" s="947"/>
      <c r="OIA137" s="947"/>
      <c r="OIB137" s="947"/>
      <c r="OIC137" s="947"/>
      <c r="OID137" s="947"/>
      <c r="OIE137" s="947"/>
      <c r="OIF137" s="947"/>
      <c r="OIG137" s="947"/>
      <c r="OIH137" s="947"/>
      <c r="OII137" s="947"/>
      <c r="OIJ137" s="947"/>
      <c r="OIK137" s="947"/>
      <c r="OIL137" s="947"/>
      <c r="OIM137" s="947"/>
      <c r="OIN137" s="947"/>
      <c r="OIO137" s="947"/>
      <c r="OIP137" s="947"/>
      <c r="OIQ137" s="947"/>
      <c r="OIR137" s="947"/>
      <c r="OIS137" s="947"/>
      <c r="OIT137" s="947"/>
      <c r="OIU137" s="947"/>
      <c r="OIV137" s="947"/>
      <c r="OIW137" s="947"/>
      <c r="OIX137" s="947"/>
      <c r="OIY137" s="947"/>
      <c r="OIZ137" s="947"/>
      <c r="OJA137" s="947"/>
      <c r="OJB137" s="947"/>
      <c r="OJC137" s="947"/>
      <c r="OJD137" s="947"/>
      <c r="OJE137" s="947"/>
      <c r="OJF137" s="947"/>
      <c r="OJG137" s="947"/>
      <c r="OJH137" s="947"/>
      <c r="OJI137" s="947"/>
      <c r="OJJ137" s="947"/>
      <c r="OJK137" s="947"/>
      <c r="OJL137" s="947"/>
      <c r="OJM137" s="947"/>
      <c r="OJN137" s="947"/>
      <c r="OJO137" s="947"/>
      <c r="OJP137" s="947"/>
      <c r="OJQ137" s="947"/>
      <c r="OJR137" s="947"/>
      <c r="OJS137" s="947"/>
      <c r="OJT137" s="947"/>
      <c r="OJU137" s="947"/>
      <c r="OJV137" s="947"/>
      <c r="OJW137" s="947"/>
      <c r="OJX137" s="947"/>
      <c r="OJY137" s="947"/>
      <c r="OJZ137" s="947"/>
      <c r="OKA137" s="947"/>
      <c r="OKB137" s="947"/>
      <c r="OKC137" s="947"/>
      <c r="OKD137" s="947"/>
      <c r="OKE137" s="947"/>
      <c r="OKF137" s="947"/>
      <c r="OKG137" s="947"/>
      <c r="OKH137" s="947"/>
      <c r="OKI137" s="947"/>
      <c r="OKJ137" s="947"/>
      <c r="OKK137" s="947"/>
      <c r="OKL137" s="947"/>
      <c r="OKM137" s="947"/>
      <c r="OKN137" s="947"/>
      <c r="OKO137" s="947"/>
      <c r="OKP137" s="947"/>
      <c r="OKQ137" s="947"/>
      <c r="OKR137" s="947"/>
      <c r="OKS137" s="947"/>
      <c r="OKT137" s="947"/>
      <c r="OKU137" s="947"/>
      <c r="OKV137" s="947"/>
      <c r="OKW137" s="947"/>
      <c r="OKX137" s="947"/>
      <c r="OKY137" s="947"/>
      <c r="OKZ137" s="947"/>
      <c r="OLA137" s="947"/>
      <c r="OLB137" s="947"/>
      <c r="OLC137" s="947"/>
      <c r="OLD137" s="947"/>
      <c r="OLE137" s="947"/>
      <c r="OLF137" s="947"/>
      <c r="OLG137" s="947"/>
      <c r="OLH137" s="947"/>
      <c r="OLI137" s="947"/>
      <c r="OLJ137" s="947"/>
      <c r="OLK137" s="947"/>
      <c r="OLL137" s="947"/>
      <c r="OLM137" s="947"/>
      <c r="OLN137" s="947"/>
      <c r="OLO137" s="947"/>
      <c r="OLP137" s="947"/>
      <c r="OLQ137" s="947"/>
      <c r="OLR137" s="947"/>
      <c r="OLS137" s="947"/>
      <c r="OLT137" s="947"/>
      <c r="OLU137" s="947"/>
      <c r="OLV137" s="947"/>
      <c r="OLW137" s="947"/>
      <c r="OLX137" s="947"/>
      <c r="OLY137" s="947"/>
      <c r="OLZ137" s="947"/>
      <c r="OMA137" s="947"/>
      <c r="OMB137" s="947"/>
      <c r="OMC137" s="947"/>
      <c r="OMD137" s="947"/>
      <c r="OME137" s="947"/>
      <c r="OMF137" s="947"/>
      <c r="OMG137" s="947"/>
      <c r="OMH137" s="947"/>
      <c r="OMI137" s="947"/>
      <c r="OMJ137" s="947"/>
      <c r="OMK137" s="947"/>
      <c r="OML137" s="947"/>
      <c r="OMM137" s="947"/>
      <c r="OMN137" s="947"/>
      <c r="OMO137" s="947"/>
      <c r="OMP137" s="947"/>
      <c r="OMQ137" s="947"/>
      <c r="OMR137" s="947"/>
      <c r="OMS137" s="947"/>
      <c r="OMT137" s="947"/>
      <c r="OMU137" s="947"/>
      <c r="OMV137" s="947"/>
      <c r="OMW137" s="947"/>
      <c r="OMX137" s="947"/>
      <c r="OMY137" s="947"/>
      <c r="OMZ137" s="947"/>
      <c r="ONA137" s="947"/>
      <c r="ONB137" s="947"/>
      <c r="ONC137" s="947"/>
      <c r="OND137" s="947"/>
      <c r="ONE137" s="947"/>
      <c r="ONF137" s="947"/>
      <c r="ONG137" s="947"/>
      <c r="ONH137" s="947"/>
      <c r="ONI137" s="947"/>
      <c r="ONJ137" s="947"/>
      <c r="ONK137" s="947"/>
      <c r="ONL137" s="947"/>
      <c r="ONM137" s="947"/>
      <c r="ONN137" s="947"/>
      <c r="ONO137" s="947"/>
      <c r="ONP137" s="947"/>
      <c r="ONQ137" s="947"/>
      <c r="ONR137" s="947"/>
      <c r="ONS137" s="947"/>
      <c r="ONT137" s="947"/>
      <c r="ONU137" s="947"/>
      <c r="ONV137" s="947"/>
      <c r="ONW137" s="947"/>
      <c r="ONX137" s="947"/>
      <c r="ONY137" s="947"/>
      <c r="ONZ137" s="947"/>
      <c r="OOA137" s="947"/>
      <c r="OOB137" s="947"/>
      <c r="OOC137" s="947"/>
      <c r="OOD137" s="947"/>
      <c r="OOE137" s="947"/>
      <c r="OOF137" s="947"/>
      <c r="OOG137" s="947"/>
      <c r="OOH137" s="947"/>
      <c r="OOI137" s="947"/>
      <c r="OOJ137" s="947"/>
      <c r="OOK137" s="947"/>
      <c r="OOL137" s="947"/>
      <c r="OOM137" s="947"/>
      <c r="OON137" s="947"/>
      <c r="OOO137" s="947"/>
      <c r="OOP137" s="947"/>
      <c r="OOQ137" s="947"/>
      <c r="OOR137" s="947"/>
      <c r="OOS137" s="947"/>
      <c r="OOT137" s="947"/>
      <c r="OOU137" s="947"/>
      <c r="OOV137" s="947"/>
      <c r="OOW137" s="947"/>
      <c r="OOX137" s="947"/>
      <c r="OOY137" s="947"/>
      <c r="OOZ137" s="947"/>
      <c r="OPA137" s="947"/>
      <c r="OPB137" s="947"/>
      <c r="OPC137" s="947"/>
      <c r="OPD137" s="947"/>
      <c r="OPE137" s="947"/>
      <c r="OPF137" s="947"/>
      <c r="OPG137" s="947"/>
      <c r="OPH137" s="947"/>
      <c r="OPI137" s="947"/>
      <c r="OPJ137" s="947"/>
      <c r="OPK137" s="947"/>
      <c r="OPL137" s="947"/>
      <c r="OPM137" s="947"/>
      <c r="OPN137" s="947"/>
      <c r="OPO137" s="947"/>
      <c r="OPP137" s="947"/>
      <c r="OPQ137" s="947"/>
      <c r="OPR137" s="947"/>
      <c r="OPS137" s="947"/>
      <c r="OPT137" s="947"/>
      <c r="OPU137" s="947"/>
      <c r="OPV137" s="947"/>
      <c r="OPW137" s="947"/>
      <c r="OPX137" s="947"/>
      <c r="OPY137" s="947"/>
      <c r="OPZ137" s="947"/>
      <c r="OQA137" s="947"/>
      <c r="OQB137" s="947"/>
      <c r="OQC137" s="947"/>
      <c r="OQD137" s="947"/>
      <c r="OQE137" s="947"/>
      <c r="OQF137" s="947"/>
      <c r="OQG137" s="947"/>
      <c r="OQH137" s="947"/>
      <c r="OQI137" s="947"/>
      <c r="OQJ137" s="947"/>
      <c r="OQK137" s="947"/>
      <c r="OQL137" s="947"/>
      <c r="OQM137" s="947"/>
      <c r="OQN137" s="947"/>
      <c r="OQO137" s="947"/>
      <c r="OQP137" s="947"/>
      <c r="OQQ137" s="947"/>
      <c r="OQR137" s="947"/>
      <c r="OQS137" s="947"/>
      <c r="OQT137" s="947"/>
      <c r="OQU137" s="947"/>
      <c r="OQV137" s="947"/>
      <c r="OQW137" s="947"/>
      <c r="OQX137" s="947"/>
      <c r="OQY137" s="947"/>
      <c r="OQZ137" s="947"/>
      <c r="ORA137" s="947"/>
      <c r="ORB137" s="947"/>
      <c r="ORC137" s="947"/>
      <c r="ORD137" s="947"/>
      <c r="ORE137" s="947"/>
      <c r="ORF137" s="947"/>
      <c r="ORG137" s="947"/>
      <c r="ORH137" s="947"/>
      <c r="ORI137" s="947"/>
      <c r="ORJ137" s="947"/>
      <c r="ORK137" s="947"/>
      <c r="ORL137" s="947"/>
      <c r="ORM137" s="947"/>
      <c r="ORN137" s="947"/>
      <c r="ORO137" s="947"/>
      <c r="ORP137" s="947"/>
      <c r="ORQ137" s="947"/>
      <c r="ORR137" s="947"/>
      <c r="ORS137" s="947"/>
      <c r="ORT137" s="947"/>
      <c r="ORU137" s="947"/>
      <c r="ORV137" s="947"/>
      <c r="ORW137" s="947"/>
      <c r="ORX137" s="947"/>
      <c r="ORY137" s="947"/>
      <c r="ORZ137" s="947"/>
      <c r="OSA137" s="947"/>
      <c r="OSB137" s="947"/>
      <c r="OSC137" s="947"/>
      <c r="OSD137" s="947"/>
      <c r="OSE137" s="947"/>
      <c r="OSF137" s="947"/>
      <c r="OSG137" s="947"/>
      <c r="OSH137" s="947"/>
      <c r="OSI137" s="947"/>
      <c r="OSJ137" s="947"/>
      <c r="OSK137" s="947"/>
      <c r="OSL137" s="947"/>
      <c r="OSM137" s="947"/>
      <c r="OSN137" s="947"/>
      <c r="OSO137" s="947"/>
      <c r="OSP137" s="947"/>
      <c r="OSQ137" s="947"/>
      <c r="OSR137" s="947"/>
      <c r="OSS137" s="947"/>
      <c r="OST137" s="947"/>
      <c r="OSU137" s="947"/>
      <c r="OSV137" s="947"/>
      <c r="OSW137" s="947"/>
      <c r="OSX137" s="947"/>
      <c r="OSY137" s="947"/>
      <c r="OSZ137" s="947"/>
      <c r="OTA137" s="947"/>
      <c r="OTB137" s="947"/>
      <c r="OTC137" s="947"/>
      <c r="OTD137" s="947"/>
      <c r="OTE137" s="947"/>
      <c r="OTF137" s="947"/>
      <c r="OTG137" s="947"/>
      <c r="OTH137" s="947"/>
      <c r="OTI137" s="947"/>
      <c r="OTJ137" s="947"/>
      <c r="OTK137" s="947"/>
      <c r="OTL137" s="947"/>
      <c r="OTM137" s="947"/>
      <c r="OTN137" s="947"/>
      <c r="OTO137" s="947"/>
      <c r="OTP137" s="947"/>
      <c r="OTQ137" s="947"/>
      <c r="OTR137" s="947"/>
      <c r="OTS137" s="947"/>
      <c r="OTT137" s="947"/>
      <c r="OTU137" s="947"/>
      <c r="OTV137" s="947"/>
      <c r="OTW137" s="947"/>
      <c r="OTX137" s="947"/>
      <c r="OTY137" s="947"/>
      <c r="OTZ137" s="947"/>
      <c r="OUA137" s="947"/>
      <c r="OUB137" s="947"/>
      <c r="OUC137" s="947"/>
      <c r="OUD137" s="947"/>
      <c r="OUE137" s="947"/>
      <c r="OUF137" s="947"/>
      <c r="OUG137" s="947"/>
      <c r="OUH137" s="947"/>
      <c r="OUI137" s="947"/>
      <c r="OUJ137" s="947"/>
      <c r="OUK137" s="947"/>
      <c r="OUL137" s="947"/>
      <c r="OUM137" s="947"/>
      <c r="OUN137" s="947"/>
      <c r="OUO137" s="947"/>
      <c r="OUP137" s="947"/>
      <c r="OUQ137" s="947"/>
      <c r="OUR137" s="947"/>
      <c r="OUS137" s="947"/>
      <c r="OUT137" s="947"/>
      <c r="OUU137" s="947"/>
      <c r="OUV137" s="947"/>
      <c r="OUW137" s="947"/>
      <c r="OUX137" s="947"/>
      <c r="OUY137" s="947"/>
      <c r="OUZ137" s="947"/>
      <c r="OVA137" s="947"/>
      <c r="OVB137" s="947"/>
      <c r="OVC137" s="947"/>
      <c r="OVD137" s="947"/>
      <c r="OVE137" s="947"/>
      <c r="OVF137" s="947"/>
      <c r="OVG137" s="947"/>
      <c r="OVH137" s="947"/>
      <c r="OVI137" s="947"/>
      <c r="OVJ137" s="947"/>
      <c r="OVK137" s="947"/>
      <c r="OVL137" s="947"/>
      <c r="OVM137" s="947"/>
      <c r="OVN137" s="947"/>
      <c r="OVO137" s="947"/>
      <c r="OVP137" s="947"/>
      <c r="OVQ137" s="947"/>
      <c r="OVR137" s="947"/>
      <c r="OVS137" s="947"/>
      <c r="OVT137" s="947"/>
      <c r="OVU137" s="947"/>
      <c r="OVV137" s="947"/>
      <c r="OVW137" s="947"/>
      <c r="OVX137" s="947"/>
      <c r="OVY137" s="947"/>
      <c r="OVZ137" s="947"/>
      <c r="OWA137" s="947"/>
      <c r="OWB137" s="947"/>
      <c r="OWC137" s="947"/>
      <c r="OWD137" s="947"/>
      <c r="OWE137" s="947"/>
      <c r="OWF137" s="947"/>
      <c r="OWG137" s="947"/>
      <c r="OWH137" s="947"/>
      <c r="OWI137" s="947"/>
      <c r="OWJ137" s="947"/>
      <c r="OWK137" s="947"/>
      <c r="OWL137" s="947"/>
      <c r="OWM137" s="947"/>
      <c r="OWN137" s="947"/>
      <c r="OWO137" s="947"/>
      <c r="OWP137" s="947"/>
      <c r="OWQ137" s="947"/>
      <c r="OWR137" s="947"/>
      <c r="OWS137" s="947"/>
      <c r="OWT137" s="947"/>
      <c r="OWU137" s="947"/>
      <c r="OWV137" s="947"/>
      <c r="OWW137" s="947"/>
      <c r="OWX137" s="947"/>
      <c r="OWY137" s="947"/>
      <c r="OWZ137" s="947"/>
      <c r="OXA137" s="947"/>
      <c r="OXB137" s="947"/>
      <c r="OXC137" s="947"/>
      <c r="OXD137" s="947"/>
      <c r="OXE137" s="947"/>
      <c r="OXF137" s="947"/>
      <c r="OXG137" s="947"/>
      <c r="OXH137" s="947"/>
      <c r="OXI137" s="947"/>
      <c r="OXJ137" s="947"/>
      <c r="OXK137" s="947"/>
      <c r="OXL137" s="947"/>
      <c r="OXM137" s="947"/>
      <c r="OXN137" s="947"/>
      <c r="OXO137" s="947"/>
      <c r="OXP137" s="947"/>
      <c r="OXQ137" s="947"/>
      <c r="OXR137" s="947"/>
      <c r="OXS137" s="947"/>
      <c r="OXT137" s="947"/>
      <c r="OXU137" s="947"/>
      <c r="OXV137" s="947"/>
      <c r="OXW137" s="947"/>
      <c r="OXX137" s="947"/>
      <c r="OXY137" s="947"/>
      <c r="OXZ137" s="947"/>
      <c r="OYA137" s="947"/>
      <c r="OYB137" s="947"/>
      <c r="OYC137" s="947"/>
      <c r="OYD137" s="947"/>
      <c r="OYE137" s="947"/>
      <c r="OYF137" s="947"/>
      <c r="OYG137" s="947"/>
      <c r="OYH137" s="947"/>
      <c r="OYI137" s="947"/>
      <c r="OYJ137" s="947"/>
      <c r="OYK137" s="947"/>
      <c r="OYL137" s="947"/>
      <c r="OYM137" s="947"/>
      <c r="OYN137" s="947"/>
      <c r="OYO137" s="947"/>
      <c r="OYP137" s="947"/>
      <c r="OYQ137" s="947"/>
      <c r="OYR137" s="947"/>
      <c r="OYS137" s="947"/>
      <c r="OYT137" s="947"/>
      <c r="OYU137" s="947"/>
      <c r="OYV137" s="947"/>
      <c r="OYW137" s="947"/>
      <c r="OYX137" s="947"/>
      <c r="OYY137" s="947"/>
      <c r="OYZ137" s="947"/>
      <c r="OZA137" s="947"/>
      <c r="OZB137" s="947"/>
      <c r="OZC137" s="947"/>
      <c r="OZD137" s="947"/>
      <c r="OZE137" s="947"/>
      <c r="OZF137" s="947"/>
      <c r="OZG137" s="947"/>
      <c r="OZH137" s="947"/>
      <c r="OZI137" s="947"/>
      <c r="OZJ137" s="947"/>
      <c r="OZK137" s="947"/>
      <c r="OZL137" s="947"/>
      <c r="OZM137" s="947"/>
      <c r="OZN137" s="947"/>
      <c r="OZO137" s="947"/>
      <c r="OZP137" s="947"/>
      <c r="OZQ137" s="947"/>
      <c r="OZR137" s="947"/>
      <c r="OZS137" s="947"/>
      <c r="OZT137" s="947"/>
      <c r="OZU137" s="947"/>
      <c r="OZV137" s="947"/>
      <c r="OZW137" s="947"/>
      <c r="OZX137" s="947"/>
      <c r="OZY137" s="947"/>
      <c r="OZZ137" s="947"/>
      <c r="PAA137" s="947"/>
      <c r="PAB137" s="947"/>
      <c r="PAC137" s="947"/>
      <c r="PAD137" s="947"/>
      <c r="PAE137" s="947"/>
      <c r="PAF137" s="947"/>
      <c r="PAG137" s="947"/>
      <c r="PAH137" s="947"/>
      <c r="PAI137" s="947"/>
      <c r="PAJ137" s="947"/>
      <c r="PAK137" s="947"/>
      <c r="PAL137" s="947"/>
      <c r="PAM137" s="947"/>
      <c r="PAN137" s="947"/>
      <c r="PAO137" s="947"/>
      <c r="PAP137" s="947"/>
      <c r="PAQ137" s="947"/>
      <c r="PAR137" s="947"/>
      <c r="PAS137" s="947"/>
      <c r="PAT137" s="947"/>
      <c r="PAU137" s="947"/>
      <c r="PAV137" s="947"/>
      <c r="PAW137" s="947"/>
      <c r="PAX137" s="947"/>
      <c r="PAY137" s="947"/>
      <c r="PAZ137" s="947"/>
      <c r="PBA137" s="947"/>
      <c r="PBB137" s="947"/>
      <c r="PBC137" s="947"/>
      <c r="PBD137" s="947"/>
      <c r="PBE137" s="947"/>
      <c r="PBF137" s="947"/>
      <c r="PBG137" s="947"/>
      <c r="PBH137" s="947"/>
      <c r="PBI137" s="947"/>
      <c r="PBJ137" s="947"/>
      <c r="PBK137" s="947"/>
      <c r="PBL137" s="947"/>
      <c r="PBM137" s="947"/>
      <c r="PBN137" s="947"/>
      <c r="PBO137" s="947"/>
      <c r="PBP137" s="947"/>
      <c r="PBQ137" s="947"/>
      <c r="PBR137" s="947"/>
      <c r="PBS137" s="947"/>
      <c r="PBT137" s="947"/>
      <c r="PBU137" s="947"/>
      <c r="PBV137" s="947"/>
      <c r="PBW137" s="947"/>
      <c r="PBX137" s="947"/>
      <c r="PBY137" s="947"/>
      <c r="PBZ137" s="947"/>
      <c r="PCA137" s="947"/>
      <c r="PCB137" s="947"/>
      <c r="PCC137" s="947"/>
      <c r="PCD137" s="947"/>
      <c r="PCE137" s="947"/>
      <c r="PCF137" s="947"/>
      <c r="PCG137" s="947"/>
      <c r="PCH137" s="947"/>
      <c r="PCI137" s="947"/>
      <c r="PCJ137" s="947"/>
      <c r="PCK137" s="947"/>
      <c r="PCL137" s="947"/>
      <c r="PCM137" s="947"/>
      <c r="PCN137" s="947"/>
      <c r="PCO137" s="947"/>
      <c r="PCP137" s="947"/>
      <c r="PCQ137" s="947"/>
      <c r="PCR137" s="947"/>
      <c r="PCS137" s="947"/>
      <c r="PCT137" s="947"/>
      <c r="PCU137" s="947"/>
      <c r="PCV137" s="947"/>
      <c r="PCW137" s="947"/>
      <c r="PCX137" s="947"/>
      <c r="PCY137" s="947"/>
      <c r="PCZ137" s="947"/>
      <c r="PDA137" s="947"/>
      <c r="PDB137" s="947"/>
      <c r="PDC137" s="947"/>
      <c r="PDD137" s="947"/>
      <c r="PDE137" s="947"/>
      <c r="PDF137" s="947"/>
      <c r="PDG137" s="947"/>
      <c r="PDH137" s="947"/>
      <c r="PDI137" s="947"/>
      <c r="PDJ137" s="947"/>
      <c r="PDK137" s="947"/>
      <c r="PDL137" s="947"/>
      <c r="PDM137" s="947"/>
      <c r="PDN137" s="947"/>
      <c r="PDO137" s="947"/>
      <c r="PDP137" s="947"/>
      <c r="PDQ137" s="947"/>
      <c r="PDR137" s="947"/>
      <c r="PDS137" s="947"/>
      <c r="PDT137" s="947"/>
      <c r="PDU137" s="947"/>
      <c r="PDV137" s="947"/>
      <c r="PDW137" s="947"/>
      <c r="PDX137" s="947"/>
      <c r="PDY137" s="947"/>
      <c r="PDZ137" s="947"/>
      <c r="PEA137" s="947"/>
      <c r="PEB137" s="947"/>
      <c r="PEC137" s="947"/>
      <c r="PED137" s="947"/>
      <c r="PEE137" s="947"/>
      <c r="PEF137" s="947"/>
      <c r="PEG137" s="947"/>
      <c r="PEH137" s="947"/>
      <c r="PEI137" s="947"/>
      <c r="PEJ137" s="947"/>
      <c r="PEK137" s="947"/>
      <c r="PEL137" s="947"/>
      <c r="PEM137" s="947"/>
      <c r="PEN137" s="947"/>
      <c r="PEO137" s="947"/>
      <c r="PEP137" s="947"/>
      <c r="PEQ137" s="947"/>
      <c r="PER137" s="947"/>
      <c r="PES137" s="947"/>
      <c r="PET137" s="947"/>
      <c r="PEU137" s="947"/>
      <c r="PEV137" s="947"/>
      <c r="PEW137" s="947"/>
      <c r="PEX137" s="947"/>
      <c r="PEY137" s="947"/>
      <c r="PEZ137" s="947"/>
      <c r="PFA137" s="947"/>
      <c r="PFB137" s="947"/>
      <c r="PFC137" s="947"/>
      <c r="PFD137" s="947"/>
      <c r="PFE137" s="947"/>
      <c r="PFF137" s="947"/>
      <c r="PFG137" s="947"/>
      <c r="PFH137" s="947"/>
      <c r="PFI137" s="947"/>
      <c r="PFJ137" s="947"/>
      <c r="PFK137" s="947"/>
      <c r="PFL137" s="947"/>
      <c r="PFM137" s="947"/>
      <c r="PFN137" s="947"/>
      <c r="PFO137" s="947"/>
      <c r="PFP137" s="947"/>
      <c r="PFQ137" s="947"/>
      <c r="PFR137" s="947"/>
      <c r="PFS137" s="947"/>
      <c r="PFT137" s="947"/>
      <c r="PFU137" s="947"/>
      <c r="PFV137" s="947"/>
      <c r="PFW137" s="947"/>
      <c r="PFX137" s="947"/>
      <c r="PFY137" s="947"/>
      <c r="PFZ137" s="947"/>
      <c r="PGA137" s="947"/>
      <c r="PGB137" s="947"/>
      <c r="PGC137" s="947"/>
      <c r="PGD137" s="947"/>
      <c r="PGE137" s="947"/>
      <c r="PGF137" s="947"/>
      <c r="PGG137" s="947"/>
      <c r="PGH137" s="947"/>
      <c r="PGI137" s="947"/>
      <c r="PGJ137" s="947"/>
      <c r="PGK137" s="947"/>
      <c r="PGL137" s="947"/>
      <c r="PGM137" s="947"/>
      <c r="PGN137" s="947"/>
      <c r="PGO137" s="947"/>
      <c r="PGP137" s="947"/>
      <c r="PGQ137" s="947"/>
      <c r="PGR137" s="947"/>
      <c r="PGS137" s="947"/>
      <c r="PGT137" s="947"/>
      <c r="PGU137" s="947"/>
      <c r="PGV137" s="947"/>
      <c r="PGW137" s="947"/>
      <c r="PGX137" s="947"/>
      <c r="PGY137" s="947"/>
      <c r="PGZ137" s="947"/>
      <c r="PHA137" s="947"/>
      <c r="PHB137" s="947"/>
      <c r="PHC137" s="947"/>
      <c r="PHD137" s="947"/>
      <c r="PHE137" s="947"/>
      <c r="PHF137" s="947"/>
      <c r="PHG137" s="947"/>
      <c r="PHH137" s="947"/>
      <c r="PHI137" s="947"/>
      <c r="PHJ137" s="947"/>
      <c r="PHK137" s="947"/>
      <c r="PHL137" s="947"/>
      <c r="PHM137" s="947"/>
      <c r="PHN137" s="947"/>
      <c r="PHO137" s="947"/>
      <c r="PHP137" s="947"/>
      <c r="PHQ137" s="947"/>
      <c r="PHR137" s="947"/>
      <c r="PHS137" s="947"/>
      <c r="PHT137" s="947"/>
      <c r="PHU137" s="947"/>
      <c r="PHV137" s="947"/>
      <c r="PHW137" s="947"/>
      <c r="PHX137" s="947"/>
      <c r="PHY137" s="947"/>
      <c r="PHZ137" s="947"/>
      <c r="PIA137" s="947"/>
      <c r="PIB137" s="947"/>
      <c r="PIC137" s="947"/>
      <c r="PID137" s="947"/>
      <c r="PIE137" s="947"/>
      <c r="PIF137" s="947"/>
      <c r="PIG137" s="947"/>
      <c r="PIH137" s="947"/>
      <c r="PII137" s="947"/>
      <c r="PIJ137" s="947"/>
      <c r="PIK137" s="947"/>
      <c r="PIL137" s="947"/>
      <c r="PIM137" s="947"/>
      <c r="PIN137" s="947"/>
      <c r="PIO137" s="947"/>
      <c r="PIP137" s="947"/>
      <c r="PIQ137" s="947"/>
      <c r="PIR137" s="947"/>
      <c r="PIS137" s="947"/>
      <c r="PIT137" s="947"/>
      <c r="PIU137" s="947"/>
      <c r="PIV137" s="947"/>
      <c r="PIW137" s="947"/>
      <c r="PIX137" s="947"/>
      <c r="PIY137" s="947"/>
      <c r="PIZ137" s="947"/>
      <c r="PJA137" s="947"/>
      <c r="PJB137" s="947"/>
      <c r="PJC137" s="947"/>
      <c r="PJD137" s="947"/>
      <c r="PJE137" s="947"/>
      <c r="PJF137" s="947"/>
      <c r="PJG137" s="947"/>
      <c r="PJH137" s="947"/>
      <c r="PJI137" s="947"/>
      <c r="PJJ137" s="947"/>
      <c r="PJK137" s="947"/>
      <c r="PJL137" s="947"/>
      <c r="PJM137" s="947"/>
      <c r="PJN137" s="947"/>
      <c r="PJO137" s="947"/>
      <c r="PJP137" s="947"/>
      <c r="PJQ137" s="947"/>
      <c r="PJR137" s="947"/>
      <c r="PJS137" s="947"/>
      <c r="PJT137" s="947"/>
      <c r="PJU137" s="947"/>
      <c r="PJV137" s="947"/>
      <c r="PJW137" s="947"/>
      <c r="PJX137" s="947"/>
      <c r="PJY137" s="947"/>
      <c r="PJZ137" s="947"/>
      <c r="PKA137" s="947"/>
      <c r="PKB137" s="947"/>
      <c r="PKC137" s="947"/>
      <c r="PKD137" s="947"/>
      <c r="PKE137" s="947"/>
      <c r="PKF137" s="947"/>
      <c r="PKG137" s="947"/>
      <c r="PKH137" s="947"/>
      <c r="PKI137" s="947"/>
      <c r="PKJ137" s="947"/>
      <c r="PKK137" s="947"/>
      <c r="PKL137" s="947"/>
      <c r="PKM137" s="947"/>
      <c r="PKN137" s="947"/>
      <c r="PKO137" s="947"/>
      <c r="PKP137" s="947"/>
      <c r="PKQ137" s="947"/>
      <c r="PKR137" s="947"/>
      <c r="PKS137" s="947"/>
      <c r="PKT137" s="947"/>
      <c r="PKU137" s="947"/>
      <c r="PKV137" s="947"/>
      <c r="PKW137" s="947"/>
      <c r="PKX137" s="947"/>
      <c r="PKY137" s="947"/>
      <c r="PKZ137" s="947"/>
      <c r="PLA137" s="947"/>
      <c r="PLB137" s="947"/>
      <c r="PLC137" s="947"/>
      <c r="PLD137" s="947"/>
      <c r="PLE137" s="947"/>
      <c r="PLF137" s="947"/>
      <c r="PLG137" s="947"/>
      <c r="PLH137" s="947"/>
      <c r="PLI137" s="947"/>
      <c r="PLJ137" s="947"/>
      <c r="PLK137" s="947"/>
      <c r="PLL137" s="947"/>
      <c r="PLM137" s="947"/>
      <c r="PLN137" s="947"/>
      <c r="PLO137" s="947"/>
      <c r="PLP137" s="947"/>
      <c r="PLQ137" s="947"/>
      <c r="PLR137" s="947"/>
      <c r="PLS137" s="947"/>
      <c r="PLT137" s="947"/>
      <c r="PLU137" s="947"/>
      <c r="PLV137" s="947"/>
      <c r="PLW137" s="947"/>
      <c r="PLX137" s="947"/>
      <c r="PLY137" s="947"/>
      <c r="PLZ137" s="947"/>
      <c r="PMA137" s="947"/>
      <c r="PMB137" s="947"/>
      <c r="PMC137" s="947"/>
      <c r="PMD137" s="947"/>
      <c r="PME137" s="947"/>
      <c r="PMF137" s="947"/>
      <c r="PMG137" s="947"/>
      <c r="PMH137" s="947"/>
      <c r="PMI137" s="947"/>
      <c r="PMJ137" s="947"/>
      <c r="PMK137" s="947"/>
      <c r="PML137" s="947"/>
      <c r="PMM137" s="947"/>
      <c r="PMN137" s="947"/>
      <c r="PMO137" s="947"/>
      <c r="PMP137" s="947"/>
      <c r="PMQ137" s="947"/>
      <c r="PMR137" s="947"/>
      <c r="PMS137" s="947"/>
      <c r="PMT137" s="947"/>
      <c r="PMU137" s="947"/>
      <c r="PMV137" s="947"/>
      <c r="PMW137" s="947"/>
      <c r="PMX137" s="947"/>
      <c r="PMY137" s="947"/>
      <c r="PMZ137" s="947"/>
      <c r="PNA137" s="947"/>
      <c r="PNB137" s="947"/>
      <c r="PNC137" s="947"/>
      <c r="PND137" s="947"/>
      <c r="PNE137" s="947"/>
      <c r="PNF137" s="947"/>
      <c r="PNG137" s="947"/>
      <c r="PNH137" s="947"/>
      <c r="PNI137" s="947"/>
      <c r="PNJ137" s="947"/>
      <c r="PNK137" s="947"/>
      <c r="PNL137" s="947"/>
      <c r="PNM137" s="947"/>
      <c r="PNN137" s="947"/>
      <c r="PNO137" s="947"/>
      <c r="PNP137" s="947"/>
      <c r="PNQ137" s="947"/>
      <c r="PNR137" s="947"/>
      <c r="PNS137" s="947"/>
      <c r="PNT137" s="947"/>
      <c r="PNU137" s="947"/>
      <c r="PNV137" s="947"/>
      <c r="PNW137" s="947"/>
      <c r="PNX137" s="947"/>
      <c r="PNY137" s="947"/>
      <c r="PNZ137" s="947"/>
      <c r="POA137" s="947"/>
      <c r="POB137" s="947"/>
      <c r="POC137" s="947"/>
      <c r="POD137" s="947"/>
      <c r="POE137" s="947"/>
      <c r="POF137" s="947"/>
      <c r="POG137" s="947"/>
      <c r="POH137" s="947"/>
      <c r="POI137" s="947"/>
      <c r="POJ137" s="947"/>
      <c r="POK137" s="947"/>
      <c r="POL137" s="947"/>
      <c r="POM137" s="947"/>
      <c r="PON137" s="947"/>
      <c r="POO137" s="947"/>
      <c r="POP137" s="947"/>
      <c r="POQ137" s="947"/>
      <c r="POR137" s="947"/>
      <c r="POS137" s="947"/>
      <c r="POT137" s="947"/>
      <c r="POU137" s="947"/>
      <c r="POV137" s="947"/>
      <c r="POW137" s="947"/>
      <c r="POX137" s="947"/>
      <c r="POY137" s="947"/>
      <c r="POZ137" s="947"/>
      <c r="PPA137" s="947"/>
      <c r="PPB137" s="947"/>
      <c r="PPC137" s="947"/>
      <c r="PPD137" s="947"/>
      <c r="PPE137" s="947"/>
      <c r="PPF137" s="947"/>
      <c r="PPG137" s="947"/>
      <c r="PPH137" s="947"/>
      <c r="PPI137" s="947"/>
      <c r="PPJ137" s="947"/>
      <c r="PPK137" s="947"/>
      <c r="PPL137" s="947"/>
      <c r="PPM137" s="947"/>
      <c r="PPN137" s="947"/>
      <c r="PPO137" s="947"/>
      <c r="PPP137" s="947"/>
      <c r="PPQ137" s="947"/>
      <c r="PPR137" s="947"/>
      <c r="PPS137" s="947"/>
      <c r="PPT137" s="947"/>
      <c r="PPU137" s="947"/>
      <c r="PPV137" s="947"/>
      <c r="PPW137" s="947"/>
      <c r="PPX137" s="947"/>
      <c r="PPY137" s="947"/>
      <c r="PPZ137" s="947"/>
      <c r="PQA137" s="947"/>
      <c r="PQB137" s="947"/>
      <c r="PQC137" s="947"/>
      <c r="PQD137" s="947"/>
      <c r="PQE137" s="947"/>
      <c r="PQF137" s="947"/>
      <c r="PQG137" s="947"/>
      <c r="PQH137" s="947"/>
      <c r="PQI137" s="947"/>
      <c r="PQJ137" s="947"/>
      <c r="PQK137" s="947"/>
      <c r="PQL137" s="947"/>
      <c r="PQM137" s="947"/>
      <c r="PQN137" s="947"/>
      <c r="PQO137" s="947"/>
      <c r="PQP137" s="947"/>
      <c r="PQQ137" s="947"/>
      <c r="PQR137" s="947"/>
      <c r="PQS137" s="947"/>
      <c r="PQT137" s="947"/>
      <c r="PQU137" s="947"/>
      <c r="PQV137" s="947"/>
      <c r="PQW137" s="947"/>
      <c r="PQX137" s="947"/>
      <c r="PQY137" s="947"/>
      <c r="PQZ137" s="947"/>
      <c r="PRA137" s="947"/>
      <c r="PRB137" s="947"/>
      <c r="PRC137" s="947"/>
      <c r="PRD137" s="947"/>
      <c r="PRE137" s="947"/>
      <c r="PRF137" s="947"/>
      <c r="PRG137" s="947"/>
      <c r="PRH137" s="947"/>
      <c r="PRI137" s="947"/>
      <c r="PRJ137" s="947"/>
      <c r="PRK137" s="947"/>
      <c r="PRL137" s="947"/>
      <c r="PRM137" s="947"/>
      <c r="PRN137" s="947"/>
      <c r="PRO137" s="947"/>
      <c r="PRP137" s="947"/>
      <c r="PRQ137" s="947"/>
      <c r="PRR137" s="947"/>
      <c r="PRS137" s="947"/>
      <c r="PRT137" s="947"/>
      <c r="PRU137" s="947"/>
      <c r="PRV137" s="947"/>
      <c r="PRW137" s="947"/>
      <c r="PRX137" s="947"/>
      <c r="PRY137" s="947"/>
      <c r="PRZ137" s="947"/>
      <c r="PSA137" s="947"/>
      <c r="PSB137" s="947"/>
      <c r="PSC137" s="947"/>
      <c r="PSD137" s="947"/>
      <c r="PSE137" s="947"/>
      <c r="PSF137" s="947"/>
      <c r="PSG137" s="947"/>
      <c r="PSH137" s="947"/>
      <c r="PSI137" s="947"/>
      <c r="PSJ137" s="947"/>
      <c r="PSK137" s="947"/>
      <c r="PSL137" s="947"/>
      <c r="PSM137" s="947"/>
      <c r="PSN137" s="947"/>
      <c r="PSO137" s="947"/>
      <c r="PSP137" s="947"/>
      <c r="PSQ137" s="947"/>
      <c r="PSR137" s="947"/>
      <c r="PSS137" s="947"/>
      <c r="PST137" s="947"/>
      <c r="PSU137" s="947"/>
      <c r="PSV137" s="947"/>
      <c r="PSW137" s="947"/>
      <c r="PSX137" s="947"/>
      <c r="PSY137" s="947"/>
      <c r="PSZ137" s="947"/>
      <c r="PTA137" s="947"/>
      <c r="PTB137" s="947"/>
      <c r="PTC137" s="947"/>
      <c r="PTD137" s="947"/>
      <c r="PTE137" s="947"/>
      <c r="PTF137" s="947"/>
      <c r="PTG137" s="947"/>
      <c r="PTH137" s="947"/>
      <c r="PTI137" s="947"/>
      <c r="PTJ137" s="947"/>
      <c r="PTK137" s="947"/>
      <c r="PTL137" s="947"/>
      <c r="PTM137" s="947"/>
      <c r="PTN137" s="947"/>
      <c r="PTO137" s="947"/>
      <c r="PTP137" s="947"/>
      <c r="PTQ137" s="947"/>
      <c r="PTR137" s="947"/>
      <c r="PTS137" s="947"/>
      <c r="PTT137" s="947"/>
      <c r="PTU137" s="947"/>
      <c r="PTV137" s="947"/>
      <c r="PTW137" s="947"/>
      <c r="PTX137" s="947"/>
      <c r="PTY137" s="947"/>
      <c r="PTZ137" s="947"/>
      <c r="PUA137" s="947"/>
      <c r="PUB137" s="947"/>
      <c r="PUC137" s="947"/>
      <c r="PUD137" s="947"/>
      <c r="PUE137" s="947"/>
      <c r="PUF137" s="947"/>
      <c r="PUG137" s="947"/>
      <c r="PUH137" s="947"/>
      <c r="PUI137" s="947"/>
      <c r="PUJ137" s="947"/>
      <c r="PUK137" s="947"/>
      <c r="PUL137" s="947"/>
      <c r="PUM137" s="947"/>
      <c r="PUN137" s="947"/>
      <c r="PUO137" s="947"/>
      <c r="PUP137" s="947"/>
      <c r="PUQ137" s="947"/>
      <c r="PUR137" s="947"/>
      <c r="PUS137" s="947"/>
      <c r="PUT137" s="947"/>
      <c r="PUU137" s="947"/>
      <c r="PUV137" s="947"/>
      <c r="PUW137" s="947"/>
      <c r="PUX137" s="947"/>
      <c r="PUY137" s="947"/>
      <c r="PUZ137" s="947"/>
      <c r="PVA137" s="947"/>
      <c r="PVB137" s="947"/>
      <c r="PVC137" s="947"/>
      <c r="PVD137" s="947"/>
      <c r="PVE137" s="947"/>
      <c r="PVF137" s="947"/>
      <c r="PVG137" s="947"/>
      <c r="PVH137" s="947"/>
      <c r="PVI137" s="947"/>
      <c r="PVJ137" s="947"/>
      <c r="PVK137" s="947"/>
      <c r="PVL137" s="947"/>
      <c r="PVM137" s="947"/>
      <c r="PVN137" s="947"/>
      <c r="PVO137" s="947"/>
      <c r="PVP137" s="947"/>
      <c r="PVQ137" s="947"/>
      <c r="PVR137" s="947"/>
      <c r="PVS137" s="947"/>
      <c r="PVT137" s="947"/>
      <c r="PVU137" s="947"/>
      <c r="PVV137" s="947"/>
      <c r="PVW137" s="947"/>
      <c r="PVX137" s="947"/>
      <c r="PVY137" s="947"/>
      <c r="PVZ137" s="947"/>
      <c r="PWA137" s="947"/>
      <c r="PWB137" s="947"/>
      <c r="PWC137" s="947"/>
      <c r="PWD137" s="947"/>
      <c r="PWE137" s="947"/>
      <c r="PWF137" s="947"/>
      <c r="PWG137" s="947"/>
      <c r="PWH137" s="947"/>
      <c r="PWI137" s="947"/>
      <c r="PWJ137" s="947"/>
      <c r="PWK137" s="947"/>
      <c r="PWL137" s="947"/>
      <c r="PWM137" s="947"/>
      <c r="PWN137" s="947"/>
      <c r="PWO137" s="947"/>
      <c r="PWP137" s="947"/>
      <c r="PWQ137" s="947"/>
      <c r="PWR137" s="947"/>
      <c r="PWS137" s="947"/>
      <c r="PWT137" s="947"/>
      <c r="PWU137" s="947"/>
      <c r="PWV137" s="947"/>
      <c r="PWW137" s="947"/>
      <c r="PWX137" s="947"/>
      <c r="PWY137" s="947"/>
      <c r="PWZ137" s="947"/>
      <c r="PXA137" s="947"/>
      <c r="PXB137" s="947"/>
      <c r="PXC137" s="947"/>
      <c r="PXD137" s="947"/>
      <c r="PXE137" s="947"/>
      <c r="PXF137" s="947"/>
      <c r="PXG137" s="947"/>
      <c r="PXH137" s="947"/>
      <c r="PXI137" s="947"/>
      <c r="PXJ137" s="947"/>
      <c r="PXK137" s="947"/>
      <c r="PXL137" s="947"/>
      <c r="PXM137" s="947"/>
      <c r="PXN137" s="947"/>
      <c r="PXO137" s="947"/>
      <c r="PXP137" s="947"/>
      <c r="PXQ137" s="947"/>
      <c r="PXR137" s="947"/>
      <c r="PXS137" s="947"/>
      <c r="PXT137" s="947"/>
      <c r="PXU137" s="947"/>
      <c r="PXV137" s="947"/>
      <c r="PXW137" s="947"/>
      <c r="PXX137" s="947"/>
      <c r="PXY137" s="947"/>
      <c r="PXZ137" s="947"/>
      <c r="PYA137" s="947"/>
      <c r="PYB137" s="947"/>
      <c r="PYC137" s="947"/>
      <c r="PYD137" s="947"/>
      <c r="PYE137" s="947"/>
      <c r="PYF137" s="947"/>
      <c r="PYG137" s="947"/>
      <c r="PYH137" s="947"/>
      <c r="PYI137" s="947"/>
      <c r="PYJ137" s="947"/>
      <c r="PYK137" s="947"/>
      <c r="PYL137" s="947"/>
      <c r="PYM137" s="947"/>
      <c r="PYN137" s="947"/>
      <c r="PYO137" s="947"/>
      <c r="PYP137" s="947"/>
      <c r="PYQ137" s="947"/>
      <c r="PYR137" s="947"/>
      <c r="PYS137" s="947"/>
      <c r="PYT137" s="947"/>
      <c r="PYU137" s="947"/>
      <c r="PYV137" s="947"/>
      <c r="PYW137" s="947"/>
      <c r="PYX137" s="947"/>
      <c r="PYY137" s="947"/>
      <c r="PYZ137" s="947"/>
      <c r="PZA137" s="947"/>
      <c r="PZB137" s="947"/>
      <c r="PZC137" s="947"/>
      <c r="PZD137" s="947"/>
      <c r="PZE137" s="947"/>
      <c r="PZF137" s="947"/>
      <c r="PZG137" s="947"/>
      <c r="PZH137" s="947"/>
      <c r="PZI137" s="947"/>
      <c r="PZJ137" s="947"/>
      <c r="PZK137" s="947"/>
      <c r="PZL137" s="947"/>
      <c r="PZM137" s="947"/>
      <c r="PZN137" s="947"/>
      <c r="PZO137" s="947"/>
      <c r="PZP137" s="947"/>
      <c r="PZQ137" s="947"/>
      <c r="PZR137" s="947"/>
      <c r="PZS137" s="947"/>
      <c r="PZT137" s="947"/>
      <c r="PZU137" s="947"/>
      <c r="PZV137" s="947"/>
      <c r="PZW137" s="947"/>
      <c r="PZX137" s="947"/>
      <c r="PZY137" s="947"/>
      <c r="PZZ137" s="947"/>
      <c r="QAA137" s="947"/>
      <c r="QAB137" s="947"/>
      <c r="QAC137" s="947"/>
      <c r="QAD137" s="947"/>
      <c r="QAE137" s="947"/>
      <c r="QAF137" s="947"/>
      <c r="QAG137" s="947"/>
      <c r="QAH137" s="947"/>
      <c r="QAI137" s="947"/>
      <c r="QAJ137" s="947"/>
      <c r="QAK137" s="947"/>
      <c r="QAL137" s="947"/>
      <c r="QAM137" s="947"/>
      <c r="QAN137" s="947"/>
      <c r="QAO137" s="947"/>
      <c r="QAP137" s="947"/>
      <c r="QAQ137" s="947"/>
      <c r="QAR137" s="947"/>
      <c r="QAS137" s="947"/>
      <c r="QAT137" s="947"/>
      <c r="QAU137" s="947"/>
      <c r="QAV137" s="947"/>
      <c r="QAW137" s="947"/>
      <c r="QAX137" s="947"/>
      <c r="QAY137" s="947"/>
      <c r="QAZ137" s="947"/>
      <c r="QBA137" s="947"/>
      <c r="QBB137" s="947"/>
      <c r="QBC137" s="947"/>
      <c r="QBD137" s="947"/>
      <c r="QBE137" s="947"/>
      <c r="QBF137" s="947"/>
      <c r="QBG137" s="947"/>
      <c r="QBH137" s="947"/>
      <c r="QBI137" s="947"/>
      <c r="QBJ137" s="947"/>
      <c r="QBK137" s="947"/>
      <c r="QBL137" s="947"/>
      <c r="QBM137" s="947"/>
      <c r="QBN137" s="947"/>
      <c r="QBO137" s="947"/>
      <c r="QBP137" s="947"/>
      <c r="QBQ137" s="947"/>
      <c r="QBR137" s="947"/>
      <c r="QBS137" s="947"/>
      <c r="QBT137" s="947"/>
      <c r="QBU137" s="947"/>
      <c r="QBV137" s="947"/>
      <c r="QBW137" s="947"/>
      <c r="QBX137" s="947"/>
      <c r="QBY137" s="947"/>
      <c r="QBZ137" s="947"/>
      <c r="QCA137" s="947"/>
      <c r="QCB137" s="947"/>
      <c r="QCC137" s="947"/>
      <c r="QCD137" s="947"/>
      <c r="QCE137" s="947"/>
      <c r="QCF137" s="947"/>
      <c r="QCG137" s="947"/>
      <c r="QCH137" s="947"/>
      <c r="QCI137" s="947"/>
      <c r="QCJ137" s="947"/>
      <c r="QCK137" s="947"/>
      <c r="QCL137" s="947"/>
      <c r="QCM137" s="947"/>
      <c r="QCN137" s="947"/>
      <c r="QCO137" s="947"/>
      <c r="QCP137" s="947"/>
      <c r="QCQ137" s="947"/>
      <c r="QCR137" s="947"/>
      <c r="QCS137" s="947"/>
      <c r="QCT137" s="947"/>
      <c r="QCU137" s="947"/>
      <c r="QCV137" s="947"/>
      <c r="QCW137" s="947"/>
      <c r="QCX137" s="947"/>
      <c r="QCY137" s="947"/>
      <c r="QCZ137" s="947"/>
      <c r="QDA137" s="947"/>
      <c r="QDB137" s="947"/>
      <c r="QDC137" s="947"/>
      <c r="QDD137" s="947"/>
      <c r="QDE137" s="947"/>
      <c r="QDF137" s="947"/>
      <c r="QDG137" s="947"/>
      <c r="QDH137" s="947"/>
      <c r="QDI137" s="947"/>
      <c r="QDJ137" s="947"/>
      <c r="QDK137" s="947"/>
      <c r="QDL137" s="947"/>
      <c r="QDM137" s="947"/>
      <c r="QDN137" s="947"/>
      <c r="QDO137" s="947"/>
      <c r="QDP137" s="947"/>
      <c r="QDQ137" s="947"/>
      <c r="QDR137" s="947"/>
      <c r="QDS137" s="947"/>
      <c r="QDT137" s="947"/>
      <c r="QDU137" s="947"/>
      <c r="QDV137" s="947"/>
      <c r="QDW137" s="947"/>
      <c r="QDX137" s="947"/>
      <c r="QDY137" s="947"/>
      <c r="QDZ137" s="947"/>
      <c r="QEA137" s="947"/>
      <c r="QEB137" s="947"/>
      <c r="QEC137" s="947"/>
      <c r="QED137" s="947"/>
      <c r="QEE137" s="947"/>
      <c r="QEF137" s="947"/>
      <c r="QEG137" s="947"/>
      <c r="QEH137" s="947"/>
      <c r="QEI137" s="947"/>
      <c r="QEJ137" s="947"/>
      <c r="QEK137" s="947"/>
      <c r="QEL137" s="947"/>
      <c r="QEM137" s="947"/>
      <c r="QEN137" s="947"/>
      <c r="QEO137" s="947"/>
      <c r="QEP137" s="947"/>
      <c r="QEQ137" s="947"/>
      <c r="QER137" s="947"/>
      <c r="QES137" s="947"/>
      <c r="QET137" s="947"/>
      <c r="QEU137" s="947"/>
      <c r="QEV137" s="947"/>
      <c r="QEW137" s="947"/>
      <c r="QEX137" s="947"/>
      <c r="QEY137" s="947"/>
      <c r="QEZ137" s="947"/>
      <c r="QFA137" s="947"/>
      <c r="QFB137" s="947"/>
      <c r="QFC137" s="947"/>
      <c r="QFD137" s="947"/>
      <c r="QFE137" s="947"/>
      <c r="QFF137" s="947"/>
      <c r="QFG137" s="947"/>
      <c r="QFH137" s="947"/>
      <c r="QFI137" s="947"/>
      <c r="QFJ137" s="947"/>
      <c r="QFK137" s="947"/>
      <c r="QFL137" s="947"/>
      <c r="QFM137" s="947"/>
      <c r="QFN137" s="947"/>
      <c r="QFO137" s="947"/>
      <c r="QFP137" s="947"/>
      <c r="QFQ137" s="947"/>
      <c r="QFR137" s="947"/>
      <c r="QFS137" s="947"/>
      <c r="QFT137" s="947"/>
      <c r="QFU137" s="947"/>
      <c r="QFV137" s="947"/>
      <c r="QFW137" s="947"/>
      <c r="QFX137" s="947"/>
      <c r="QFY137" s="947"/>
      <c r="QFZ137" s="947"/>
      <c r="QGA137" s="947"/>
      <c r="QGB137" s="947"/>
      <c r="QGC137" s="947"/>
      <c r="QGD137" s="947"/>
      <c r="QGE137" s="947"/>
      <c r="QGF137" s="947"/>
      <c r="QGG137" s="947"/>
      <c r="QGH137" s="947"/>
      <c r="QGI137" s="947"/>
      <c r="QGJ137" s="947"/>
      <c r="QGK137" s="947"/>
      <c r="QGL137" s="947"/>
      <c r="QGM137" s="947"/>
      <c r="QGN137" s="947"/>
      <c r="QGO137" s="947"/>
      <c r="QGP137" s="947"/>
      <c r="QGQ137" s="947"/>
      <c r="QGR137" s="947"/>
      <c r="QGS137" s="947"/>
      <c r="QGT137" s="947"/>
      <c r="QGU137" s="947"/>
      <c r="QGV137" s="947"/>
      <c r="QGW137" s="947"/>
      <c r="QGX137" s="947"/>
      <c r="QGY137" s="947"/>
      <c r="QGZ137" s="947"/>
      <c r="QHA137" s="947"/>
      <c r="QHB137" s="947"/>
      <c r="QHC137" s="947"/>
      <c r="QHD137" s="947"/>
      <c r="QHE137" s="947"/>
      <c r="QHF137" s="947"/>
      <c r="QHG137" s="947"/>
      <c r="QHH137" s="947"/>
      <c r="QHI137" s="947"/>
      <c r="QHJ137" s="947"/>
      <c r="QHK137" s="947"/>
      <c r="QHL137" s="947"/>
      <c r="QHM137" s="947"/>
      <c r="QHN137" s="947"/>
      <c r="QHO137" s="947"/>
      <c r="QHP137" s="947"/>
      <c r="QHQ137" s="947"/>
      <c r="QHR137" s="947"/>
      <c r="QHS137" s="947"/>
      <c r="QHT137" s="947"/>
      <c r="QHU137" s="947"/>
      <c r="QHV137" s="947"/>
      <c r="QHW137" s="947"/>
      <c r="QHX137" s="947"/>
      <c r="QHY137" s="947"/>
      <c r="QHZ137" s="947"/>
      <c r="QIA137" s="947"/>
      <c r="QIB137" s="947"/>
      <c r="QIC137" s="947"/>
      <c r="QID137" s="947"/>
      <c r="QIE137" s="947"/>
      <c r="QIF137" s="947"/>
      <c r="QIG137" s="947"/>
      <c r="QIH137" s="947"/>
      <c r="QII137" s="947"/>
      <c r="QIJ137" s="947"/>
      <c r="QIK137" s="947"/>
      <c r="QIL137" s="947"/>
      <c r="QIM137" s="947"/>
      <c r="QIN137" s="947"/>
      <c r="QIO137" s="947"/>
      <c r="QIP137" s="947"/>
      <c r="QIQ137" s="947"/>
      <c r="QIR137" s="947"/>
      <c r="QIS137" s="947"/>
      <c r="QIT137" s="947"/>
      <c r="QIU137" s="947"/>
      <c r="QIV137" s="947"/>
      <c r="QIW137" s="947"/>
      <c r="QIX137" s="947"/>
      <c r="QIY137" s="947"/>
      <c r="QIZ137" s="947"/>
      <c r="QJA137" s="947"/>
      <c r="QJB137" s="947"/>
      <c r="QJC137" s="947"/>
      <c r="QJD137" s="947"/>
      <c r="QJE137" s="947"/>
      <c r="QJF137" s="947"/>
      <c r="QJG137" s="947"/>
      <c r="QJH137" s="947"/>
      <c r="QJI137" s="947"/>
      <c r="QJJ137" s="947"/>
      <c r="QJK137" s="947"/>
      <c r="QJL137" s="947"/>
      <c r="QJM137" s="947"/>
      <c r="QJN137" s="947"/>
      <c r="QJO137" s="947"/>
      <c r="QJP137" s="947"/>
      <c r="QJQ137" s="947"/>
      <c r="QJR137" s="947"/>
      <c r="QJS137" s="947"/>
      <c r="QJT137" s="947"/>
      <c r="QJU137" s="947"/>
      <c r="QJV137" s="947"/>
      <c r="QJW137" s="947"/>
      <c r="QJX137" s="947"/>
      <c r="QJY137" s="947"/>
      <c r="QJZ137" s="947"/>
      <c r="QKA137" s="947"/>
      <c r="QKB137" s="947"/>
      <c r="QKC137" s="947"/>
      <c r="QKD137" s="947"/>
      <c r="QKE137" s="947"/>
      <c r="QKF137" s="947"/>
      <c r="QKG137" s="947"/>
      <c r="QKH137" s="947"/>
      <c r="QKI137" s="947"/>
      <c r="QKJ137" s="947"/>
      <c r="QKK137" s="947"/>
      <c r="QKL137" s="947"/>
      <c r="QKM137" s="947"/>
      <c r="QKN137" s="947"/>
      <c r="QKO137" s="947"/>
      <c r="QKP137" s="947"/>
      <c r="QKQ137" s="947"/>
      <c r="QKR137" s="947"/>
      <c r="QKS137" s="947"/>
      <c r="QKT137" s="947"/>
      <c r="QKU137" s="947"/>
      <c r="QKV137" s="947"/>
      <c r="QKW137" s="947"/>
      <c r="QKX137" s="947"/>
      <c r="QKY137" s="947"/>
      <c r="QKZ137" s="947"/>
      <c r="QLA137" s="947"/>
      <c r="QLB137" s="947"/>
      <c r="QLC137" s="947"/>
      <c r="QLD137" s="947"/>
      <c r="QLE137" s="947"/>
      <c r="QLF137" s="947"/>
      <c r="QLG137" s="947"/>
      <c r="QLH137" s="947"/>
      <c r="QLI137" s="947"/>
      <c r="QLJ137" s="947"/>
      <c r="QLK137" s="947"/>
      <c r="QLL137" s="947"/>
      <c r="QLM137" s="947"/>
      <c r="QLN137" s="947"/>
      <c r="QLO137" s="947"/>
      <c r="QLP137" s="947"/>
      <c r="QLQ137" s="947"/>
      <c r="QLR137" s="947"/>
      <c r="QLS137" s="947"/>
      <c r="QLT137" s="947"/>
      <c r="QLU137" s="947"/>
      <c r="QLV137" s="947"/>
      <c r="QLW137" s="947"/>
      <c r="QLX137" s="947"/>
      <c r="QLY137" s="947"/>
      <c r="QLZ137" s="947"/>
      <c r="QMA137" s="947"/>
      <c r="QMB137" s="947"/>
      <c r="QMC137" s="947"/>
      <c r="QMD137" s="947"/>
      <c r="QME137" s="947"/>
      <c r="QMF137" s="947"/>
      <c r="QMG137" s="947"/>
      <c r="QMH137" s="947"/>
      <c r="QMI137" s="947"/>
      <c r="QMJ137" s="947"/>
      <c r="QMK137" s="947"/>
      <c r="QML137" s="947"/>
      <c r="QMM137" s="947"/>
      <c r="QMN137" s="947"/>
      <c r="QMO137" s="947"/>
      <c r="QMP137" s="947"/>
      <c r="QMQ137" s="947"/>
      <c r="QMR137" s="947"/>
      <c r="QMS137" s="947"/>
      <c r="QMT137" s="947"/>
      <c r="QMU137" s="947"/>
      <c r="QMV137" s="947"/>
      <c r="QMW137" s="947"/>
      <c r="QMX137" s="947"/>
      <c r="QMY137" s="947"/>
      <c r="QMZ137" s="947"/>
      <c r="QNA137" s="947"/>
      <c r="QNB137" s="947"/>
      <c r="QNC137" s="947"/>
      <c r="QND137" s="947"/>
      <c r="QNE137" s="947"/>
      <c r="QNF137" s="947"/>
      <c r="QNG137" s="947"/>
      <c r="QNH137" s="947"/>
      <c r="QNI137" s="947"/>
      <c r="QNJ137" s="947"/>
      <c r="QNK137" s="947"/>
      <c r="QNL137" s="947"/>
      <c r="QNM137" s="947"/>
      <c r="QNN137" s="947"/>
      <c r="QNO137" s="947"/>
      <c r="QNP137" s="947"/>
      <c r="QNQ137" s="947"/>
      <c r="QNR137" s="947"/>
      <c r="QNS137" s="947"/>
      <c r="QNT137" s="947"/>
      <c r="QNU137" s="947"/>
      <c r="QNV137" s="947"/>
      <c r="QNW137" s="947"/>
      <c r="QNX137" s="947"/>
      <c r="QNY137" s="947"/>
      <c r="QNZ137" s="947"/>
      <c r="QOA137" s="947"/>
      <c r="QOB137" s="947"/>
      <c r="QOC137" s="947"/>
      <c r="QOD137" s="947"/>
      <c r="QOE137" s="947"/>
      <c r="QOF137" s="947"/>
      <c r="QOG137" s="947"/>
      <c r="QOH137" s="947"/>
      <c r="QOI137" s="947"/>
      <c r="QOJ137" s="947"/>
      <c r="QOK137" s="947"/>
      <c r="QOL137" s="947"/>
      <c r="QOM137" s="947"/>
      <c r="QON137" s="947"/>
      <c r="QOO137" s="947"/>
      <c r="QOP137" s="947"/>
      <c r="QOQ137" s="947"/>
      <c r="QOR137" s="947"/>
      <c r="QOS137" s="947"/>
      <c r="QOT137" s="947"/>
      <c r="QOU137" s="947"/>
      <c r="QOV137" s="947"/>
      <c r="QOW137" s="947"/>
      <c r="QOX137" s="947"/>
      <c r="QOY137" s="947"/>
      <c r="QOZ137" s="947"/>
      <c r="QPA137" s="947"/>
      <c r="QPB137" s="947"/>
      <c r="QPC137" s="947"/>
      <c r="QPD137" s="947"/>
      <c r="QPE137" s="947"/>
      <c r="QPF137" s="947"/>
      <c r="QPG137" s="947"/>
      <c r="QPH137" s="947"/>
      <c r="QPI137" s="947"/>
      <c r="QPJ137" s="947"/>
      <c r="QPK137" s="947"/>
      <c r="QPL137" s="947"/>
      <c r="QPM137" s="947"/>
      <c r="QPN137" s="947"/>
      <c r="QPO137" s="947"/>
      <c r="QPP137" s="947"/>
      <c r="QPQ137" s="947"/>
      <c r="QPR137" s="947"/>
      <c r="QPS137" s="947"/>
      <c r="QPT137" s="947"/>
      <c r="QPU137" s="947"/>
      <c r="QPV137" s="947"/>
      <c r="QPW137" s="947"/>
      <c r="QPX137" s="947"/>
      <c r="QPY137" s="947"/>
      <c r="QPZ137" s="947"/>
      <c r="QQA137" s="947"/>
      <c r="QQB137" s="947"/>
      <c r="QQC137" s="947"/>
      <c r="QQD137" s="947"/>
      <c r="QQE137" s="947"/>
      <c r="QQF137" s="947"/>
      <c r="QQG137" s="947"/>
      <c r="QQH137" s="947"/>
      <c r="QQI137" s="947"/>
      <c r="QQJ137" s="947"/>
      <c r="QQK137" s="947"/>
      <c r="QQL137" s="947"/>
      <c r="QQM137" s="947"/>
      <c r="QQN137" s="947"/>
      <c r="QQO137" s="947"/>
      <c r="QQP137" s="947"/>
      <c r="QQQ137" s="947"/>
      <c r="QQR137" s="947"/>
      <c r="QQS137" s="947"/>
      <c r="QQT137" s="947"/>
      <c r="QQU137" s="947"/>
      <c r="QQV137" s="947"/>
      <c r="QQW137" s="947"/>
      <c r="QQX137" s="947"/>
      <c r="QQY137" s="947"/>
      <c r="QQZ137" s="947"/>
      <c r="QRA137" s="947"/>
      <c r="QRB137" s="947"/>
      <c r="QRC137" s="947"/>
      <c r="QRD137" s="947"/>
      <c r="QRE137" s="947"/>
      <c r="QRF137" s="947"/>
      <c r="QRG137" s="947"/>
      <c r="QRH137" s="947"/>
      <c r="QRI137" s="947"/>
      <c r="QRJ137" s="947"/>
      <c r="QRK137" s="947"/>
      <c r="QRL137" s="947"/>
      <c r="QRM137" s="947"/>
      <c r="QRN137" s="947"/>
      <c r="QRO137" s="947"/>
      <c r="QRP137" s="947"/>
      <c r="QRQ137" s="947"/>
      <c r="QRR137" s="947"/>
      <c r="QRS137" s="947"/>
      <c r="QRT137" s="947"/>
      <c r="QRU137" s="947"/>
      <c r="QRV137" s="947"/>
      <c r="QRW137" s="947"/>
      <c r="QRX137" s="947"/>
      <c r="QRY137" s="947"/>
      <c r="QRZ137" s="947"/>
      <c r="QSA137" s="947"/>
      <c r="QSB137" s="947"/>
      <c r="QSC137" s="947"/>
      <c r="QSD137" s="947"/>
      <c r="QSE137" s="947"/>
      <c r="QSF137" s="947"/>
      <c r="QSG137" s="947"/>
      <c r="QSH137" s="947"/>
      <c r="QSI137" s="947"/>
      <c r="QSJ137" s="947"/>
      <c r="QSK137" s="947"/>
      <c r="QSL137" s="947"/>
      <c r="QSM137" s="947"/>
      <c r="QSN137" s="947"/>
      <c r="QSO137" s="947"/>
      <c r="QSP137" s="947"/>
      <c r="QSQ137" s="947"/>
      <c r="QSR137" s="947"/>
      <c r="QSS137" s="947"/>
      <c r="QST137" s="947"/>
      <c r="QSU137" s="947"/>
      <c r="QSV137" s="947"/>
      <c r="QSW137" s="947"/>
      <c r="QSX137" s="947"/>
      <c r="QSY137" s="947"/>
      <c r="QSZ137" s="947"/>
      <c r="QTA137" s="947"/>
      <c r="QTB137" s="947"/>
      <c r="QTC137" s="947"/>
      <c r="QTD137" s="947"/>
      <c r="QTE137" s="947"/>
      <c r="QTF137" s="947"/>
      <c r="QTG137" s="947"/>
      <c r="QTH137" s="947"/>
      <c r="QTI137" s="947"/>
      <c r="QTJ137" s="947"/>
      <c r="QTK137" s="947"/>
      <c r="QTL137" s="947"/>
      <c r="QTM137" s="947"/>
      <c r="QTN137" s="947"/>
      <c r="QTO137" s="947"/>
      <c r="QTP137" s="947"/>
      <c r="QTQ137" s="947"/>
      <c r="QTR137" s="947"/>
      <c r="QTS137" s="947"/>
      <c r="QTT137" s="947"/>
      <c r="QTU137" s="947"/>
      <c r="QTV137" s="947"/>
      <c r="QTW137" s="947"/>
      <c r="QTX137" s="947"/>
      <c r="QTY137" s="947"/>
      <c r="QTZ137" s="947"/>
      <c r="QUA137" s="947"/>
      <c r="QUB137" s="947"/>
      <c r="QUC137" s="947"/>
      <c r="QUD137" s="947"/>
      <c r="QUE137" s="947"/>
      <c r="QUF137" s="947"/>
      <c r="QUG137" s="947"/>
      <c r="QUH137" s="947"/>
      <c r="QUI137" s="947"/>
      <c r="QUJ137" s="947"/>
      <c r="QUK137" s="947"/>
      <c r="QUL137" s="947"/>
      <c r="QUM137" s="947"/>
      <c r="QUN137" s="947"/>
      <c r="QUO137" s="947"/>
      <c r="QUP137" s="947"/>
      <c r="QUQ137" s="947"/>
      <c r="QUR137" s="947"/>
      <c r="QUS137" s="947"/>
      <c r="QUT137" s="947"/>
      <c r="QUU137" s="947"/>
      <c r="QUV137" s="947"/>
      <c r="QUW137" s="947"/>
      <c r="QUX137" s="947"/>
      <c r="QUY137" s="947"/>
      <c r="QUZ137" s="947"/>
      <c r="QVA137" s="947"/>
      <c r="QVB137" s="947"/>
      <c r="QVC137" s="947"/>
      <c r="QVD137" s="947"/>
      <c r="QVE137" s="947"/>
      <c r="QVF137" s="947"/>
      <c r="QVG137" s="947"/>
      <c r="QVH137" s="947"/>
      <c r="QVI137" s="947"/>
      <c r="QVJ137" s="947"/>
      <c r="QVK137" s="947"/>
      <c r="QVL137" s="947"/>
      <c r="QVM137" s="947"/>
      <c r="QVN137" s="947"/>
      <c r="QVO137" s="947"/>
      <c r="QVP137" s="947"/>
      <c r="QVQ137" s="947"/>
      <c r="QVR137" s="947"/>
      <c r="QVS137" s="947"/>
      <c r="QVT137" s="947"/>
      <c r="QVU137" s="947"/>
      <c r="QVV137" s="947"/>
      <c r="QVW137" s="947"/>
      <c r="QVX137" s="947"/>
      <c r="QVY137" s="947"/>
      <c r="QVZ137" s="947"/>
      <c r="QWA137" s="947"/>
      <c r="QWB137" s="947"/>
      <c r="QWC137" s="947"/>
      <c r="QWD137" s="947"/>
      <c r="QWE137" s="947"/>
      <c r="QWF137" s="947"/>
      <c r="QWG137" s="947"/>
      <c r="QWH137" s="947"/>
      <c r="QWI137" s="947"/>
      <c r="QWJ137" s="947"/>
      <c r="QWK137" s="947"/>
      <c r="QWL137" s="947"/>
      <c r="QWM137" s="947"/>
      <c r="QWN137" s="947"/>
      <c r="QWO137" s="947"/>
      <c r="QWP137" s="947"/>
      <c r="QWQ137" s="947"/>
      <c r="QWR137" s="947"/>
      <c r="QWS137" s="947"/>
      <c r="QWT137" s="947"/>
      <c r="QWU137" s="947"/>
      <c r="QWV137" s="947"/>
      <c r="QWW137" s="947"/>
      <c r="QWX137" s="947"/>
      <c r="QWY137" s="947"/>
      <c r="QWZ137" s="947"/>
      <c r="QXA137" s="947"/>
      <c r="QXB137" s="947"/>
      <c r="QXC137" s="947"/>
      <c r="QXD137" s="947"/>
      <c r="QXE137" s="947"/>
      <c r="QXF137" s="947"/>
      <c r="QXG137" s="947"/>
      <c r="QXH137" s="947"/>
      <c r="QXI137" s="947"/>
      <c r="QXJ137" s="947"/>
      <c r="QXK137" s="947"/>
      <c r="QXL137" s="947"/>
      <c r="QXM137" s="947"/>
      <c r="QXN137" s="947"/>
      <c r="QXO137" s="947"/>
      <c r="QXP137" s="947"/>
      <c r="QXQ137" s="947"/>
      <c r="QXR137" s="947"/>
      <c r="QXS137" s="947"/>
      <c r="QXT137" s="947"/>
      <c r="QXU137" s="947"/>
      <c r="QXV137" s="947"/>
      <c r="QXW137" s="947"/>
      <c r="QXX137" s="947"/>
      <c r="QXY137" s="947"/>
      <c r="QXZ137" s="947"/>
      <c r="QYA137" s="947"/>
      <c r="QYB137" s="947"/>
      <c r="QYC137" s="947"/>
      <c r="QYD137" s="947"/>
      <c r="QYE137" s="947"/>
      <c r="QYF137" s="947"/>
      <c r="QYG137" s="947"/>
      <c r="QYH137" s="947"/>
      <c r="QYI137" s="947"/>
      <c r="QYJ137" s="947"/>
      <c r="QYK137" s="947"/>
      <c r="QYL137" s="947"/>
      <c r="QYM137" s="947"/>
      <c r="QYN137" s="947"/>
      <c r="QYO137" s="947"/>
      <c r="QYP137" s="947"/>
      <c r="QYQ137" s="947"/>
      <c r="QYR137" s="947"/>
      <c r="QYS137" s="947"/>
      <c r="QYT137" s="947"/>
      <c r="QYU137" s="947"/>
      <c r="QYV137" s="947"/>
      <c r="QYW137" s="947"/>
      <c r="QYX137" s="947"/>
      <c r="QYY137" s="947"/>
      <c r="QYZ137" s="947"/>
      <c r="QZA137" s="947"/>
      <c r="QZB137" s="947"/>
      <c r="QZC137" s="947"/>
      <c r="QZD137" s="947"/>
      <c r="QZE137" s="947"/>
      <c r="QZF137" s="947"/>
      <c r="QZG137" s="947"/>
      <c r="QZH137" s="947"/>
      <c r="QZI137" s="947"/>
      <c r="QZJ137" s="947"/>
      <c r="QZK137" s="947"/>
      <c r="QZL137" s="947"/>
      <c r="QZM137" s="947"/>
      <c r="QZN137" s="947"/>
      <c r="QZO137" s="947"/>
      <c r="QZP137" s="947"/>
      <c r="QZQ137" s="947"/>
      <c r="QZR137" s="947"/>
      <c r="QZS137" s="947"/>
      <c r="QZT137" s="947"/>
      <c r="QZU137" s="947"/>
      <c r="QZV137" s="947"/>
      <c r="QZW137" s="947"/>
      <c r="QZX137" s="947"/>
      <c r="QZY137" s="947"/>
      <c r="QZZ137" s="947"/>
      <c r="RAA137" s="947"/>
      <c r="RAB137" s="947"/>
      <c r="RAC137" s="947"/>
      <c r="RAD137" s="947"/>
      <c r="RAE137" s="947"/>
      <c r="RAF137" s="947"/>
      <c r="RAG137" s="947"/>
      <c r="RAH137" s="947"/>
      <c r="RAI137" s="947"/>
      <c r="RAJ137" s="947"/>
      <c r="RAK137" s="947"/>
      <c r="RAL137" s="947"/>
      <c r="RAM137" s="947"/>
      <c r="RAN137" s="947"/>
      <c r="RAO137" s="947"/>
      <c r="RAP137" s="947"/>
      <c r="RAQ137" s="947"/>
      <c r="RAR137" s="947"/>
      <c r="RAS137" s="947"/>
      <c r="RAT137" s="947"/>
      <c r="RAU137" s="947"/>
      <c r="RAV137" s="947"/>
      <c r="RAW137" s="947"/>
      <c r="RAX137" s="947"/>
      <c r="RAY137" s="947"/>
      <c r="RAZ137" s="947"/>
      <c r="RBA137" s="947"/>
      <c r="RBB137" s="947"/>
      <c r="RBC137" s="947"/>
      <c r="RBD137" s="947"/>
      <c r="RBE137" s="947"/>
      <c r="RBF137" s="947"/>
      <c r="RBG137" s="947"/>
      <c r="RBH137" s="947"/>
      <c r="RBI137" s="947"/>
      <c r="RBJ137" s="947"/>
      <c r="RBK137" s="947"/>
      <c r="RBL137" s="947"/>
      <c r="RBM137" s="947"/>
      <c r="RBN137" s="947"/>
      <c r="RBO137" s="947"/>
      <c r="RBP137" s="947"/>
      <c r="RBQ137" s="947"/>
      <c r="RBR137" s="947"/>
      <c r="RBS137" s="947"/>
      <c r="RBT137" s="947"/>
      <c r="RBU137" s="947"/>
      <c r="RBV137" s="947"/>
      <c r="RBW137" s="947"/>
      <c r="RBX137" s="947"/>
      <c r="RBY137" s="947"/>
      <c r="RBZ137" s="947"/>
      <c r="RCA137" s="947"/>
      <c r="RCB137" s="947"/>
      <c r="RCC137" s="947"/>
      <c r="RCD137" s="947"/>
      <c r="RCE137" s="947"/>
      <c r="RCF137" s="947"/>
      <c r="RCG137" s="947"/>
      <c r="RCH137" s="947"/>
      <c r="RCI137" s="947"/>
      <c r="RCJ137" s="947"/>
      <c r="RCK137" s="947"/>
      <c r="RCL137" s="947"/>
      <c r="RCM137" s="947"/>
      <c r="RCN137" s="947"/>
      <c r="RCO137" s="947"/>
      <c r="RCP137" s="947"/>
      <c r="RCQ137" s="947"/>
      <c r="RCR137" s="947"/>
      <c r="RCS137" s="947"/>
      <c r="RCT137" s="947"/>
      <c r="RCU137" s="947"/>
      <c r="RCV137" s="947"/>
      <c r="RCW137" s="947"/>
      <c r="RCX137" s="947"/>
      <c r="RCY137" s="947"/>
      <c r="RCZ137" s="947"/>
      <c r="RDA137" s="947"/>
      <c r="RDB137" s="947"/>
      <c r="RDC137" s="947"/>
      <c r="RDD137" s="947"/>
      <c r="RDE137" s="947"/>
      <c r="RDF137" s="947"/>
      <c r="RDG137" s="947"/>
      <c r="RDH137" s="947"/>
      <c r="RDI137" s="947"/>
      <c r="RDJ137" s="947"/>
      <c r="RDK137" s="947"/>
      <c r="RDL137" s="947"/>
      <c r="RDM137" s="947"/>
      <c r="RDN137" s="947"/>
      <c r="RDO137" s="947"/>
      <c r="RDP137" s="947"/>
      <c r="RDQ137" s="947"/>
      <c r="RDR137" s="947"/>
      <c r="RDS137" s="947"/>
      <c r="RDT137" s="947"/>
      <c r="RDU137" s="947"/>
      <c r="RDV137" s="947"/>
      <c r="RDW137" s="947"/>
      <c r="RDX137" s="947"/>
      <c r="RDY137" s="947"/>
      <c r="RDZ137" s="947"/>
      <c r="REA137" s="947"/>
      <c r="REB137" s="947"/>
      <c r="REC137" s="947"/>
      <c r="RED137" s="947"/>
      <c r="REE137" s="947"/>
      <c r="REF137" s="947"/>
      <c r="REG137" s="947"/>
      <c r="REH137" s="947"/>
      <c r="REI137" s="947"/>
      <c r="REJ137" s="947"/>
      <c r="REK137" s="947"/>
      <c r="REL137" s="947"/>
      <c r="REM137" s="947"/>
      <c r="REN137" s="947"/>
      <c r="REO137" s="947"/>
      <c r="REP137" s="947"/>
      <c r="REQ137" s="947"/>
      <c r="RER137" s="947"/>
      <c r="RES137" s="947"/>
      <c r="RET137" s="947"/>
      <c r="REU137" s="947"/>
      <c r="REV137" s="947"/>
      <c r="REW137" s="947"/>
      <c r="REX137" s="947"/>
      <c r="REY137" s="947"/>
      <c r="REZ137" s="947"/>
      <c r="RFA137" s="947"/>
      <c r="RFB137" s="947"/>
      <c r="RFC137" s="947"/>
      <c r="RFD137" s="947"/>
      <c r="RFE137" s="947"/>
      <c r="RFF137" s="947"/>
      <c r="RFG137" s="947"/>
      <c r="RFH137" s="947"/>
      <c r="RFI137" s="947"/>
      <c r="RFJ137" s="947"/>
      <c r="RFK137" s="947"/>
      <c r="RFL137" s="947"/>
      <c r="RFM137" s="947"/>
      <c r="RFN137" s="947"/>
      <c r="RFO137" s="947"/>
      <c r="RFP137" s="947"/>
      <c r="RFQ137" s="947"/>
      <c r="RFR137" s="947"/>
      <c r="RFS137" s="947"/>
      <c r="RFT137" s="947"/>
      <c r="RFU137" s="947"/>
      <c r="RFV137" s="947"/>
      <c r="RFW137" s="947"/>
      <c r="RFX137" s="947"/>
      <c r="RFY137" s="947"/>
      <c r="RFZ137" s="947"/>
      <c r="RGA137" s="947"/>
      <c r="RGB137" s="947"/>
      <c r="RGC137" s="947"/>
      <c r="RGD137" s="947"/>
      <c r="RGE137" s="947"/>
      <c r="RGF137" s="947"/>
      <c r="RGG137" s="947"/>
      <c r="RGH137" s="947"/>
      <c r="RGI137" s="947"/>
      <c r="RGJ137" s="947"/>
      <c r="RGK137" s="947"/>
      <c r="RGL137" s="947"/>
      <c r="RGM137" s="947"/>
      <c r="RGN137" s="947"/>
      <c r="RGO137" s="947"/>
      <c r="RGP137" s="947"/>
      <c r="RGQ137" s="947"/>
      <c r="RGR137" s="947"/>
      <c r="RGS137" s="947"/>
      <c r="RGT137" s="947"/>
      <c r="RGU137" s="947"/>
      <c r="RGV137" s="947"/>
      <c r="RGW137" s="947"/>
      <c r="RGX137" s="947"/>
      <c r="RGY137" s="947"/>
      <c r="RGZ137" s="947"/>
      <c r="RHA137" s="947"/>
      <c r="RHB137" s="947"/>
      <c r="RHC137" s="947"/>
      <c r="RHD137" s="947"/>
      <c r="RHE137" s="947"/>
      <c r="RHF137" s="947"/>
      <c r="RHG137" s="947"/>
      <c r="RHH137" s="947"/>
      <c r="RHI137" s="947"/>
      <c r="RHJ137" s="947"/>
      <c r="RHK137" s="947"/>
      <c r="RHL137" s="947"/>
      <c r="RHM137" s="947"/>
      <c r="RHN137" s="947"/>
      <c r="RHO137" s="947"/>
      <c r="RHP137" s="947"/>
      <c r="RHQ137" s="947"/>
      <c r="RHR137" s="947"/>
      <c r="RHS137" s="947"/>
      <c r="RHT137" s="947"/>
      <c r="RHU137" s="947"/>
      <c r="RHV137" s="947"/>
      <c r="RHW137" s="947"/>
      <c r="RHX137" s="947"/>
      <c r="RHY137" s="947"/>
      <c r="RHZ137" s="947"/>
      <c r="RIA137" s="947"/>
      <c r="RIB137" s="947"/>
      <c r="RIC137" s="947"/>
      <c r="RID137" s="947"/>
      <c r="RIE137" s="947"/>
      <c r="RIF137" s="947"/>
      <c r="RIG137" s="947"/>
      <c r="RIH137" s="947"/>
      <c r="RII137" s="947"/>
      <c r="RIJ137" s="947"/>
      <c r="RIK137" s="947"/>
      <c r="RIL137" s="947"/>
      <c r="RIM137" s="947"/>
      <c r="RIN137" s="947"/>
      <c r="RIO137" s="947"/>
      <c r="RIP137" s="947"/>
      <c r="RIQ137" s="947"/>
      <c r="RIR137" s="947"/>
      <c r="RIS137" s="947"/>
      <c r="RIT137" s="947"/>
      <c r="RIU137" s="947"/>
      <c r="RIV137" s="947"/>
      <c r="RIW137" s="947"/>
      <c r="RIX137" s="947"/>
      <c r="RIY137" s="947"/>
      <c r="RIZ137" s="947"/>
      <c r="RJA137" s="947"/>
      <c r="RJB137" s="947"/>
      <c r="RJC137" s="947"/>
      <c r="RJD137" s="947"/>
      <c r="RJE137" s="947"/>
      <c r="RJF137" s="947"/>
      <c r="RJG137" s="947"/>
      <c r="RJH137" s="947"/>
      <c r="RJI137" s="947"/>
      <c r="RJJ137" s="947"/>
      <c r="RJK137" s="947"/>
      <c r="RJL137" s="947"/>
      <c r="RJM137" s="947"/>
      <c r="RJN137" s="947"/>
      <c r="RJO137" s="947"/>
      <c r="RJP137" s="947"/>
      <c r="RJQ137" s="947"/>
      <c r="RJR137" s="947"/>
      <c r="RJS137" s="947"/>
      <c r="RJT137" s="947"/>
      <c r="RJU137" s="947"/>
      <c r="RJV137" s="947"/>
      <c r="RJW137" s="947"/>
      <c r="RJX137" s="947"/>
      <c r="RJY137" s="947"/>
      <c r="RJZ137" s="947"/>
      <c r="RKA137" s="947"/>
      <c r="RKB137" s="947"/>
      <c r="RKC137" s="947"/>
      <c r="RKD137" s="947"/>
      <c r="RKE137" s="947"/>
      <c r="RKF137" s="947"/>
      <c r="RKG137" s="947"/>
      <c r="RKH137" s="947"/>
      <c r="RKI137" s="947"/>
      <c r="RKJ137" s="947"/>
      <c r="RKK137" s="947"/>
      <c r="RKL137" s="947"/>
      <c r="RKM137" s="947"/>
      <c r="RKN137" s="947"/>
      <c r="RKO137" s="947"/>
      <c r="RKP137" s="947"/>
      <c r="RKQ137" s="947"/>
      <c r="RKR137" s="947"/>
      <c r="RKS137" s="947"/>
      <c r="RKT137" s="947"/>
      <c r="RKU137" s="947"/>
      <c r="RKV137" s="947"/>
      <c r="RKW137" s="947"/>
      <c r="RKX137" s="947"/>
      <c r="RKY137" s="947"/>
      <c r="RKZ137" s="947"/>
      <c r="RLA137" s="947"/>
      <c r="RLB137" s="947"/>
      <c r="RLC137" s="947"/>
      <c r="RLD137" s="947"/>
      <c r="RLE137" s="947"/>
      <c r="RLF137" s="947"/>
      <c r="RLG137" s="947"/>
      <c r="RLH137" s="947"/>
      <c r="RLI137" s="947"/>
      <c r="RLJ137" s="947"/>
      <c r="RLK137" s="947"/>
      <c r="RLL137" s="947"/>
      <c r="RLM137" s="947"/>
      <c r="RLN137" s="947"/>
      <c r="RLO137" s="947"/>
      <c r="RLP137" s="947"/>
      <c r="RLQ137" s="947"/>
      <c r="RLR137" s="947"/>
      <c r="RLS137" s="947"/>
      <c r="RLT137" s="947"/>
      <c r="RLU137" s="947"/>
      <c r="RLV137" s="947"/>
      <c r="RLW137" s="947"/>
      <c r="RLX137" s="947"/>
      <c r="RLY137" s="947"/>
      <c r="RLZ137" s="947"/>
      <c r="RMA137" s="947"/>
      <c r="RMB137" s="947"/>
      <c r="RMC137" s="947"/>
      <c r="RMD137" s="947"/>
      <c r="RME137" s="947"/>
      <c r="RMF137" s="947"/>
      <c r="RMG137" s="947"/>
      <c r="RMH137" s="947"/>
      <c r="RMI137" s="947"/>
      <c r="RMJ137" s="947"/>
      <c r="RMK137" s="947"/>
      <c r="RML137" s="947"/>
      <c r="RMM137" s="947"/>
      <c r="RMN137" s="947"/>
      <c r="RMO137" s="947"/>
      <c r="RMP137" s="947"/>
      <c r="RMQ137" s="947"/>
      <c r="RMR137" s="947"/>
      <c r="RMS137" s="947"/>
      <c r="RMT137" s="947"/>
      <c r="RMU137" s="947"/>
      <c r="RMV137" s="947"/>
      <c r="RMW137" s="947"/>
      <c r="RMX137" s="947"/>
      <c r="RMY137" s="947"/>
      <c r="RMZ137" s="947"/>
      <c r="RNA137" s="947"/>
      <c r="RNB137" s="947"/>
      <c r="RNC137" s="947"/>
      <c r="RND137" s="947"/>
      <c r="RNE137" s="947"/>
      <c r="RNF137" s="947"/>
      <c r="RNG137" s="947"/>
      <c r="RNH137" s="947"/>
      <c r="RNI137" s="947"/>
      <c r="RNJ137" s="947"/>
      <c r="RNK137" s="947"/>
      <c r="RNL137" s="947"/>
      <c r="RNM137" s="947"/>
      <c r="RNN137" s="947"/>
      <c r="RNO137" s="947"/>
      <c r="RNP137" s="947"/>
      <c r="RNQ137" s="947"/>
      <c r="RNR137" s="947"/>
      <c r="RNS137" s="947"/>
      <c r="RNT137" s="947"/>
      <c r="RNU137" s="947"/>
      <c r="RNV137" s="947"/>
      <c r="RNW137" s="947"/>
      <c r="RNX137" s="947"/>
      <c r="RNY137" s="947"/>
      <c r="RNZ137" s="947"/>
      <c r="ROA137" s="947"/>
      <c r="ROB137" s="947"/>
      <c r="ROC137" s="947"/>
      <c r="ROD137" s="947"/>
      <c r="ROE137" s="947"/>
      <c r="ROF137" s="947"/>
      <c r="ROG137" s="947"/>
      <c r="ROH137" s="947"/>
      <c r="ROI137" s="947"/>
      <c r="ROJ137" s="947"/>
      <c r="ROK137" s="947"/>
      <c r="ROL137" s="947"/>
      <c r="ROM137" s="947"/>
      <c r="RON137" s="947"/>
      <c r="ROO137" s="947"/>
      <c r="ROP137" s="947"/>
      <c r="ROQ137" s="947"/>
      <c r="ROR137" s="947"/>
      <c r="ROS137" s="947"/>
      <c r="ROT137" s="947"/>
      <c r="ROU137" s="947"/>
      <c r="ROV137" s="947"/>
      <c r="ROW137" s="947"/>
      <c r="ROX137" s="947"/>
      <c r="ROY137" s="947"/>
      <c r="ROZ137" s="947"/>
      <c r="RPA137" s="947"/>
      <c r="RPB137" s="947"/>
      <c r="RPC137" s="947"/>
      <c r="RPD137" s="947"/>
      <c r="RPE137" s="947"/>
      <c r="RPF137" s="947"/>
      <c r="RPG137" s="947"/>
      <c r="RPH137" s="947"/>
      <c r="RPI137" s="947"/>
      <c r="RPJ137" s="947"/>
      <c r="RPK137" s="947"/>
      <c r="RPL137" s="947"/>
      <c r="RPM137" s="947"/>
      <c r="RPN137" s="947"/>
      <c r="RPO137" s="947"/>
      <c r="RPP137" s="947"/>
      <c r="RPQ137" s="947"/>
      <c r="RPR137" s="947"/>
      <c r="RPS137" s="947"/>
      <c r="RPT137" s="947"/>
      <c r="RPU137" s="947"/>
      <c r="RPV137" s="947"/>
      <c r="RPW137" s="947"/>
      <c r="RPX137" s="947"/>
      <c r="RPY137" s="947"/>
      <c r="RPZ137" s="947"/>
      <c r="RQA137" s="947"/>
      <c r="RQB137" s="947"/>
      <c r="RQC137" s="947"/>
      <c r="RQD137" s="947"/>
      <c r="RQE137" s="947"/>
      <c r="RQF137" s="947"/>
      <c r="RQG137" s="947"/>
      <c r="RQH137" s="947"/>
      <c r="RQI137" s="947"/>
      <c r="RQJ137" s="947"/>
      <c r="RQK137" s="947"/>
      <c r="RQL137" s="947"/>
      <c r="RQM137" s="947"/>
      <c r="RQN137" s="947"/>
      <c r="RQO137" s="947"/>
      <c r="RQP137" s="947"/>
      <c r="RQQ137" s="947"/>
      <c r="RQR137" s="947"/>
      <c r="RQS137" s="947"/>
      <c r="RQT137" s="947"/>
      <c r="RQU137" s="947"/>
      <c r="RQV137" s="947"/>
      <c r="RQW137" s="947"/>
      <c r="RQX137" s="947"/>
      <c r="RQY137" s="947"/>
      <c r="RQZ137" s="947"/>
      <c r="RRA137" s="947"/>
      <c r="RRB137" s="947"/>
      <c r="RRC137" s="947"/>
      <c r="RRD137" s="947"/>
      <c r="RRE137" s="947"/>
      <c r="RRF137" s="947"/>
      <c r="RRG137" s="947"/>
      <c r="RRH137" s="947"/>
      <c r="RRI137" s="947"/>
      <c r="RRJ137" s="947"/>
      <c r="RRK137" s="947"/>
      <c r="RRL137" s="947"/>
      <c r="RRM137" s="947"/>
      <c r="RRN137" s="947"/>
      <c r="RRO137" s="947"/>
      <c r="RRP137" s="947"/>
      <c r="RRQ137" s="947"/>
      <c r="RRR137" s="947"/>
      <c r="RRS137" s="947"/>
      <c r="RRT137" s="947"/>
      <c r="RRU137" s="947"/>
      <c r="RRV137" s="947"/>
      <c r="RRW137" s="947"/>
      <c r="RRX137" s="947"/>
      <c r="RRY137" s="947"/>
      <c r="RRZ137" s="947"/>
      <c r="RSA137" s="947"/>
      <c r="RSB137" s="947"/>
      <c r="RSC137" s="947"/>
      <c r="RSD137" s="947"/>
      <c r="RSE137" s="947"/>
      <c r="RSF137" s="947"/>
      <c r="RSG137" s="947"/>
      <c r="RSH137" s="947"/>
      <c r="RSI137" s="947"/>
      <c r="RSJ137" s="947"/>
      <c r="RSK137" s="947"/>
      <c r="RSL137" s="947"/>
      <c r="RSM137" s="947"/>
      <c r="RSN137" s="947"/>
      <c r="RSO137" s="947"/>
      <c r="RSP137" s="947"/>
      <c r="RSQ137" s="947"/>
      <c r="RSR137" s="947"/>
      <c r="RSS137" s="947"/>
      <c r="RST137" s="947"/>
      <c r="RSU137" s="947"/>
      <c r="RSV137" s="947"/>
      <c r="RSW137" s="947"/>
      <c r="RSX137" s="947"/>
      <c r="RSY137" s="947"/>
      <c r="RSZ137" s="947"/>
      <c r="RTA137" s="947"/>
      <c r="RTB137" s="947"/>
      <c r="RTC137" s="947"/>
      <c r="RTD137" s="947"/>
      <c r="RTE137" s="947"/>
      <c r="RTF137" s="947"/>
      <c r="RTG137" s="947"/>
      <c r="RTH137" s="947"/>
      <c r="RTI137" s="947"/>
      <c r="RTJ137" s="947"/>
      <c r="RTK137" s="947"/>
      <c r="RTL137" s="947"/>
      <c r="RTM137" s="947"/>
      <c r="RTN137" s="947"/>
      <c r="RTO137" s="947"/>
      <c r="RTP137" s="947"/>
      <c r="RTQ137" s="947"/>
      <c r="RTR137" s="947"/>
      <c r="RTS137" s="947"/>
      <c r="RTT137" s="947"/>
      <c r="RTU137" s="947"/>
      <c r="RTV137" s="947"/>
      <c r="RTW137" s="947"/>
      <c r="RTX137" s="947"/>
      <c r="RTY137" s="947"/>
      <c r="RTZ137" s="947"/>
      <c r="RUA137" s="947"/>
      <c r="RUB137" s="947"/>
      <c r="RUC137" s="947"/>
      <c r="RUD137" s="947"/>
      <c r="RUE137" s="947"/>
      <c r="RUF137" s="947"/>
      <c r="RUG137" s="947"/>
      <c r="RUH137" s="947"/>
      <c r="RUI137" s="947"/>
      <c r="RUJ137" s="947"/>
      <c r="RUK137" s="947"/>
      <c r="RUL137" s="947"/>
      <c r="RUM137" s="947"/>
      <c r="RUN137" s="947"/>
      <c r="RUO137" s="947"/>
      <c r="RUP137" s="947"/>
      <c r="RUQ137" s="947"/>
      <c r="RUR137" s="947"/>
      <c r="RUS137" s="947"/>
      <c r="RUT137" s="947"/>
      <c r="RUU137" s="947"/>
      <c r="RUV137" s="947"/>
      <c r="RUW137" s="947"/>
      <c r="RUX137" s="947"/>
      <c r="RUY137" s="947"/>
      <c r="RUZ137" s="947"/>
      <c r="RVA137" s="947"/>
      <c r="RVB137" s="947"/>
      <c r="RVC137" s="947"/>
      <c r="RVD137" s="947"/>
      <c r="RVE137" s="947"/>
      <c r="RVF137" s="947"/>
      <c r="RVG137" s="947"/>
      <c r="RVH137" s="947"/>
      <c r="RVI137" s="947"/>
      <c r="RVJ137" s="947"/>
      <c r="RVK137" s="947"/>
      <c r="RVL137" s="947"/>
      <c r="RVM137" s="947"/>
      <c r="RVN137" s="947"/>
      <c r="RVO137" s="947"/>
      <c r="RVP137" s="947"/>
      <c r="RVQ137" s="947"/>
      <c r="RVR137" s="947"/>
      <c r="RVS137" s="947"/>
      <c r="RVT137" s="947"/>
      <c r="RVU137" s="947"/>
      <c r="RVV137" s="947"/>
      <c r="RVW137" s="947"/>
      <c r="RVX137" s="947"/>
      <c r="RVY137" s="947"/>
      <c r="RVZ137" s="947"/>
      <c r="RWA137" s="947"/>
      <c r="RWB137" s="947"/>
      <c r="RWC137" s="947"/>
      <c r="RWD137" s="947"/>
      <c r="RWE137" s="947"/>
      <c r="RWF137" s="947"/>
      <c r="RWG137" s="947"/>
      <c r="RWH137" s="947"/>
      <c r="RWI137" s="947"/>
      <c r="RWJ137" s="947"/>
      <c r="RWK137" s="947"/>
      <c r="RWL137" s="947"/>
      <c r="RWM137" s="947"/>
      <c r="RWN137" s="947"/>
      <c r="RWO137" s="947"/>
      <c r="RWP137" s="947"/>
      <c r="RWQ137" s="947"/>
      <c r="RWR137" s="947"/>
      <c r="RWS137" s="947"/>
      <c r="RWT137" s="947"/>
      <c r="RWU137" s="947"/>
      <c r="RWV137" s="947"/>
      <c r="RWW137" s="947"/>
      <c r="RWX137" s="947"/>
      <c r="RWY137" s="947"/>
      <c r="RWZ137" s="947"/>
      <c r="RXA137" s="947"/>
      <c r="RXB137" s="947"/>
      <c r="RXC137" s="947"/>
      <c r="RXD137" s="947"/>
      <c r="RXE137" s="947"/>
      <c r="RXF137" s="947"/>
      <c r="RXG137" s="947"/>
      <c r="RXH137" s="947"/>
      <c r="RXI137" s="947"/>
      <c r="RXJ137" s="947"/>
      <c r="RXK137" s="947"/>
      <c r="RXL137" s="947"/>
      <c r="RXM137" s="947"/>
      <c r="RXN137" s="947"/>
      <c r="RXO137" s="947"/>
      <c r="RXP137" s="947"/>
      <c r="RXQ137" s="947"/>
      <c r="RXR137" s="947"/>
      <c r="RXS137" s="947"/>
      <c r="RXT137" s="947"/>
      <c r="RXU137" s="947"/>
      <c r="RXV137" s="947"/>
      <c r="RXW137" s="947"/>
      <c r="RXX137" s="947"/>
      <c r="RXY137" s="947"/>
      <c r="RXZ137" s="947"/>
      <c r="RYA137" s="947"/>
      <c r="RYB137" s="947"/>
      <c r="RYC137" s="947"/>
      <c r="RYD137" s="947"/>
      <c r="RYE137" s="947"/>
      <c r="RYF137" s="947"/>
      <c r="RYG137" s="947"/>
      <c r="RYH137" s="947"/>
      <c r="RYI137" s="947"/>
      <c r="RYJ137" s="947"/>
      <c r="RYK137" s="947"/>
      <c r="RYL137" s="947"/>
      <c r="RYM137" s="947"/>
      <c r="RYN137" s="947"/>
      <c r="RYO137" s="947"/>
      <c r="RYP137" s="947"/>
      <c r="RYQ137" s="947"/>
      <c r="RYR137" s="947"/>
      <c r="RYS137" s="947"/>
      <c r="RYT137" s="947"/>
      <c r="RYU137" s="947"/>
      <c r="RYV137" s="947"/>
      <c r="RYW137" s="947"/>
      <c r="RYX137" s="947"/>
      <c r="RYY137" s="947"/>
      <c r="RYZ137" s="947"/>
      <c r="RZA137" s="947"/>
      <c r="RZB137" s="947"/>
      <c r="RZC137" s="947"/>
      <c r="RZD137" s="947"/>
      <c r="RZE137" s="947"/>
      <c r="RZF137" s="947"/>
      <c r="RZG137" s="947"/>
      <c r="RZH137" s="947"/>
      <c r="RZI137" s="947"/>
      <c r="RZJ137" s="947"/>
      <c r="RZK137" s="947"/>
      <c r="RZL137" s="947"/>
      <c r="RZM137" s="947"/>
      <c r="RZN137" s="947"/>
      <c r="RZO137" s="947"/>
      <c r="RZP137" s="947"/>
      <c r="RZQ137" s="947"/>
      <c r="RZR137" s="947"/>
      <c r="RZS137" s="947"/>
      <c r="RZT137" s="947"/>
      <c r="RZU137" s="947"/>
      <c r="RZV137" s="947"/>
      <c r="RZW137" s="947"/>
      <c r="RZX137" s="947"/>
      <c r="RZY137" s="947"/>
      <c r="RZZ137" s="947"/>
      <c r="SAA137" s="947"/>
      <c r="SAB137" s="947"/>
      <c r="SAC137" s="947"/>
      <c r="SAD137" s="947"/>
      <c r="SAE137" s="947"/>
      <c r="SAF137" s="947"/>
      <c r="SAG137" s="947"/>
      <c r="SAH137" s="947"/>
      <c r="SAI137" s="947"/>
      <c r="SAJ137" s="947"/>
      <c r="SAK137" s="947"/>
      <c r="SAL137" s="947"/>
      <c r="SAM137" s="947"/>
      <c r="SAN137" s="947"/>
      <c r="SAO137" s="947"/>
      <c r="SAP137" s="947"/>
      <c r="SAQ137" s="947"/>
      <c r="SAR137" s="947"/>
      <c r="SAS137" s="947"/>
      <c r="SAT137" s="947"/>
      <c r="SAU137" s="947"/>
      <c r="SAV137" s="947"/>
      <c r="SAW137" s="947"/>
      <c r="SAX137" s="947"/>
      <c r="SAY137" s="947"/>
      <c r="SAZ137" s="947"/>
      <c r="SBA137" s="947"/>
      <c r="SBB137" s="947"/>
      <c r="SBC137" s="947"/>
      <c r="SBD137" s="947"/>
      <c r="SBE137" s="947"/>
      <c r="SBF137" s="947"/>
      <c r="SBG137" s="947"/>
      <c r="SBH137" s="947"/>
      <c r="SBI137" s="947"/>
      <c r="SBJ137" s="947"/>
      <c r="SBK137" s="947"/>
      <c r="SBL137" s="947"/>
      <c r="SBM137" s="947"/>
      <c r="SBN137" s="947"/>
      <c r="SBO137" s="947"/>
      <c r="SBP137" s="947"/>
      <c r="SBQ137" s="947"/>
      <c r="SBR137" s="947"/>
      <c r="SBS137" s="947"/>
      <c r="SBT137" s="947"/>
      <c r="SBU137" s="947"/>
      <c r="SBV137" s="947"/>
      <c r="SBW137" s="947"/>
      <c r="SBX137" s="947"/>
      <c r="SBY137" s="947"/>
      <c r="SBZ137" s="947"/>
      <c r="SCA137" s="947"/>
      <c r="SCB137" s="947"/>
      <c r="SCC137" s="947"/>
      <c r="SCD137" s="947"/>
      <c r="SCE137" s="947"/>
      <c r="SCF137" s="947"/>
      <c r="SCG137" s="947"/>
      <c r="SCH137" s="947"/>
      <c r="SCI137" s="947"/>
      <c r="SCJ137" s="947"/>
      <c r="SCK137" s="947"/>
      <c r="SCL137" s="947"/>
      <c r="SCM137" s="947"/>
      <c r="SCN137" s="947"/>
      <c r="SCO137" s="947"/>
      <c r="SCP137" s="947"/>
      <c r="SCQ137" s="947"/>
      <c r="SCR137" s="947"/>
      <c r="SCS137" s="947"/>
      <c r="SCT137" s="947"/>
      <c r="SCU137" s="947"/>
      <c r="SCV137" s="947"/>
      <c r="SCW137" s="947"/>
      <c r="SCX137" s="947"/>
      <c r="SCY137" s="947"/>
      <c r="SCZ137" s="947"/>
      <c r="SDA137" s="947"/>
      <c r="SDB137" s="947"/>
      <c r="SDC137" s="947"/>
      <c r="SDD137" s="947"/>
      <c r="SDE137" s="947"/>
      <c r="SDF137" s="947"/>
      <c r="SDG137" s="947"/>
      <c r="SDH137" s="947"/>
      <c r="SDI137" s="947"/>
      <c r="SDJ137" s="947"/>
      <c r="SDK137" s="947"/>
      <c r="SDL137" s="947"/>
      <c r="SDM137" s="947"/>
      <c r="SDN137" s="947"/>
      <c r="SDO137" s="947"/>
      <c r="SDP137" s="947"/>
      <c r="SDQ137" s="947"/>
      <c r="SDR137" s="947"/>
      <c r="SDS137" s="947"/>
      <c r="SDT137" s="947"/>
      <c r="SDU137" s="947"/>
      <c r="SDV137" s="947"/>
      <c r="SDW137" s="947"/>
      <c r="SDX137" s="947"/>
      <c r="SDY137" s="947"/>
      <c r="SDZ137" s="947"/>
      <c r="SEA137" s="947"/>
      <c r="SEB137" s="947"/>
      <c r="SEC137" s="947"/>
      <c r="SED137" s="947"/>
      <c r="SEE137" s="947"/>
      <c r="SEF137" s="947"/>
      <c r="SEG137" s="947"/>
      <c r="SEH137" s="947"/>
      <c r="SEI137" s="947"/>
      <c r="SEJ137" s="947"/>
      <c r="SEK137" s="947"/>
      <c r="SEL137" s="947"/>
      <c r="SEM137" s="947"/>
      <c r="SEN137" s="947"/>
      <c r="SEO137" s="947"/>
      <c r="SEP137" s="947"/>
      <c r="SEQ137" s="947"/>
      <c r="SER137" s="947"/>
      <c r="SES137" s="947"/>
      <c r="SET137" s="947"/>
      <c r="SEU137" s="947"/>
      <c r="SEV137" s="947"/>
      <c r="SEW137" s="947"/>
      <c r="SEX137" s="947"/>
      <c r="SEY137" s="947"/>
      <c r="SEZ137" s="947"/>
      <c r="SFA137" s="947"/>
      <c r="SFB137" s="947"/>
      <c r="SFC137" s="947"/>
      <c r="SFD137" s="947"/>
      <c r="SFE137" s="947"/>
      <c r="SFF137" s="947"/>
      <c r="SFG137" s="947"/>
      <c r="SFH137" s="947"/>
      <c r="SFI137" s="947"/>
      <c r="SFJ137" s="947"/>
      <c r="SFK137" s="947"/>
      <c r="SFL137" s="947"/>
      <c r="SFM137" s="947"/>
      <c r="SFN137" s="947"/>
      <c r="SFO137" s="947"/>
      <c r="SFP137" s="947"/>
      <c r="SFQ137" s="947"/>
      <c r="SFR137" s="947"/>
      <c r="SFS137" s="947"/>
      <c r="SFT137" s="947"/>
      <c r="SFU137" s="947"/>
      <c r="SFV137" s="947"/>
      <c r="SFW137" s="947"/>
      <c r="SFX137" s="947"/>
      <c r="SFY137" s="947"/>
      <c r="SFZ137" s="947"/>
      <c r="SGA137" s="947"/>
      <c r="SGB137" s="947"/>
      <c r="SGC137" s="947"/>
      <c r="SGD137" s="947"/>
      <c r="SGE137" s="947"/>
      <c r="SGF137" s="947"/>
      <c r="SGG137" s="947"/>
      <c r="SGH137" s="947"/>
      <c r="SGI137" s="947"/>
      <c r="SGJ137" s="947"/>
      <c r="SGK137" s="947"/>
      <c r="SGL137" s="947"/>
      <c r="SGM137" s="947"/>
      <c r="SGN137" s="947"/>
      <c r="SGO137" s="947"/>
      <c r="SGP137" s="947"/>
      <c r="SGQ137" s="947"/>
      <c r="SGR137" s="947"/>
      <c r="SGS137" s="947"/>
      <c r="SGT137" s="947"/>
      <c r="SGU137" s="947"/>
      <c r="SGV137" s="947"/>
      <c r="SGW137" s="947"/>
      <c r="SGX137" s="947"/>
      <c r="SGY137" s="947"/>
      <c r="SGZ137" s="947"/>
      <c r="SHA137" s="947"/>
      <c r="SHB137" s="947"/>
      <c r="SHC137" s="947"/>
      <c r="SHD137" s="947"/>
      <c r="SHE137" s="947"/>
      <c r="SHF137" s="947"/>
      <c r="SHG137" s="947"/>
      <c r="SHH137" s="947"/>
      <c r="SHI137" s="947"/>
      <c r="SHJ137" s="947"/>
      <c r="SHK137" s="947"/>
      <c r="SHL137" s="947"/>
      <c r="SHM137" s="947"/>
      <c r="SHN137" s="947"/>
      <c r="SHO137" s="947"/>
      <c r="SHP137" s="947"/>
      <c r="SHQ137" s="947"/>
      <c r="SHR137" s="947"/>
      <c r="SHS137" s="947"/>
      <c r="SHT137" s="947"/>
      <c r="SHU137" s="947"/>
      <c r="SHV137" s="947"/>
      <c r="SHW137" s="947"/>
      <c r="SHX137" s="947"/>
      <c r="SHY137" s="947"/>
      <c r="SHZ137" s="947"/>
      <c r="SIA137" s="947"/>
      <c r="SIB137" s="947"/>
      <c r="SIC137" s="947"/>
      <c r="SID137" s="947"/>
      <c r="SIE137" s="947"/>
      <c r="SIF137" s="947"/>
      <c r="SIG137" s="947"/>
      <c r="SIH137" s="947"/>
      <c r="SII137" s="947"/>
      <c r="SIJ137" s="947"/>
      <c r="SIK137" s="947"/>
      <c r="SIL137" s="947"/>
      <c r="SIM137" s="947"/>
      <c r="SIN137" s="947"/>
      <c r="SIO137" s="947"/>
      <c r="SIP137" s="947"/>
      <c r="SIQ137" s="947"/>
      <c r="SIR137" s="947"/>
      <c r="SIS137" s="947"/>
      <c r="SIT137" s="947"/>
      <c r="SIU137" s="947"/>
      <c r="SIV137" s="947"/>
      <c r="SIW137" s="947"/>
      <c r="SIX137" s="947"/>
      <c r="SIY137" s="947"/>
      <c r="SIZ137" s="947"/>
      <c r="SJA137" s="947"/>
      <c r="SJB137" s="947"/>
      <c r="SJC137" s="947"/>
      <c r="SJD137" s="947"/>
      <c r="SJE137" s="947"/>
      <c r="SJF137" s="947"/>
      <c r="SJG137" s="947"/>
      <c r="SJH137" s="947"/>
      <c r="SJI137" s="947"/>
      <c r="SJJ137" s="947"/>
      <c r="SJK137" s="947"/>
      <c r="SJL137" s="947"/>
      <c r="SJM137" s="947"/>
      <c r="SJN137" s="947"/>
      <c r="SJO137" s="947"/>
      <c r="SJP137" s="947"/>
      <c r="SJQ137" s="947"/>
      <c r="SJR137" s="947"/>
      <c r="SJS137" s="947"/>
      <c r="SJT137" s="947"/>
      <c r="SJU137" s="947"/>
      <c r="SJV137" s="947"/>
      <c r="SJW137" s="947"/>
      <c r="SJX137" s="947"/>
      <c r="SJY137" s="947"/>
      <c r="SJZ137" s="947"/>
      <c r="SKA137" s="947"/>
      <c r="SKB137" s="947"/>
      <c r="SKC137" s="947"/>
      <c r="SKD137" s="947"/>
      <c r="SKE137" s="947"/>
      <c r="SKF137" s="947"/>
      <c r="SKG137" s="947"/>
      <c r="SKH137" s="947"/>
      <c r="SKI137" s="947"/>
      <c r="SKJ137" s="947"/>
      <c r="SKK137" s="947"/>
      <c r="SKL137" s="947"/>
      <c r="SKM137" s="947"/>
      <c r="SKN137" s="947"/>
      <c r="SKO137" s="947"/>
      <c r="SKP137" s="947"/>
      <c r="SKQ137" s="947"/>
      <c r="SKR137" s="947"/>
      <c r="SKS137" s="947"/>
      <c r="SKT137" s="947"/>
      <c r="SKU137" s="947"/>
      <c r="SKV137" s="947"/>
      <c r="SKW137" s="947"/>
      <c r="SKX137" s="947"/>
      <c r="SKY137" s="947"/>
      <c r="SKZ137" s="947"/>
      <c r="SLA137" s="947"/>
      <c r="SLB137" s="947"/>
      <c r="SLC137" s="947"/>
      <c r="SLD137" s="947"/>
      <c r="SLE137" s="947"/>
      <c r="SLF137" s="947"/>
      <c r="SLG137" s="947"/>
      <c r="SLH137" s="947"/>
      <c r="SLI137" s="947"/>
      <c r="SLJ137" s="947"/>
      <c r="SLK137" s="947"/>
      <c r="SLL137" s="947"/>
      <c r="SLM137" s="947"/>
      <c r="SLN137" s="947"/>
      <c r="SLO137" s="947"/>
      <c r="SLP137" s="947"/>
      <c r="SLQ137" s="947"/>
      <c r="SLR137" s="947"/>
      <c r="SLS137" s="947"/>
      <c r="SLT137" s="947"/>
      <c r="SLU137" s="947"/>
      <c r="SLV137" s="947"/>
      <c r="SLW137" s="947"/>
      <c r="SLX137" s="947"/>
      <c r="SLY137" s="947"/>
      <c r="SLZ137" s="947"/>
      <c r="SMA137" s="947"/>
      <c r="SMB137" s="947"/>
      <c r="SMC137" s="947"/>
      <c r="SMD137" s="947"/>
      <c r="SME137" s="947"/>
      <c r="SMF137" s="947"/>
      <c r="SMG137" s="947"/>
      <c r="SMH137" s="947"/>
      <c r="SMI137" s="947"/>
      <c r="SMJ137" s="947"/>
      <c r="SMK137" s="947"/>
      <c r="SML137" s="947"/>
      <c r="SMM137" s="947"/>
      <c r="SMN137" s="947"/>
      <c r="SMO137" s="947"/>
      <c r="SMP137" s="947"/>
      <c r="SMQ137" s="947"/>
      <c r="SMR137" s="947"/>
      <c r="SMS137" s="947"/>
      <c r="SMT137" s="947"/>
      <c r="SMU137" s="947"/>
      <c r="SMV137" s="947"/>
      <c r="SMW137" s="947"/>
      <c r="SMX137" s="947"/>
      <c r="SMY137" s="947"/>
      <c r="SMZ137" s="947"/>
      <c r="SNA137" s="947"/>
      <c r="SNB137" s="947"/>
      <c r="SNC137" s="947"/>
      <c r="SND137" s="947"/>
      <c r="SNE137" s="947"/>
      <c r="SNF137" s="947"/>
      <c r="SNG137" s="947"/>
      <c r="SNH137" s="947"/>
      <c r="SNI137" s="947"/>
      <c r="SNJ137" s="947"/>
      <c r="SNK137" s="947"/>
      <c r="SNL137" s="947"/>
      <c r="SNM137" s="947"/>
      <c r="SNN137" s="947"/>
      <c r="SNO137" s="947"/>
      <c r="SNP137" s="947"/>
      <c r="SNQ137" s="947"/>
      <c r="SNR137" s="947"/>
      <c r="SNS137" s="947"/>
      <c r="SNT137" s="947"/>
      <c r="SNU137" s="947"/>
      <c r="SNV137" s="947"/>
      <c r="SNW137" s="947"/>
      <c r="SNX137" s="947"/>
      <c r="SNY137" s="947"/>
      <c r="SNZ137" s="947"/>
      <c r="SOA137" s="947"/>
      <c r="SOB137" s="947"/>
      <c r="SOC137" s="947"/>
      <c r="SOD137" s="947"/>
      <c r="SOE137" s="947"/>
      <c r="SOF137" s="947"/>
      <c r="SOG137" s="947"/>
      <c r="SOH137" s="947"/>
      <c r="SOI137" s="947"/>
      <c r="SOJ137" s="947"/>
      <c r="SOK137" s="947"/>
      <c r="SOL137" s="947"/>
      <c r="SOM137" s="947"/>
      <c r="SON137" s="947"/>
      <c r="SOO137" s="947"/>
      <c r="SOP137" s="947"/>
      <c r="SOQ137" s="947"/>
      <c r="SOR137" s="947"/>
      <c r="SOS137" s="947"/>
      <c r="SOT137" s="947"/>
      <c r="SOU137" s="947"/>
      <c r="SOV137" s="947"/>
      <c r="SOW137" s="947"/>
      <c r="SOX137" s="947"/>
      <c r="SOY137" s="947"/>
      <c r="SOZ137" s="947"/>
      <c r="SPA137" s="947"/>
      <c r="SPB137" s="947"/>
      <c r="SPC137" s="947"/>
      <c r="SPD137" s="947"/>
      <c r="SPE137" s="947"/>
      <c r="SPF137" s="947"/>
      <c r="SPG137" s="947"/>
      <c r="SPH137" s="947"/>
      <c r="SPI137" s="947"/>
      <c r="SPJ137" s="947"/>
      <c r="SPK137" s="947"/>
      <c r="SPL137" s="947"/>
      <c r="SPM137" s="947"/>
      <c r="SPN137" s="947"/>
      <c r="SPO137" s="947"/>
      <c r="SPP137" s="947"/>
      <c r="SPQ137" s="947"/>
      <c r="SPR137" s="947"/>
      <c r="SPS137" s="947"/>
      <c r="SPT137" s="947"/>
      <c r="SPU137" s="947"/>
      <c r="SPV137" s="947"/>
      <c r="SPW137" s="947"/>
      <c r="SPX137" s="947"/>
      <c r="SPY137" s="947"/>
      <c r="SPZ137" s="947"/>
      <c r="SQA137" s="947"/>
      <c r="SQB137" s="947"/>
      <c r="SQC137" s="947"/>
      <c r="SQD137" s="947"/>
      <c r="SQE137" s="947"/>
      <c r="SQF137" s="947"/>
      <c r="SQG137" s="947"/>
      <c r="SQH137" s="947"/>
      <c r="SQI137" s="947"/>
      <c r="SQJ137" s="947"/>
      <c r="SQK137" s="947"/>
      <c r="SQL137" s="947"/>
      <c r="SQM137" s="947"/>
      <c r="SQN137" s="947"/>
      <c r="SQO137" s="947"/>
      <c r="SQP137" s="947"/>
      <c r="SQQ137" s="947"/>
      <c r="SQR137" s="947"/>
      <c r="SQS137" s="947"/>
      <c r="SQT137" s="947"/>
      <c r="SQU137" s="947"/>
      <c r="SQV137" s="947"/>
      <c r="SQW137" s="947"/>
      <c r="SQX137" s="947"/>
      <c r="SQY137" s="947"/>
      <c r="SQZ137" s="947"/>
      <c r="SRA137" s="947"/>
      <c r="SRB137" s="947"/>
      <c r="SRC137" s="947"/>
      <c r="SRD137" s="947"/>
      <c r="SRE137" s="947"/>
      <c r="SRF137" s="947"/>
      <c r="SRG137" s="947"/>
      <c r="SRH137" s="947"/>
      <c r="SRI137" s="947"/>
      <c r="SRJ137" s="947"/>
      <c r="SRK137" s="947"/>
      <c r="SRL137" s="947"/>
      <c r="SRM137" s="947"/>
      <c r="SRN137" s="947"/>
      <c r="SRO137" s="947"/>
      <c r="SRP137" s="947"/>
      <c r="SRQ137" s="947"/>
      <c r="SRR137" s="947"/>
      <c r="SRS137" s="947"/>
      <c r="SRT137" s="947"/>
      <c r="SRU137" s="947"/>
      <c r="SRV137" s="947"/>
      <c r="SRW137" s="947"/>
      <c r="SRX137" s="947"/>
      <c r="SRY137" s="947"/>
      <c r="SRZ137" s="947"/>
      <c r="SSA137" s="947"/>
      <c r="SSB137" s="947"/>
      <c r="SSC137" s="947"/>
      <c r="SSD137" s="947"/>
      <c r="SSE137" s="947"/>
      <c r="SSF137" s="947"/>
      <c r="SSG137" s="947"/>
      <c r="SSH137" s="947"/>
      <c r="SSI137" s="947"/>
      <c r="SSJ137" s="947"/>
      <c r="SSK137" s="947"/>
      <c r="SSL137" s="947"/>
      <c r="SSM137" s="947"/>
      <c r="SSN137" s="947"/>
      <c r="SSO137" s="947"/>
      <c r="SSP137" s="947"/>
      <c r="SSQ137" s="947"/>
      <c r="SSR137" s="947"/>
      <c r="SSS137" s="947"/>
      <c r="SST137" s="947"/>
      <c r="SSU137" s="947"/>
      <c r="SSV137" s="947"/>
      <c r="SSW137" s="947"/>
      <c r="SSX137" s="947"/>
      <c r="SSY137" s="947"/>
      <c r="SSZ137" s="947"/>
      <c r="STA137" s="947"/>
      <c r="STB137" s="947"/>
      <c r="STC137" s="947"/>
      <c r="STD137" s="947"/>
      <c r="STE137" s="947"/>
      <c r="STF137" s="947"/>
      <c r="STG137" s="947"/>
      <c r="STH137" s="947"/>
      <c r="STI137" s="947"/>
      <c r="STJ137" s="947"/>
      <c r="STK137" s="947"/>
      <c r="STL137" s="947"/>
      <c r="STM137" s="947"/>
      <c r="STN137" s="947"/>
      <c r="STO137" s="947"/>
      <c r="STP137" s="947"/>
      <c r="STQ137" s="947"/>
      <c r="STR137" s="947"/>
      <c r="STS137" s="947"/>
      <c r="STT137" s="947"/>
      <c r="STU137" s="947"/>
      <c r="STV137" s="947"/>
      <c r="STW137" s="947"/>
      <c r="STX137" s="947"/>
      <c r="STY137" s="947"/>
      <c r="STZ137" s="947"/>
      <c r="SUA137" s="947"/>
      <c r="SUB137" s="947"/>
      <c r="SUC137" s="947"/>
      <c r="SUD137" s="947"/>
      <c r="SUE137" s="947"/>
      <c r="SUF137" s="947"/>
      <c r="SUG137" s="947"/>
      <c r="SUH137" s="947"/>
      <c r="SUI137" s="947"/>
      <c r="SUJ137" s="947"/>
      <c r="SUK137" s="947"/>
      <c r="SUL137" s="947"/>
      <c r="SUM137" s="947"/>
      <c r="SUN137" s="947"/>
      <c r="SUO137" s="947"/>
      <c r="SUP137" s="947"/>
      <c r="SUQ137" s="947"/>
      <c r="SUR137" s="947"/>
      <c r="SUS137" s="947"/>
      <c r="SUT137" s="947"/>
      <c r="SUU137" s="947"/>
      <c r="SUV137" s="947"/>
      <c r="SUW137" s="947"/>
      <c r="SUX137" s="947"/>
      <c r="SUY137" s="947"/>
      <c r="SUZ137" s="947"/>
      <c r="SVA137" s="947"/>
      <c r="SVB137" s="947"/>
      <c r="SVC137" s="947"/>
      <c r="SVD137" s="947"/>
      <c r="SVE137" s="947"/>
      <c r="SVF137" s="947"/>
      <c r="SVG137" s="947"/>
      <c r="SVH137" s="947"/>
      <c r="SVI137" s="947"/>
      <c r="SVJ137" s="947"/>
      <c r="SVK137" s="947"/>
      <c r="SVL137" s="947"/>
      <c r="SVM137" s="947"/>
      <c r="SVN137" s="947"/>
      <c r="SVO137" s="947"/>
      <c r="SVP137" s="947"/>
      <c r="SVQ137" s="947"/>
      <c r="SVR137" s="947"/>
      <c r="SVS137" s="947"/>
      <c r="SVT137" s="947"/>
      <c r="SVU137" s="947"/>
      <c r="SVV137" s="947"/>
      <c r="SVW137" s="947"/>
      <c r="SVX137" s="947"/>
      <c r="SVY137" s="947"/>
      <c r="SVZ137" s="947"/>
      <c r="SWA137" s="947"/>
      <c r="SWB137" s="947"/>
      <c r="SWC137" s="947"/>
      <c r="SWD137" s="947"/>
      <c r="SWE137" s="947"/>
      <c r="SWF137" s="947"/>
      <c r="SWG137" s="947"/>
      <c r="SWH137" s="947"/>
      <c r="SWI137" s="947"/>
      <c r="SWJ137" s="947"/>
      <c r="SWK137" s="947"/>
      <c r="SWL137" s="947"/>
      <c r="SWM137" s="947"/>
      <c r="SWN137" s="947"/>
      <c r="SWO137" s="947"/>
      <c r="SWP137" s="947"/>
      <c r="SWQ137" s="947"/>
      <c r="SWR137" s="947"/>
      <c r="SWS137" s="947"/>
      <c r="SWT137" s="947"/>
      <c r="SWU137" s="947"/>
      <c r="SWV137" s="947"/>
      <c r="SWW137" s="947"/>
      <c r="SWX137" s="947"/>
      <c r="SWY137" s="947"/>
      <c r="SWZ137" s="947"/>
      <c r="SXA137" s="947"/>
      <c r="SXB137" s="947"/>
      <c r="SXC137" s="947"/>
      <c r="SXD137" s="947"/>
      <c r="SXE137" s="947"/>
      <c r="SXF137" s="947"/>
      <c r="SXG137" s="947"/>
      <c r="SXH137" s="947"/>
      <c r="SXI137" s="947"/>
      <c r="SXJ137" s="947"/>
      <c r="SXK137" s="947"/>
      <c r="SXL137" s="947"/>
      <c r="SXM137" s="947"/>
      <c r="SXN137" s="947"/>
      <c r="SXO137" s="947"/>
      <c r="SXP137" s="947"/>
      <c r="SXQ137" s="947"/>
      <c r="SXR137" s="947"/>
      <c r="SXS137" s="947"/>
      <c r="SXT137" s="947"/>
      <c r="SXU137" s="947"/>
      <c r="SXV137" s="947"/>
      <c r="SXW137" s="947"/>
      <c r="SXX137" s="947"/>
      <c r="SXY137" s="947"/>
      <c r="SXZ137" s="947"/>
      <c r="SYA137" s="947"/>
      <c r="SYB137" s="947"/>
      <c r="SYC137" s="947"/>
      <c r="SYD137" s="947"/>
      <c r="SYE137" s="947"/>
      <c r="SYF137" s="947"/>
      <c r="SYG137" s="947"/>
      <c r="SYH137" s="947"/>
      <c r="SYI137" s="947"/>
      <c r="SYJ137" s="947"/>
      <c r="SYK137" s="947"/>
      <c r="SYL137" s="947"/>
      <c r="SYM137" s="947"/>
      <c r="SYN137" s="947"/>
      <c r="SYO137" s="947"/>
      <c r="SYP137" s="947"/>
      <c r="SYQ137" s="947"/>
      <c r="SYR137" s="947"/>
      <c r="SYS137" s="947"/>
      <c r="SYT137" s="947"/>
      <c r="SYU137" s="947"/>
      <c r="SYV137" s="947"/>
      <c r="SYW137" s="947"/>
      <c r="SYX137" s="947"/>
      <c r="SYY137" s="947"/>
      <c r="SYZ137" s="947"/>
      <c r="SZA137" s="947"/>
      <c r="SZB137" s="947"/>
      <c r="SZC137" s="947"/>
      <c r="SZD137" s="947"/>
      <c r="SZE137" s="947"/>
      <c r="SZF137" s="947"/>
      <c r="SZG137" s="947"/>
      <c r="SZH137" s="947"/>
      <c r="SZI137" s="947"/>
      <c r="SZJ137" s="947"/>
      <c r="SZK137" s="947"/>
      <c r="SZL137" s="947"/>
      <c r="SZM137" s="947"/>
      <c r="SZN137" s="947"/>
      <c r="SZO137" s="947"/>
      <c r="SZP137" s="947"/>
      <c r="SZQ137" s="947"/>
      <c r="SZR137" s="947"/>
      <c r="SZS137" s="947"/>
      <c r="SZT137" s="947"/>
      <c r="SZU137" s="947"/>
      <c r="SZV137" s="947"/>
      <c r="SZW137" s="947"/>
      <c r="SZX137" s="947"/>
      <c r="SZY137" s="947"/>
      <c r="SZZ137" s="947"/>
      <c r="TAA137" s="947"/>
      <c r="TAB137" s="947"/>
      <c r="TAC137" s="947"/>
      <c r="TAD137" s="947"/>
      <c r="TAE137" s="947"/>
      <c r="TAF137" s="947"/>
      <c r="TAG137" s="947"/>
      <c r="TAH137" s="947"/>
      <c r="TAI137" s="947"/>
      <c r="TAJ137" s="947"/>
      <c r="TAK137" s="947"/>
      <c r="TAL137" s="947"/>
      <c r="TAM137" s="947"/>
      <c r="TAN137" s="947"/>
      <c r="TAO137" s="947"/>
      <c r="TAP137" s="947"/>
      <c r="TAQ137" s="947"/>
      <c r="TAR137" s="947"/>
      <c r="TAS137" s="947"/>
      <c r="TAT137" s="947"/>
      <c r="TAU137" s="947"/>
      <c r="TAV137" s="947"/>
      <c r="TAW137" s="947"/>
      <c r="TAX137" s="947"/>
      <c r="TAY137" s="947"/>
      <c r="TAZ137" s="947"/>
      <c r="TBA137" s="947"/>
      <c r="TBB137" s="947"/>
      <c r="TBC137" s="947"/>
      <c r="TBD137" s="947"/>
      <c r="TBE137" s="947"/>
      <c r="TBF137" s="947"/>
      <c r="TBG137" s="947"/>
      <c r="TBH137" s="947"/>
      <c r="TBI137" s="947"/>
      <c r="TBJ137" s="947"/>
      <c r="TBK137" s="947"/>
      <c r="TBL137" s="947"/>
      <c r="TBM137" s="947"/>
      <c r="TBN137" s="947"/>
      <c r="TBO137" s="947"/>
      <c r="TBP137" s="947"/>
      <c r="TBQ137" s="947"/>
      <c r="TBR137" s="947"/>
      <c r="TBS137" s="947"/>
      <c r="TBT137" s="947"/>
      <c r="TBU137" s="947"/>
      <c r="TBV137" s="947"/>
      <c r="TBW137" s="947"/>
      <c r="TBX137" s="947"/>
      <c r="TBY137" s="947"/>
      <c r="TBZ137" s="947"/>
      <c r="TCA137" s="947"/>
      <c r="TCB137" s="947"/>
      <c r="TCC137" s="947"/>
      <c r="TCD137" s="947"/>
      <c r="TCE137" s="947"/>
      <c r="TCF137" s="947"/>
      <c r="TCG137" s="947"/>
      <c r="TCH137" s="947"/>
      <c r="TCI137" s="947"/>
      <c r="TCJ137" s="947"/>
      <c r="TCK137" s="947"/>
      <c r="TCL137" s="947"/>
      <c r="TCM137" s="947"/>
      <c r="TCN137" s="947"/>
      <c r="TCO137" s="947"/>
      <c r="TCP137" s="947"/>
      <c r="TCQ137" s="947"/>
      <c r="TCR137" s="947"/>
      <c r="TCS137" s="947"/>
      <c r="TCT137" s="947"/>
      <c r="TCU137" s="947"/>
      <c r="TCV137" s="947"/>
      <c r="TCW137" s="947"/>
      <c r="TCX137" s="947"/>
      <c r="TCY137" s="947"/>
      <c r="TCZ137" s="947"/>
      <c r="TDA137" s="947"/>
      <c r="TDB137" s="947"/>
      <c r="TDC137" s="947"/>
      <c r="TDD137" s="947"/>
      <c r="TDE137" s="947"/>
      <c r="TDF137" s="947"/>
      <c r="TDG137" s="947"/>
      <c r="TDH137" s="947"/>
      <c r="TDI137" s="947"/>
      <c r="TDJ137" s="947"/>
      <c r="TDK137" s="947"/>
      <c r="TDL137" s="947"/>
      <c r="TDM137" s="947"/>
      <c r="TDN137" s="947"/>
      <c r="TDO137" s="947"/>
      <c r="TDP137" s="947"/>
      <c r="TDQ137" s="947"/>
      <c r="TDR137" s="947"/>
      <c r="TDS137" s="947"/>
      <c r="TDT137" s="947"/>
      <c r="TDU137" s="947"/>
      <c r="TDV137" s="947"/>
      <c r="TDW137" s="947"/>
      <c r="TDX137" s="947"/>
      <c r="TDY137" s="947"/>
      <c r="TDZ137" s="947"/>
      <c r="TEA137" s="947"/>
      <c r="TEB137" s="947"/>
      <c r="TEC137" s="947"/>
      <c r="TED137" s="947"/>
      <c r="TEE137" s="947"/>
      <c r="TEF137" s="947"/>
      <c r="TEG137" s="947"/>
      <c r="TEH137" s="947"/>
      <c r="TEI137" s="947"/>
      <c r="TEJ137" s="947"/>
      <c r="TEK137" s="947"/>
      <c r="TEL137" s="947"/>
      <c r="TEM137" s="947"/>
      <c r="TEN137" s="947"/>
      <c r="TEO137" s="947"/>
      <c r="TEP137" s="947"/>
      <c r="TEQ137" s="947"/>
      <c r="TER137" s="947"/>
      <c r="TES137" s="947"/>
      <c r="TET137" s="947"/>
      <c r="TEU137" s="947"/>
      <c r="TEV137" s="947"/>
      <c r="TEW137" s="947"/>
      <c r="TEX137" s="947"/>
      <c r="TEY137" s="947"/>
      <c r="TEZ137" s="947"/>
      <c r="TFA137" s="947"/>
      <c r="TFB137" s="947"/>
      <c r="TFC137" s="947"/>
      <c r="TFD137" s="947"/>
      <c r="TFE137" s="947"/>
      <c r="TFF137" s="947"/>
      <c r="TFG137" s="947"/>
      <c r="TFH137" s="947"/>
      <c r="TFI137" s="947"/>
      <c r="TFJ137" s="947"/>
      <c r="TFK137" s="947"/>
      <c r="TFL137" s="947"/>
      <c r="TFM137" s="947"/>
      <c r="TFN137" s="947"/>
      <c r="TFO137" s="947"/>
      <c r="TFP137" s="947"/>
      <c r="TFQ137" s="947"/>
      <c r="TFR137" s="947"/>
      <c r="TFS137" s="947"/>
      <c r="TFT137" s="947"/>
      <c r="TFU137" s="947"/>
      <c r="TFV137" s="947"/>
      <c r="TFW137" s="947"/>
      <c r="TFX137" s="947"/>
      <c r="TFY137" s="947"/>
      <c r="TFZ137" s="947"/>
      <c r="TGA137" s="947"/>
      <c r="TGB137" s="947"/>
      <c r="TGC137" s="947"/>
      <c r="TGD137" s="947"/>
      <c r="TGE137" s="947"/>
      <c r="TGF137" s="947"/>
      <c r="TGG137" s="947"/>
      <c r="TGH137" s="947"/>
      <c r="TGI137" s="947"/>
      <c r="TGJ137" s="947"/>
      <c r="TGK137" s="947"/>
      <c r="TGL137" s="947"/>
      <c r="TGM137" s="947"/>
      <c r="TGN137" s="947"/>
      <c r="TGO137" s="947"/>
      <c r="TGP137" s="947"/>
      <c r="TGQ137" s="947"/>
      <c r="TGR137" s="947"/>
      <c r="TGS137" s="947"/>
      <c r="TGT137" s="947"/>
      <c r="TGU137" s="947"/>
      <c r="TGV137" s="947"/>
      <c r="TGW137" s="947"/>
      <c r="TGX137" s="947"/>
      <c r="TGY137" s="947"/>
      <c r="TGZ137" s="947"/>
      <c r="THA137" s="947"/>
      <c r="THB137" s="947"/>
      <c r="THC137" s="947"/>
      <c r="THD137" s="947"/>
      <c r="THE137" s="947"/>
      <c r="THF137" s="947"/>
      <c r="THG137" s="947"/>
      <c r="THH137" s="947"/>
      <c r="THI137" s="947"/>
      <c r="THJ137" s="947"/>
      <c r="THK137" s="947"/>
      <c r="THL137" s="947"/>
      <c r="THM137" s="947"/>
      <c r="THN137" s="947"/>
      <c r="THO137" s="947"/>
      <c r="THP137" s="947"/>
      <c r="THQ137" s="947"/>
      <c r="THR137" s="947"/>
      <c r="THS137" s="947"/>
      <c r="THT137" s="947"/>
      <c r="THU137" s="947"/>
      <c r="THV137" s="947"/>
      <c r="THW137" s="947"/>
      <c r="THX137" s="947"/>
      <c r="THY137" s="947"/>
      <c r="THZ137" s="947"/>
      <c r="TIA137" s="947"/>
      <c r="TIB137" s="947"/>
      <c r="TIC137" s="947"/>
      <c r="TID137" s="947"/>
      <c r="TIE137" s="947"/>
      <c r="TIF137" s="947"/>
      <c r="TIG137" s="947"/>
      <c r="TIH137" s="947"/>
      <c r="TII137" s="947"/>
      <c r="TIJ137" s="947"/>
      <c r="TIK137" s="947"/>
      <c r="TIL137" s="947"/>
      <c r="TIM137" s="947"/>
      <c r="TIN137" s="947"/>
      <c r="TIO137" s="947"/>
      <c r="TIP137" s="947"/>
      <c r="TIQ137" s="947"/>
      <c r="TIR137" s="947"/>
      <c r="TIS137" s="947"/>
      <c r="TIT137" s="947"/>
      <c r="TIU137" s="947"/>
      <c r="TIV137" s="947"/>
      <c r="TIW137" s="947"/>
      <c r="TIX137" s="947"/>
      <c r="TIY137" s="947"/>
      <c r="TIZ137" s="947"/>
      <c r="TJA137" s="947"/>
      <c r="TJB137" s="947"/>
      <c r="TJC137" s="947"/>
      <c r="TJD137" s="947"/>
      <c r="TJE137" s="947"/>
      <c r="TJF137" s="947"/>
      <c r="TJG137" s="947"/>
      <c r="TJH137" s="947"/>
      <c r="TJI137" s="947"/>
      <c r="TJJ137" s="947"/>
      <c r="TJK137" s="947"/>
      <c r="TJL137" s="947"/>
      <c r="TJM137" s="947"/>
      <c r="TJN137" s="947"/>
      <c r="TJO137" s="947"/>
      <c r="TJP137" s="947"/>
      <c r="TJQ137" s="947"/>
      <c r="TJR137" s="947"/>
      <c r="TJS137" s="947"/>
      <c r="TJT137" s="947"/>
      <c r="TJU137" s="947"/>
      <c r="TJV137" s="947"/>
      <c r="TJW137" s="947"/>
      <c r="TJX137" s="947"/>
      <c r="TJY137" s="947"/>
      <c r="TJZ137" s="947"/>
      <c r="TKA137" s="947"/>
      <c r="TKB137" s="947"/>
      <c r="TKC137" s="947"/>
      <c r="TKD137" s="947"/>
      <c r="TKE137" s="947"/>
      <c r="TKF137" s="947"/>
      <c r="TKG137" s="947"/>
      <c r="TKH137" s="947"/>
      <c r="TKI137" s="947"/>
      <c r="TKJ137" s="947"/>
      <c r="TKK137" s="947"/>
      <c r="TKL137" s="947"/>
      <c r="TKM137" s="947"/>
      <c r="TKN137" s="947"/>
      <c r="TKO137" s="947"/>
      <c r="TKP137" s="947"/>
      <c r="TKQ137" s="947"/>
      <c r="TKR137" s="947"/>
      <c r="TKS137" s="947"/>
      <c r="TKT137" s="947"/>
      <c r="TKU137" s="947"/>
      <c r="TKV137" s="947"/>
      <c r="TKW137" s="947"/>
      <c r="TKX137" s="947"/>
      <c r="TKY137" s="947"/>
      <c r="TKZ137" s="947"/>
      <c r="TLA137" s="947"/>
      <c r="TLB137" s="947"/>
      <c r="TLC137" s="947"/>
      <c r="TLD137" s="947"/>
      <c r="TLE137" s="947"/>
      <c r="TLF137" s="947"/>
      <c r="TLG137" s="947"/>
      <c r="TLH137" s="947"/>
      <c r="TLI137" s="947"/>
      <c r="TLJ137" s="947"/>
      <c r="TLK137" s="947"/>
      <c r="TLL137" s="947"/>
      <c r="TLM137" s="947"/>
      <c r="TLN137" s="947"/>
      <c r="TLO137" s="947"/>
      <c r="TLP137" s="947"/>
      <c r="TLQ137" s="947"/>
      <c r="TLR137" s="947"/>
      <c r="TLS137" s="947"/>
      <c r="TLT137" s="947"/>
      <c r="TLU137" s="947"/>
      <c r="TLV137" s="947"/>
      <c r="TLW137" s="947"/>
      <c r="TLX137" s="947"/>
      <c r="TLY137" s="947"/>
      <c r="TLZ137" s="947"/>
      <c r="TMA137" s="947"/>
      <c r="TMB137" s="947"/>
      <c r="TMC137" s="947"/>
      <c r="TMD137" s="947"/>
      <c r="TME137" s="947"/>
      <c r="TMF137" s="947"/>
      <c r="TMG137" s="947"/>
      <c r="TMH137" s="947"/>
      <c r="TMI137" s="947"/>
      <c r="TMJ137" s="947"/>
      <c r="TMK137" s="947"/>
      <c r="TML137" s="947"/>
      <c r="TMM137" s="947"/>
      <c r="TMN137" s="947"/>
      <c r="TMO137" s="947"/>
      <c r="TMP137" s="947"/>
      <c r="TMQ137" s="947"/>
      <c r="TMR137" s="947"/>
      <c r="TMS137" s="947"/>
      <c r="TMT137" s="947"/>
      <c r="TMU137" s="947"/>
      <c r="TMV137" s="947"/>
      <c r="TMW137" s="947"/>
      <c r="TMX137" s="947"/>
      <c r="TMY137" s="947"/>
      <c r="TMZ137" s="947"/>
      <c r="TNA137" s="947"/>
      <c r="TNB137" s="947"/>
      <c r="TNC137" s="947"/>
      <c r="TND137" s="947"/>
      <c r="TNE137" s="947"/>
      <c r="TNF137" s="947"/>
      <c r="TNG137" s="947"/>
      <c r="TNH137" s="947"/>
      <c r="TNI137" s="947"/>
      <c r="TNJ137" s="947"/>
      <c r="TNK137" s="947"/>
      <c r="TNL137" s="947"/>
      <c r="TNM137" s="947"/>
      <c r="TNN137" s="947"/>
      <c r="TNO137" s="947"/>
      <c r="TNP137" s="947"/>
      <c r="TNQ137" s="947"/>
      <c r="TNR137" s="947"/>
      <c r="TNS137" s="947"/>
      <c r="TNT137" s="947"/>
      <c r="TNU137" s="947"/>
      <c r="TNV137" s="947"/>
      <c r="TNW137" s="947"/>
      <c r="TNX137" s="947"/>
      <c r="TNY137" s="947"/>
      <c r="TNZ137" s="947"/>
      <c r="TOA137" s="947"/>
      <c r="TOB137" s="947"/>
      <c r="TOC137" s="947"/>
      <c r="TOD137" s="947"/>
      <c r="TOE137" s="947"/>
      <c r="TOF137" s="947"/>
      <c r="TOG137" s="947"/>
      <c r="TOH137" s="947"/>
      <c r="TOI137" s="947"/>
      <c r="TOJ137" s="947"/>
      <c r="TOK137" s="947"/>
      <c r="TOL137" s="947"/>
      <c r="TOM137" s="947"/>
      <c r="TON137" s="947"/>
      <c r="TOO137" s="947"/>
      <c r="TOP137" s="947"/>
      <c r="TOQ137" s="947"/>
      <c r="TOR137" s="947"/>
      <c r="TOS137" s="947"/>
      <c r="TOT137" s="947"/>
      <c r="TOU137" s="947"/>
      <c r="TOV137" s="947"/>
      <c r="TOW137" s="947"/>
      <c r="TOX137" s="947"/>
      <c r="TOY137" s="947"/>
      <c r="TOZ137" s="947"/>
      <c r="TPA137" s="947"/>
      <c r="TPB137" s="947"/>
      <c r="TPC137" s="947"/>
      <c r="TPD137" s="947"/>
      <c r="TPE137" s="947"/>
      <c r="TPF137" s="947"/>
      <c r="TPG137" s="947"/>
      <c r="TPH137" s="947"/>
      <c r="TPI137" s="947"/>
      <c r="TPJ137" s="947"/>
      <c r="TPK137" s="947"/>
      <c r="TPL137" s="947"/>
      <c r="TPM137" s="947"/>
      <c r="TPN137" s="947"/>
      <c r="TPO137" s="947"/>
      <c r="TPP137" s="947"/>
      <c r="TPQ137" s="947"/>
      <c r="TPR137" s="947"/>
      <c r="TPS137" s="947"/>
      <c r="TPT137" s="947"/>
      <c r="TPU137" s="947"/>
      <c r="TPV137" s="947"/>
      <c r="TPW137" s="947"/>
      <c r="TPX137" s="947"/>
      <c r="TPY137" s="947"/>
      <c r="TPZ137" s="947"/>
      <c r="TQA137" s="947"/>
      <c r="TQB137" s="947"/>
      <c r="TQC137" s="947"/>
      <c r="TQD137" s="947"/>
      <c r="TQE137" s="947"/>
      <c r="TQF137" s="947"/>
      <c r="TQG137" s="947"/>
      <c r="TQH137" s="947"/>
      <c r="TQI137" s="947"/>
      <c r="TQJ137" s="947"/>
      <c r="TQK137" s="947"/>
      <c r="TQL137" s="947"/>
      <c r="TQM137" s="947"/>
      <c r="TQN137" s="947"/>
      <c r="TQO137" s="947"/>
      <c r="TQP137" s="947"/>
      <c r="TQQ137" s="947"/>
      <c r="TQR137" s="947"/>
      <c r="TQS137" s="947"/>
      <c r="TQT137" s="947"/>
      <c r="TQU137" s="947"/>
      <c r="TQV137" s="947"/>
      <c r="TQW137" s="947"/>
      <c r="TQX137" s="947"/>
      <c r="TQY137" s="947"/>
      <c r="TQZ137" s="947"/>
      <c r="TRA137" s="947"/>
      <c r="TRB137" s="947"/>
      <c r="TRC137" s="947"/>
      <c r="TRD137" s="947"/>
      <c r="TRE137" s="947"/>
      <c r="TRF137" s="947"/>
      <c r="TRG137" s="947"/>
      <c r="TRH137" s="947"/>
      <c r="TRI137" s="947"/>
      <c r="TRJ137" s="947"/>
      <c r="TRK137" s="947"/>
      <c r="TRL137" s="947"/>
      <c r="TRM137" s="947"/>
      <c r="TRN137" s="947"/>
      <c r="TRO137" s="947"/>
      <c r="TRP137" s="947"/>
      <c r="TRQ137" s="947"/>
      <c r="TRR137" s="947"/>
      <c r="TRS137" s="947"/>
      <c r="TRT137" s="947"/>
      <c r="TRU137" s="947"/>
      <c r="TRV137" s="947"/>
      <c r="TRW137" s="947"/>
      <c r="TRX137" s="947"/>
      <c r="TRY137" s="947"/>
      <c r="TRZ137" s="947"/>
      <c r="TSA137" s="947"/>
      <c r="TSB137" s="947"/>
      <c r="TSC137" s="947"/>
      <c r="TSD137" s="947"/>
      <c r="TSE137" s="947"/>
      <c r="TSF137" s="947"/>
      <c r="TSG137" s="947"/>
      <c r="TSH137" s="947"/>
      <c r="TSI137" s="947"/>
      <c r="TSJ137" s="947"/>
      <c r="TSK137" s="947"/>
      <c r="TSL137" s="947"/>
      <c r="TSM137" s="947"/>
      <c r="TSN137" s="947"/>
      <c r="TSO137" s="947"/>
      <c r="TSP137" s="947"/>
      <c r="TSQ137" s="947"/>
      <c r="TSR137" s="947"/>
      <c r="TSS137" s="947"/>
      <c r="TST137" s="947"/>
      <c r="TSU137" s="947"/>
      <c r="TSV137" s="947"/>
      <c r="TSW137" s="947"/>
      <c r="TSX137" s="947"/>
      <c r="TSY137" s="947"/>
      <c r="TSZ137" s="947"/>
      <c r="TTA137" s="947"/>
      <c r="TTB137" s="947"/>
      <c r="TTC137" s="947"/>
      <c r="TTD137" s="947"/>
      <c r="TTE137" s="947"/>
      <c r="TTF137" s="947"/>
      <c r="TTG137" s="947"/>
      <c r="TTH137" s="947"/>
      <c r="TTI137" s="947"/>
      <c r="TTJ137" s="947"/>
      <c r="TTK137" s="947"/>
      <c r="TTL137" s="947"/>
      <c r="TTM137" s="947"/>
      <c r="TTN137" s="947"/>
      <c r="TTO137" s="947"/>
      <c r="TTP137" s="947"/>
      <c r="TTQ137" s="947"/>
      <c r="TTR137" s="947"/>
      <c r="TTS137" s="947"/>
      <c r="TTT137" s="947"/>
      <c r="TTU137" s="947"/>
      <c r="TTV137" s="947"/>
      <c r="TTW137" s="947"/>
      <c r="TTX137" s="947"/>
      <c r="TTY137" s="947"/>
      <c r="TTZ137" s="947"/>
      <c r="TUA137" s="947"/>
      <c r="TUB137" s="947"/>
      <c r="TUC137" s="947"/>
      <c r="TUD137" s="947"/>
      <c r="TUE137" s="947"/>
      <c r="TUF137" s="947"/>
      <c r="TUG137" s="947"/>
      <c r="TUH137" s="947"/>
      <c r="TUI137" s="947"/>
      <c r="TUJ137" s="947"/>
      <c r="TUK137" s="947"/>
      <c r="TUL137" s="947"/>
      <c r="TUM137" s="947"/>
      <c r="TUN137" s="947"/>
      <c r="TUO137" s="947"/>
      <c r="TUP137" s="947"/>
      <c r="TUQ137" s="947"/>
      <c r="TUR137" s="947"/>
      <c r="TUS137" s="947"/>
      <c r="TUT137" s="947"/>
      <c r="TUU137" s="947"/>
      <c r="TUV137" s="947"/>
      <c r="TUW137" s="947"/>
      <c r="TUX137" s="947"/>
      <c r="TUY137" s="947"/>
      <c r="TUZ137" s="947"/>
      <c r="TVA137" s="947"/>
      <c r="TVB137" s="947"/>
      <c r="TVC137" s="947"/>
      <c r="TVD137" s="947"/>
      <c r="TVE137" s="947"/>
      <c r="TVF137" s="947"/>
      <c r="TVG137" s="947"/>
      <c r="TVH137" s="947"/>
      <c r="TVI137" s="947"/>
      <c r="TVJ137" s="947"/>
      <c r="TVK137" s="947"/>
      <c r="TVL137" s="947"/>
      <c r="TVM137" s="947"/>
      <c r="TVN137" s="947"/>
      <c r="TVO137" s="947"/>
      <c r="TVP137" s="947"/>
      <c r="TVQ137" s="947"/>
      <c r="TVR137" s="947"/>
      <c r="TVS137" s="947"/>
      <c r="TVT137" s="947"/>
      <c r="TVU137" s="947"/>
      <c r="TVV137" s="947"/>
      <c r="TVW137" s="947"/>
      <c r="TVX137" s="947"/>
      <c r="TVY137" s="947"/>
      <c r="TVZ137" s="947"/>
      <c r="TWA137" s="947"/>
      <c r="TWB137" s="947"/>
      <c r="TWC137" s="947"/>
      <c r="TWD137" s="947"/>
      <c r="TWE137" s="947"/>
      <c r="TWF137" s="947"/>
      <c r="TWG137" s="947"/>
      <c r="TWH137" s="947"/>
      <c r="TWI137" s="947"/>
      <c r="TWJ137" s="947"/>
      <c r="TWK137" s="947"/>
      <c r="TWL137" s="947"/>
      <c r="TWM137" s="947"/>
      <c r="TWN137" s="947"/>
      <c r="TWO137" s="947"/>
      <c r="TWP137" s="947"/>
      <c r="TWQ137" s="947"/>
      <c r="TWR137" s="947"/>
      <c r="TWS137" s="947"/>
      <c r="TWT137" s="947"/>
      <c r="TWU137" s="947"/>
      <c r="TWV137" s="947"/>
      <c r="TWW137" s="947"/>
      <c r="TWX137" s="947"/>
      <c r="TWY137" s="947"/>
      <c r="TWZ137" s="947"/>
      <c r="TXA137" s="947"/>
      <c r="TXB137" s="947"/>
      <c r="TXC137" s="947"/>
      <c r="TXD137" s="947"/>
      <c r="TXE137" s="947"/>
      <c r="TXF137" s="947"/>
      <c r="TXG137" s="947"/>
      <c r="TXH137" s="947"/>
      <c r="TXI137" s="947"/>
      <c r="TXJ137" s="947"/>
      <c r="TXK137" s="947"/>
      <c r="TXL137" s="947"/>
      <c r="TXM137" s="947"/>
      <c r="TXN137" s="947"/>
      <c r="TXO137" s="947"/>
      <c r="TXP137" s="947"/>
      <c r="TXQ137" s="947"/>
      <c r="TXR137" s="947"/>
      <c r="TXS137" s="947"/>
      <c r="TXT137" s="947"/>
      <c r="TXU137" s="947"/>
      <c r="TXV137" s="947"/>
      <c r="TXW137" s="947"/>
      <c r="TXX137" s="947"/>
      <c r="TXY137" s="947"/>
      <c r="TXZ137" s="947"/>
      <c r="TYA137" s="947"/>
      <c r="TYB137" s="947"/>
      <c r="TYC137" s="947"/>
      <c r="TYD137" s="947"/>
      <c r="TYE137" s="947"/>
      <c r="TYF137" s="947"/>
      <c r="TYG137" s="947"/>
      <c r="TYH137" s="947"/>
      <c r="TYI137" s="947"/>
      <c r="TYJ137" s="947"/>
      <c r="TYK137" s="947"/>
      <c r="TYL137" s="947"/>
      <c r="TYM137" s="947"/>
      <c r="TYN137" s="947"/>
      <c r="TYO137" s="947"/>
      <c r="TYP137" s="947"/>
      <c r="TYQ137" s="947"/>
      <c r="TYR137" s="947"/>
      <c r="TYS137" s="947"/>
      <c r="TYT137" s="947"/>
      <c r="TYU137" s="947"/>
      <c r="TYV137" s="947"/>
      <c r="TYW137" s="947"/>
      <c r="TYX137" s="947"/>
      <c r="TYY137" s="947"/>
      <c r="TYZ137" s="947"/>
      <c r="TZA137" s="947"/>
      <c r="TZB137" s="947"/>
      <c r="TZC137" s="947"/>
      <c r="TZD137" s="947"/>
      <c r="TZE137" s="947"/>
      <c r="TZF137" s="947"/>
      <c r="TZG137" s="947"/>
      <c r="TZH137" s="947"/>
      <c r="TZI137" s="947"/>
      <c r="TZJ137" s="947"/>
      <c r="TZK137" s="947"/>
      <c r="TZL137" s="947"/>
      <c r="TZM137" s="947"/>
      <c r="TZN137" s="947"/>
      <c r="TZO137" s="947"/>
      <c r="TZP137" s="947"/>
      <c r="TZQ137" s="947"/>
      <c r="TZR137" s="947"/>
      <c r="TZS137" s="947"/>
      <c r="TZT137" s="947"/>
      <c r="TZU137" s="947"/>
      <c r="TZV137" s="947"/>
      <c r="TZW137" s="947"/>
      <c r="TZX137" s="947"/>
      <c r="TZY137" s="947"/>
      <c r="TZZ137" s="947"/>
      <c r="UAA137" s="947"/>
      <c r="UAB137" s="947"/>
      <c r="UAC137" s="947"/>
      <c r="UAD137" s="947"/>
      <c r="UAE137" s="947"/>
      <c r="UAF137" s="947"/>
      <c r="UAG137" s="947"/>
      <c r="UAH137" s="947"/>
      <c r="UAI137" s="947"/>
      <c r="UAJ137" s="947"/>
      <c r="UAK137" s="947"/>
      <c r="UAL137" s="947"/>
      <c r="UAM137" s="947"/>
      <c r="UAN137" s="947"/>
      <c r="UAO137" s="947"/>
      <c r="UAP137" s="947"/>
      <c r="UAQ137" s="947"/>
      <c r="UAR137" s="947"/>
      <c r="UAS137" s="947"/>
      <c r="UAT137" s="947"/>
      <c r="UAU137" s="947"/>
      <c r="UAV137" s="947"/>
      <c r="UAW137" s="947"/>
      <c r="UAX137" s="947"/>
      <c r="UAY137" s="947"/>
      <c r="UAZ137" s="947"/>
      <c r="UBA137" s="947"/>
      <c r="UBB137" s="947"/>
      <c r="UBC137" s="947"/>
      <c r="UBD137" s="947"/>
      <c r="UBE137" s="947"/>
      <c r="UBF137" s="947"/>
      <c r="UBG137" s="947"/>
      <c r="UBH137" s="947"/>
      <c r="UBI137" s="947"/>
      <c r="UBJ137" s="947"/>
      <c r="UBK137" s="947"/>
      <c r="UBL137" s="947"/>
      <c r="UBM137" s="947"/>
      <c r="UBN137" s="947"/>
      <c r="UBO137" s="947"/>
      <c r="UBP137" s="947"/>
      <c r="UBQ137" s="947"/>
      <c r="UBR137" s="947"/>
      <c r="UBS137" s="947"/>
      <c r="UBT137" s="947"/>
      <c r="UBU137" s="947"/>
      <c r="UBV137" s="947"/>
      <c r="UBW137" s="947"/>
      <c r="UBX137" s="947"/>
      <c r="UBY137" s="947"/>
      <c r="UBZ137" s="947"/>
      <c r="UCA137" s="947"/>
      <c r="UCB137" s="947"/>
      <c r="UCC137" s="947"/>
      <c r="UCD137" s="947"/>
      <c r="UCE137" s="947"/>
      <c r="UCF137" s="947"/>
      <c r="UCG137" s="947"/>
      <c r="UCH137" s="947"/>
      <c r="UCI137" s="947"/>
      <c r="UCJ137" s="947"/>
      <c r="UCK137" s="947"/>
      <c r="UCL137" s="947"/>
      <c r="UCM137" s="947"/>
      <c r="UCN137" s="947"/>
      <c r="UCO137" s="947"/>
      <c r="UCP137" s="947"/>
      <c r="UCQ137" s="947"/>
      <c r="UCR137" s="947"/>
      <c r="UCS137" s="947"/>
      <c r="UCT137" s="947"/>
      <c r="UCU137" s="947"/>
      <c r="UCV137" s="947"/>
      <c r="UCW137" s="947"/>
      <c r="UCX137" s="947"/>
      <c r="UCY137" s="947"/>
      <c r="UCZ137" s="947"/>
      <c r="UDA137" s="947"/>
      <c r="UDB137" s="947"/>
      <c r="UDC137" s="947"/>
      <c r="UDD137" s="947"/>
      <c r="UDE137" s="947"/>
      <c r="UDF137" s="947"/>
      <c r="UDG137" s="947"/>
      <c r="UDH137" s="947"/>
      <c r="UDI137" s="947"/>
      <c r="UDJ137" s="947"/>
      <c r="UDK137" s="947"/>
      <c r="UDL137" s="947"/>
      <c r="UDM137" s="947"/>
      <c r="UDN137" s="947"/>
      <c r="UDO137" s="947"/>
      <c r="UDP137" s="947"/>
      <c r="UDQ137" s="947"/>
      <c r="UDR137" s="947"/>
      <c r="UDS137" s="947"/>
      <c r="UDT137" s="947"/>
      <c r="UDU137" s="947"/>
      <c r="UDV137" s="947"/>
      <c r="UDW137" s="947"/>
      <c r="UDX137" s="947"/>
      <c r="UDY137" s="947"/>
      <c r="UDZ137" s="947"/>
      <c r="UEA137" s="947"/>
      <c r="UEB137" s="947"/>
      <c r="UEC137" s="947"/>
      <c r="UED137" s="947"/>
      <c r="UEE137" s="947"/>
      <c r="UEF137" s="947"/>
      <c r="UEG137" s="947"/>
      <c r="UEH137" s="947"/>
      <c r="UEI137" s="947"/>
      <c r="UEJ137" s="947"/>
      <c r="UEK137" s="947"/>
      <c r="UEL137" s="947"/>
      <c r="UEM137" s="947"/>
      <c r="UEN137" s="947"/>
      <c r="UEO137" s="947"/>
      <c r="UEP137" s="947"/>
      <c r="UEQ137" s="947"/>
      <c r="UER137" s="947"/>
      <c r="UES137" s="947"/>
      <c r="UET137" s="947"/>
      <c r="UEU137" s="947"/>
      <c r="UEV137" s="947"/>
      <c r="UEW137" s="947"/>
      <c r="UEX137" s="947"/>
      <c r="UEY137" s="947"/>
      <c r="UEZ137" s="947"/>
      <c r="UFA137" s="947"/>
      <c r="UFB137" s="947"/>
      <c r="UFC137" s="947"/>
      <c r="UFD137" s="947"/>
      <c r="UFE137" s="947"/>
      <c r="UFF137" s="947"/>
      <c r="UFG137" s="947"/>
      <c r="UFH137" s="947"/>
      <c r="UFI137" s="947"/>
      <c r="UFJ137" s="947"/>
      <c r="UFK137" s="947"/>
      <c r="UFL137" s="947"/>
      <c r="UFM137" s="947"/>
      <c r="UFN137" s="947"/>
      <c r="UFO137" s="947"/>
      <c r="UFP137" s="947"/>
      <c r="UFQ137" s="947"/>
      <c r="UFR137" s="947"/>
      <c r="UFS137" s="947"/>
      <c r="UFT137" s="947"/>
      <c r="UFU137" s="947"/>
      <c r="UFV137" s="947"/>
      <c r="UFW137" s="947"/>
      <c r="UFX137" s="947"/>
      <c r="UFY137" s="947"/>
      <c r="UFZ137" s="947"/>
      <c r="UGA137" s="947"/>
      <c r="UGB137" s="947"/>
      <c r="UGC137" s="947"/>
      <c r="UGD137" s="947"/>
      <c r="UGE137" s="947"/>
      <c r="UGF137" s="947"/>
      <c r="UGG137" s="947"/>
      <c r="UGH137" s="947"/>
      <c r="UGI137" s="947"/>
      <c r="UGJ137" s="947"/>
      <c r="UGK137" s="947"/>
      <c r="UGL137" s="947"/>
      <c r="UGM137" s="947"/>
      <c r="UGN137" s="947"/>
      <c r="UGO137" s="947"/>
      <c r="UGP137" s="947"/>
      <c r="UGQ137" s="947"/>
      <c r="UGR137" s="947"/>
      <c r="UGS137" s="947"/>
      <c r="UGT137" s="947"/>
      <c r="UGU137" s="947"/>
      <c r="UGV137" s="947"/>
      <c r="UGW137" s="947"/>
      <c r="UGX137" s="947"/>
      <c r="UGY137" s="947"/>
      <c r="UGZ137" s="947"/>
      <c r="UHA137" s="947"/>
      <c r="UHB137" s="947"/>
      <c r="UHC137" s="947"/>
      <c r="UHD137" s="947"/>
      <c r="UHE137" s="947"/>
      <c r="UHF137" s="947"/>
      <c r="UHG137" s="947"/>
      <c r="UHH137" s="947"/>
      <c r="UHI137" s="947"/>
      <c r="UHJ137" s="947"/>
      <c r="UHK137" s="947"/>
      <c r="UHL137" s="947"/>
      <c r="UHM137" s="947"/>
      <c r="UHN137" s="947"/>
      <c r="UHO137" s="947"/>
      <c r="UHP137" s="947"/>
      <c r="UHQ137" s="947"/>
      <c r="UHR137" s="947"/>
      <c r="UHS137" s="947"/>
      <c r="UHT137" s="947"/>
      <c r="UHU137" s="947"/>
      <c r="UHV137" s="947"/>
      <c r="UHW137" s="947"/>
      <c r="UHX137" s="947"/>
      <c r="UHY137" s="947"/>
      <c r="UHZ137" s="947"/>
      <c r="UIA137" s="947"/>
      <c r="UIB137" s="947"/>
      <c r="UIC137" s="947"/>
      <c r="UID137" s="947"/>
      <c r="UIE137" s="947"/>
      <c r="UIF137" s="947"/>
      <c r="UIG137" s="947"/>
      <c r="UIH137" s="947"/>
      <c r="UII137" s="947"/>
      <c r="UIJ137" s="947"/>
      <c r="UIK137" s="947"/>
      <c r="UIL137" s="947"/>
      <c r="UIM137" s="947"/>
      <c r="UIN137" s="947"/>
      <c r="UIO137" s="947"/>
      <c r="UIP137" s="947"/>
      <c r="UIQ137" s="947"/>
      <c r="UIR137" s="947"/>
      <c r="UIS137" s="947"/>
      <c r="UIT137" s="947"/>
      <c r="UIU137" s="947"/>
      <c r="UIV137" s="947"/>
      <c r="UIW137" s="947"/>
      <c r="UIX137" s="947"/>
      <c r="UIY137" s="947"/>
      <c r="UIZ137" s="947"/>
      <c r="UJA137" s="947"/>
      <c r="UJB137" s="947"/>
      <c r="UJC137" s="947"/>
      <c r="UJD137" s="947"/>
      <c r="UJE137" s="947"/>
      <c r="UJF137" s="947"/>
      <c r="UJG137" s="947"/>
      <c r="UJH137" s="947"/>
      <c r="UJI137" s="947"/>
      <c r="UJJ137" s="947"/>
      <c r="UJK137" s="947"/>
      <c r="UJL137" s="947"/>
      <c r="UJM137" s="947"/>
      <c r="UJN137" s="947"/>
      <c r="UJO137" s="947"/>
      <c r="UJP137" s="947"/>
      <c r="UJQ137" s="947"/>
      <c r="UJR137" s="947"/>
      <c r="UJS137" s="947"/>
      <c r="UJT137" s="947"/>
      <c r="UJU137" s="947"/>
      <c r="UJV137" s="947"/>
      <c r="UJW137" s="947"/>
      <c r="UJX137" s="947"/>
      <c r="UJY137" s="947"/>
      <c r="UJZ137" s="947"/>
      <c r="UKA137" s="947"/>
      <c r="UKB137" s="947"/>
      <c r="UKC137" s="947"/>
      <c r="UKD137" s="947"/>
      <c r="UKE137" s="947"/>
      <c r="UKF137" s="947"/>
      <c r="UKG137" s="947"/>
      <c r="UKH137" s="947"/>
      <c r="UKI137" s="947"/>
      <c r="UKJ137" s="947"/>
      <c r="UKK137" s="947"/>
      <c r="UKL137" s="947"/>
      <c r="UKM137" s="947"/>
      <c r="UKN137" s="947"/>
      <c r="UKO137" s="947"/>
      <c r="UKP137" s="947"/>
      <c r="UKQ137" s="947"/>
      <c r="UKR137" s="947"/>
      <c r="UKS137" s="947"/>
      <c r="UKT137" s="947"/>
      <c r="UKU137" s="947"/>
      <c r="UKV137" s="947"/>
      <c r="UKW137" s="947"/>
      <c r="UKX137" s="947"/>
      <c r="UKY137" s="947"/>
      <c r="UKZ137" s="947"/>
      <c r="ULA137" s="947"/>
      <c r="ULB137" s="947"/>
      <c r="ULC137" s="947"/>
      <c r="ULD137" s="947"/>
      <c r="ULE137" s="947"/>
      <c r="ULF137" s="947"/>
      <c r="ULG137" s="947"/>
      <c r="ULH137" s="947"/>
      <c r="ULI137" s="947"/>
      <c r="ULJ137" s="947"/>
      <c r="ULK137" s="947"/>
      <c r="ULL137" s="947"/>
      <c r="ULM137" s="947"/>
      <c r="ULN137" s="947"/>
      <c r="ULO137" s="947"/>
      <c r="ULP137" s="947"/>
      <c r="ULQ137" s="947"/>
      <c r="ULR137" s="947"/>
      <c r="ULS137" s="947"/>
      <c r="ULT137" s="947"/>
      <c r="ULU137" s="947"/>
      <c r="ULV137" s="947"/>
      <c r="ULW137" s="947"/>
      <c r="ULX137" s="947"/>
      <c r="ULY137" s="947"/>
      <c r="ULZ137" s="947"/>
      <c r="UMA137" s="947"/>
      <c r="UMB137" s="947"/>
      <c r="UMC137" s="947"/>
      <c r="UMD137" s="947"/>
      <c r="UME137" s="947"/>
      <c r="UMF137" s="947"/>
      <c r="UMG137" s="947"/>
      <c r="UMH137" s="947"/>
      <c r="UMI137" s="947"/>
      <c r="UMJ137" s="947"/>
      <c r="UMK137" s="947"/>
      <c r="UML137" s="947"/>
      <c r="UMM137" s="947"/>
      <c r="UMN137" s="947"/>
      <c r="UMO137" s="947"/>
      <c r="UMP137" s="947"/>
      <c r="UMQ137" s="947"/>
      <c r="UMR137" s="947"/>
      <c r="UMS137" s="947"/>
      <c r="UMT137" s="947"/>
      <c r="UMU137" s="947"/>
      <c r="UMV137" s="947"/>
      <c r="UMW137" s="947"/>
      <c r="UMX137" s="947"/>
      <c r="UMY137" s="947"/>
      <c r="UMZ137" s="947"/>
      <c r="UNA137" s="947"/>
      <c r="UNB137" s="947"/>
      <c r="UNC137" s="947"/>
      <c r="UND137" s="947"/>
      <c r="UNE137" s="947"/>
      <c r="UNF137" s="947"/>
      <c r="UNG137" s="947"/>
      <c r="UNH137" s="947"/>
      <c r="UNI137" s="947"/>
      <c r="UNJ137" s="947"/>
      <c r="UNK137" s="947"/>
      <c r="UNL137" s="947"/>
      <c r="UNM137" s="947"/>
      <c r="UNN137" s="947"/>
      <c r="UNO137" s="947"/>
      <c r="UNP137" s="947"/>
      <c r="UNQ137" s="947"/>
      <c r="UNR137" s="947"/>
      <c r="UNS137" s="947"/>
      <c r="UNT137" s="947"/>
      <c r="UNU137" s="947"/>
      <c r="UNV137" s="947"/>
      <c r="UNW137" s="947"/>
      <c r="UNX137" s="947"/>
      <c r="UNY137" s="947"/>
      <c r="UNZ137" s="947"/>
      <c r="UOA137" s="947"/>
      <c r="UOB137" s="947"/>
      <c r="UOC137" s="947"/>
      <c r="UOD137" s="947"/>
      <c r="UOE137" s="947"/>
      <c r="UOF137" s="947"/>
      <c r="UOG137" s="947"/>
      <c r="UOH137" s="947"/>
      <c r="UOI137" s="947"/>
      <c r="UOJ137" s="947"/>
      <c r="UOK137" s="947"/>
      <c r="UOL137" s="947"/>
      <c r="UOM137" s="947"/>
      <c r="UON137" s="947"/>
      <c r="UOO137" s="947"/>
      <c r="UOP137" s="947"/>
      <c r="UOQ137" s="947"/>
      <c r="UOR137" s="947"/>
      <c r="UOS137" s="947"/>
      <c r="UOT137" s="947"/>
      <c r="UOU137" s="947"/>
      <c r="UOV137" s="947"/>
      <c r="UOW137" s="947"/>
      <c r="UOX137" s="947"/>
      <c r="UOY137" s="947"/>
      <c r="UOZ137" s="947"/>
      <c r="UPA137" s="947"/>
      <c r="UPB137" s="947"/>
      <c r="UPC137" s="947"/>
      <c r="UPD137" s="947"/>
      <c r="UPE137" s="947"/>
      <c r="UPF137" s="947"/>
      <c r="UPG137" s="947"/>
      <c r="UPH137" s="947"/>
      <c r="UPI137" s="947"/>
      <c r="UPJ137" s="947"/>
      <c r="UPK137" s="947"/>
      <c r="UPL137" s="947"/>
      <c r="UPM137" s="947"/>
      <c r="UPN137" s="947"/>
      <c r="UPO137" s="947"/>
      <c r="UPP137" s="947"/>
      <c r="UPQ137" s="947"/>
      <c r="UPR137" s="947"/>
      <c r="UPS137" s="947"/>
      <c r="UPT137" s="947"/>
      <c r="UPU137" s="947"/>
      <c r="UPV137" s="947"/>
      <c r="UPW137" s="947"/>
      <c r="UPX137" s="947"/>
      <c r="UPY137" s="947"/>
      <c r="UPZ137" s="947"/>
      <c r="UQA137" s="947"/>
      <c r="UQB137" s="947"/>
      <c r="UQC137" s="947"/>
      <c r="UQD137" s="947"/>
      <c r="UQE137" s="947"/>
      <c r="UQF137" s="947"/>
      <c r="UQG137" s="947"/>
      <c r="UQH137" s="947"/>
      <c r="UQI137" s="947"/>
      <c r="UQJ137" s="947"/>
      <c r="UQK137" s="947"/>
      <c r="UQL137" s="947"/>
      <c r="UQM137" s="947"/>
      <c r="UQN137" s="947"/>
      <c r="UQO137" s="947"/>
      <c r="UQP137" s="947"/>
      <c r="UQQ137" s="947"/>
      <c r="UQR137" s="947"/>
      <c r="UQS137" s="947"/>
      <c r="UQT137" s="947"/>
      <c r="UQU137" s="947"/>
      <c r="UQV137" s="947"/>
      <c r="UQW137" s="947"/>
      <c r="UQX137" s="947"/>
      <c r="UQY137" s="947"/>
      <c r="UQZ137" s="947"/>
      <c r="URA137" s="947"/>
      <c r="URB137" s="947"/>
      <c r="URC137" s="947"/>
      <c r="URD137" s="947"/>
      <c r="URE137" s="947"/>
      <c r="URF137" s="947"/>
      <c r="URG137" s="947"/>
      <c r="URH137" s="947"/>
      <c r="URI137" s="947"/>
      <c r="URJ137" s="947"/>
      <c r="URK137" s="947"/>
      <c r="URL137" s="947"/>
      <c r="URM137" s="947"/>
      <c r="URN137" s="947"/>
      <c r="URO137" s="947"/>
      <c r="URP137" s="947"/>
      <c r="URQ137" s="947"/>
      <c r="URR137" s="947"/>
      <c r="URS137" s="947"/>
      <c r="URT137" s="947"/>
      <c r="URU137" s="947"/>
      <c r="URV137" s="947"/>
      <c r="URW137" s="947"/>
      <c r="URX137" s="947"/>
      <c r="URY137" s="947"/>
      <c r="URZ137" s="947"/>
      <c r="USA137" s="947"/>
      <c r="USB137" s="947"/>
      <c r="USC137" s="947"/>
      <c r="USD137" s="947"/>
      <c r="USE137" s="947"/>
      <c r="USF137" s="947"/>
      <c r="USG137" s="947"/>
      <c r="USH137" s="947"/>
      <c r="USI137" s="947"/>
      <c r="USJ137" s="947"/>
      <c r="USK137" s="947"/>
      <c r="USL137" s="947"/>
      <c r="USM137" s="947"/>
      <c r="USN137" s="947"/>
      <c r="USO137" s="947"/>
      <c r="USP137" s="947"/>
      <c r="USQ137" s="947"/>
      <c r="USR137" s="947"/>
      <c r="USS137" s="947"/>
      <c r="UST137" s="947"/>
      <c r="USU137" s="947"/>
      <c r="USV137" s="947"/>
      <c r="USW137" s="947"/>
      <c r="USX137" s="947"/>
      <c r="USY137" s="947"/>
      <c r="USZ137" s="947"/>
      <c r="UTA137" s="947"/>
      <c r="UTB137" s="947"/>
      <c r="UTC137" s="947"/>
      <c r="UTD137" s="947"/>
      <c r="UTE137" s="947"/>
      <c r="UTF137" s="947"/>
      <c r="UTG137" s="947"/>
      <c r="UTH137" s="947"/>
      <c r="UTI137" s="947"/>
      <c r="UTJ137" s="947"/>
      <c r="UTK137" s="947"/>
      <c r="UTL137" s="947"/>
      <c r="UTM137" s="947"/>
      <c r="UTN137" s="947"/>
      <c r="UTO137" s="947"/>
      <c r="UTP137" s="947"/>
      <c r="UTQ137" s="947"/>
      <c r="UTR137" s="947"/>
      <c r="UTS137" s="947"/>
      <c r="UTT137" s="947"/>
      <c r="UTU137" s="947"/>
      <c r="UTV137" s="947"/>
      <c r="UTW137" s="947"/>
      <c r="UTX137" s="947"/>
      <c r="UTY137" s="947"/>
      <c r="UTZ137" s="947"/>
      <c r="UUA137" s="947"/>
      <c r="UUB137" s="947"/>
      <c r="UUC137" s="947"/>
      <c r="UUD137" s="947"/>
      <c r="UUE137" s="947"/>
      <c r="UUF137" s="947"/>
      <c r="UUG137" s="947"/>
      <c r="UUH137" s="947"/>
      <c r="UUI137" s="947"/>
      <c r="UUJ137" s="947"/>
      <c r="UUK137" s="947"/>
      <c r="UUL137" s="947"/>
      <c r="UUM137" s="947"/>
      <c r="UUN137" s="947"/>
      <c r="UUO137" s="947"/>
      <c r="UUP137" s="947"/>
      <c r="UUQ137" s="947"/>
      <c r="UUR137" s="947"/>
      <c r="UUS137" s="947"/>
      <c r="UUT137" s="947"/>
      <c r="UUU137" s="947"/>
      <c r="UUV137" s="947"/>
      <c r="UUW137" s="947"/>
      <c r="UUX137" s="947"/>
      <c r="UUY137" s="947"/>
      <c r="UUZ137" s="947"/>
      <c r="UVA137" s="947"/>
      <c r="UVB137" s="947"/>
      <c r="UVC137" s="947"/>
      <c r="UVD137" s="947"/>
      <c r="UVE137" s="947"/>
      <c r="UVF137" s="947"/>
      <c r="UVG137" s="947"/>
      <c r="UVH137" s="947"/>
      <c r="UVI137" s="947"/>
      <c r="UVJ137" s="947"/>
      <c r="UVK137" s="947"/>
      <c r="UVL137" s="947"/>
      <c r="UVM137" s="947"/>
      <c r="UVN137" s="947"/>
      <c r="UVO137" s="947"/>
      <c r="UVP137" s="947"/>
      <c r="UVQ137" s="947"/>
      <c r="UVR137" s="947"/>
      <c r="UVS137" s="947"/>
      <c r="UVT137" s="947"/>
      <c r="UVU137" s="947"/>
      <c r="UVV137" s="947"/>
      <c r="UVW137" s="947"/>
      <c r="UVX137" s="947"/>
      <c r="UVY137" s="947"/>
      <c r="UVZ137" s="947"/>
      <c r="UWA137" s="947"/>
      <c r="UWB137" s="947"/>
      <c r="UWC137" s="947"/>
      <c r="UWD137" s="947"/>
      <c r="UWE137" s="947"/>
      <c r="UWF137" s="947"/>
      <c r="UWG137" s="947"/>
      <c r="UWH137" s="947"/>
      <c r="UWI137" s="947"/>
      <c r="UWJ137" s="947"/>
      <c r="UWK137" s="947"/>
      <c r="UWL137" s="947"/>
      <c r="UWM137" s="947"/>
      <c r="UWN137" s="947"/>
      <c r="UWO137" s="947"/>
      <c r="UWP137" s="947"/>
      <c r="UWQ137" s="947"/>
      <c r="UWR137" s="947"/>
      <c r="UWS137" s="947"/>
      <c r="UWT137" s="947"/>
      <c r="UWU137" s="947"/>
      <c r="UWV137" s="947"/>
      <c r="UWW137" s="947"/>
      <c r="UWX137" s="947"/>
      <c r="UWY137" s="947"/>
      <c r="UWZ137" s="947"/>
      <c r="UXA137" s="947"/>
      <c r="UXB137" s="947"/>
      <c r="UXC137" s="947"/>
      <c r="UXD137" s="947"/>
      <c r="UXE137" s="947"/>
      <c r="UXF137" s="947"/>
      <c r="UXG137" s="947"/>
      <c r="UXH137" s="947"/>
      <c r="UXI137" s="947"/>
      <c r="UXJ137" s="947"/>
      <c r="UXK137" s="947"/>
      <c r="UXL137" s="947"/>
      <c r="UXM137" s="947"/>
      <c r="UXN137" s="947"/>
      <c r="UXO137" s="947"/>
      <c r="UXP137" s="947"/>
      <c r="UXQ137" s="947"/>
      <c r="UXR137" s="947"/>
      <c r="UXS137" s="947"/>
      <c r="UXT137" s="947"/>
      <c r="UXU137" s="947"/>
      <c r="UXV137" s="947"/>
      <c r="UXW137" s="947"/>
      <c r="UXX137" s="947"/>
      <c r="UXY137" s="947"/>
      <c r="UXZ137" s="947"/>
      <c r="UYA137" s="947"/>
      <c r="UYB137" s="947"/>
      <c r="UYC137" s="947"/>
      <c r="UYD137" s="947"/>
      <c r="UYE137" s="947"/>
      <c r="UYF137" s="947"/>
      <c r="UYG137" s="947"/>
      <c r="UYH137" s="947"/>
      <c r="UYI137" s="947"/>
      <c r="UYJ137" s="947"/>
      <c r="UYK137" s="947"/>
      <c r="UYL137" s="947"/>
      <c r="UYM137" s="947"/>
      <c r="UYN137" s="947"/>
      <c r="UYO137" s="947"/>
      <c r="UYP137" s="947"/>
      <c r="UYQ137" s="947"/>
      <c r="UYR137" s="947"/>
      <c r="UYS137" s="947"/>
      <c r="UYT137" s="947"/>
      <c r="UYU137" s="947"/>
      <c r="UYV137" s="947"/>
      <c r="UYW137" s="947"/>
      <c r="UYX137" s="947"/>
      <c r="UYY137" s="947"/>
      <c r="UYZ137" s="947"/>
      <c r="UZA137" s="947"/>
      <c r="UZB137" s="947"/>
      <c r="UZC137" s="947"/>
      <c r="UZD137" s="947"/>
      <c r="UZE137" s="947"/>
      <c r="UZF137" s="947"/>
      <c r="UZG137" s="947"/>
      <c r="UZH137" s="947"/>
      <c r="UZI137" s="947"/>
      <c r="UZJ137" s="947"/>
      <c r="UZK137" s="947"/>
      <c r="UZL137" s="947"/>
      <c r="UZM137" s="947"/>
      <c r="UZN137" s="947"/>
      <c r="UZO137" s="947"/>
      <c r="UZP137" s="947"/>
      <c r="UZQ137" s="947"/>
      <c r="UZR137" s="947"/>
      <c r="UZS137" s="947"/>
      <c r="UZT137" s="947"/>
      <c r="UZU137" s="947"/>
      <c r="UZV137" s="947"/>
      <c r="UZW137" s="947"/>
      <c r="UZX137" s="947"/>
      <c r="UZY137" s="947"/>
      <c r="UZZ137" s="947"/>
      <c r="VAA137" s="947"/>
      <c r="VAB137" s="947"/>
      <c r="VAC137" s="947"/>
      <c r="VAD137" s="947"/>
      <c r="VAE137" s="947"/>
      <c r="VAF137" s="947"/>
      <c r="VAG137" s="947"/>
      <c r="VAH137" s="947"/>
      <c r="VAI137" s="947"/>
      <c r="VAJ137" s="947"/>
      <c r="VAK137" s="947"/>
      <c r="VAL137" s="947"/>
      <c r="VAM137" s="947"/>
      <c r="VAN137" s="947"/>
      <c r="VAO137" s="947"/>
      <c r="VAP137" s="947"/>
      <c r="VAQ137" s="947"/>
      <c r="VAR137" s="947"/>
      <c r="VAS137" s="947"/>
      <c r="VAT137" s="947"/>
      <c r="VAU137" s="947"/>
      <c r="VAV137" s="947"/>
      <c r="VAW137" s="947"/>
      <c r="VAX137" s="947"/>
      <c r="VAY137" s="947"/>
      <c r="VAZ137" s="947"/>
      <c r="VBA137" s="947"/>
      <c r="VBB137" s="947"/>
      <c r="VBC137" s="947"/>
      <c r="VBD137" s="947"/>
      <c r="VBE137" s="947"/>
      <c r="VBF137" s="947"/>
      <c r="VBG137" s="947"/>
      <c r="VBH137" s="947"/>
      <c r="VBI137" s="947"/>
      <c r="VBJ137" s="947"/>
      <c r="VBK137" s="947"/>
      <c r="VBL137" s="947"/>
      <c r="VBM137" s="947"/>
      <c r="VBN137" s="947"/>
      <c r="VBO137" s="947"/>
      <c r="VBP137" s="947"/>
      <c r="VBQ137" s="947"/>
      <c r="VBR137" s="947"/>
      <c r="VBS137" s="947"/>
      <c r="VBT137" s="947"/>
      <c r="VBU137" s="947"/>
      <c r="VBV137" s="947"/>
      <c r="VBW137" s="947"/>
      <c r="VBX137" s="947"/>
      <c r="VBY137" s="947"/>
      <c r="VBZ137" s="947"/>
      <c r="VCA137" s="947"/>
      <c r="VCB137" s="947"/>
      <c r="VCC137" s="947"/>
      <c r="VCD137" s="947"/>
      <c r="VCE137" s="947"/>
      <c r="VCF137" s="947"/>
      <c r="VCG137" s="947"/>
      <c r="VCH137" s="947"/>
      <c r="VCI137" s="947"/>
      <c r="VCJ137" s="947"/>
      <c r="VCK137" s="947"/>
      <c r="VCL137" s="947"/>
      <c r="VCM137" s="947"/>
      <c r="VCN137" s="947"/>
      <c r="VCO137" s="947"/>
      <c r="VCP137" s="947"/>
      <c r="VCQ137" s="947"/>
      <c r="VCR137" s="947"/>
      <c r="VCS137" s="947"/>
      <c r="VCT137" s="947"/>
      <c r="VCU137" s="947"/>
      <c r="VCV137" s="947"/>
      <c r="VCW137" s="947"/>
      <c r="VCX137" s="947"/>
      <c r="VCY137" s="947"/>
      <c r="VCZ137" s="947"/>
      <c r="VDA137" s="947"/>
      <c r="VDB137" s="947"/>
      <c r="VDC137" s="947"/>
      <c r="VDD137" s="947"/>
      <c r="VDE137" s="947"/>
      <c r="VDF137" s="947"/>
      <c r="VDG137" s="947"/>
      <c r="VDH137" s="947"/>
      <c r="VDI137" s="947"/>
      <c r="VDJ137" s="947"/>
      <c r="VDK137" s="947"/>
      <c r="VDL137" s="947"/>
      <c r="VDM137" s="947"/>
      <c r="VDN137" s="947"/>
      <c r="VDO137" s="947"/>
      <c r="VDP137" s="947"/>
      <c r="VDQ137" s="947"/>
      <c r="VDR137" s="947"/>
      <c r="VDS137" s="947"/>
      <c r="VDT137" s="947"/>
      <c r="VDU137" s="947"/>
      <c r="VDV137" s="947"/>
      <c r="VDW137" s="947"/>
      <c r="VDX137" s="947"/>
      <c r="VDY137" s="947"/>
      <c r="VDZ137" s="947"/>
      <c r="VEA137" s="947"/>
      <c r="VEB137" s="947"/>
      <c r="VEC137" s="947"/>
      <c r="VED137" s="947"/>
      <c r="VEE137" s="947"/>
      <c r="VEF137" s="947"/>
      <c r="VEG137" s="947"/>
      <c r="VEH137" s="947"/>
      <c r="VEI137" s="947"/>
      <c r="VEJ137" s="947"/>
      <c r="VEK137" s="947"/>
      <c r="VEL137" s="947"/>
      <c r="VEM137" s="947"/>
      <c r="VEN137" s="947"/>
      <c r="VEO137" s="947"/>
      <c r="VEP137" s="947"/>
      <c r="VEQ137" s="947"/>
      <c r="VER137" s="947"/>
      <c r="VES137" s="947"/>
      <c r="VET137" s="947"/>
      <c r="VEU137" s="947"/>
      <c r="VEV137" s="947"/>
      <c r="VEW137" s="947"/>
      <c r="VEX137" s="947"/>
      <c r="VEY137" s="947"/>
      <c r="VEZ137" s="947"/>
      <c r="VFA137" s="947"/>
      <c r="VFB137" s="947"/>
      <c r="VFC137" s="947"/>
      <c r="VFD137" s="947"/>
      <c r="VFE137" s="947"/>
      <c r="VFF137" s="947"/>
      <c r="VFG137" s="947"/>
      <c r="VFH137" s="947"/>
      <c r="VFI137" s="947"/>
      <c r="VFJ137" s="947"/>
      <c r="VFK137" s="947"/>
      <c r="VFL137" s="947"/>
      <c r="VFM137" s="947"/>
      <c r="VFN137" s="947"/>
      <c r="VFO137" s="947"/>
      <c r="VFP137" s="947"/>
      <c r="VFQ137" s="947"/>
      <c r="VFR137" s="947"/>
      <c r="VFS137" s="947"/>
      <c r="VFT137" s="947"/>
      <c r="VFU137" s="947"/>
      <c r="VFV137" s="947"/>
      <c r="VFW137" s="947"/>
      <c r="VFX137" s="947"/>
      <c r="VFY137" s="947"/>
      <c r="VFZ137" s="947"/>
      <c r="VGA137" s="947"/>
      <c r="VGB137" s="947"/>
      <c r="VGC137" s="947"/>
      <c r="VGD137" s="947"/>
      <c r="VGE137" s="947"/>
      <c r="VGF137" s="947"/>
      <c r="VGG137" s="947"/>
      <c r="VGH137" s="947"/>
      <c r="VGI137" s="947"/>
      <c r="VGJ137" s="947"/>
      <c r="VGK137" s="947"/>
      <c r="VGL137" s="947"/>
      <c r="VGM137" s="947"/>
      <c r="VGN137" s="947"/>
      <c r="VGO137" s="947"/>
      <c r="VGP137" s="947"/>
      <c r="VGQ137" s="947"/>
      <c r="VGR137" s="947"/>
      <c r="VGS137" s="947"/>
      <c r="VGT137" s="947"/>
      <c r="VGU137" s="947"/>
      <c r="VGV137" s="947"/>
      <c r="VGW137" s="947"/>
      <c r="VGX137" s="947"/>
      <c r="VGY137" s="947"/>
      <c r="VGZ137" s="947"/>
      <c r="VHA137" s="947"/>
      <c r="VHB137" s="947"/>
      <c r="VHC137" s="947"/>
      <c r="VHD137" s="947"/>
      <c r="VHE137" s="947"/>
      <c r="VHF137" s="947"/>
      <c r="VHG137" s="947"/>
      <c r="VHH137" s="947"/>
      <c r="VHI137" s="947"/>
      <c r="VHJ137" s="947"/>
      <c r="VHK137" s="947"/>
      <c r="VHL137" s="947"/>
      <c r="VHM137" s="947"/>
      <c r="VHN137" s="947"/>
      <c r="VHO137" s="947"/>
      <c r="VHP137" s="947"/>
      <c r="VHQ137" s="947"/>
      <c r="VHR137" s="947"/>
      <c r="VHS137" s="947"/>
      <c r="VHT137" s="947"/>
      <c r="VHU137" s="947"/>
      <c r="VHV137" s="947"/>
      <c r="VHW137" s="947"/>
      <c r="VHX137" s="947"/>
      <c r="VHY137" s="947"/>
      <c r="VHZ137" s="947"/>
      <c r="VIA137" s="947"/>
      <c r="VIB137" s="947"/>
      <c r="VIC137" s="947"/>
      <c r="VID137" s="947"/>
      <c r="VIE137" s="947"/>
      <c r="VIF137" s="947"/>
      <c r="VIG137" s="947"/>
      <c r="VIH137" s="947"/>
      <c r="VII137" s="947"/>
      <c r="VIJ137" s="947"/>
      <c r="VIK137" s="947"/>
      <c r="VIL137" s="947"/>
      <c r="VIM137" s="947"/>
      <c r="VIN137" s="947"/>
      <c r="VIO137" s="947"/>
      <c r="VIP137" s="947"/>
      <c r="VIQ137" s="947"/>
      <c r="VIR137" s="947"/>
      <c r="VIS137" s="947"/>
      <c r="VIT137" s="947"/>
      <c r="VIU137" s="947"/>
      <c r="VIV137" s="947"/>
      <c r="VIW137" s="947"/>
      <c r="VIX137" s="947"/>
      <c r="VIY137" s="947"/>
      <c r="VIZ137" s="947"/>
      <c r="VJA137" s="947"/>
      <c r="VJB137" s="947"/>
      <c r="VJC137" s="947"/>
      <c r="VJD137" s="947"/>
      <c r="VJE137" s="947"/>
      <c r="VJF137" s="947"/>
      <c r="VJG137" s="947"/>
      <c r="VJH137" s="947"/>
      <c r="VJI137" s="947"/>
      <c r="VJJ137" s="947"/>
      <c r="VJK137" s="947"/>
      <c r="VJL137" s="947"/>
      <c r="VJM137" s="947"/>
      <c r="VJN137" s="947"/>
      <c r="VJO137" s="947"/>
      <c r="VJP137" s="947"/>
      <c r="VJQ137" s="947"/>
      <c r="VJR137" s="947"/>
      <c r="VJS137" s="947"/>
      <c r="VJT137" s="947"/>
      <c r="VJU137" s="947"/>
      <c r="VJV137" s="947"/>
      <c r="VJW137" s="947"/>
      <c r="VJX137" s="947"/>
      <c r="VJY137" s="947"/>
      <c r="VJZ137" s="947"/>
      <c r="VKA137" s="947"/>
      <c r="VKB137" s="947"/>
      <c r="VKC137" s="947"/>
      <c r="VKD137" s="947"/>
      <c r="VKE137" s="947"/>
      <c r="VKF137" s="947"/>
      <c r="VKG137" s="947"/>
      <c r="VKH137" s="947"/>
      <c r="VKI137" s="947"/>
      <c r="VKJ137" s="947"/>
      <c r="VKK137" s="947"/>
      <c r="VKL137" s="947"/>
      <c r="VKM137" s="947"/>
      <c r="VKN137" s="947"/>
      <c r="VKO137" s="947"/>
      <c r="VKP137" s="947"/>
      <c r="VKQ137" s="947"/>
      <c r="VKR137" s="947"/>
      <c r="VKS137" s="947"/>
      <c r="VKT137" s="947"/>
      <c r="VKU137" s="947"/>
      <c r="VKV137" s="947"/>
      <c r="VKW137" s="947"/>
      <c r="VKX137" s="947"/>
      <c r="VKY137" s="947"/>
      <c r="VKZ137" s="947"/>
      <c r="VLA137" s="947"/>
      <c r="VLB137" s="947"/>
      <c r="VLC137" s="947"/>
      <c r="VLD137" s="947"/>
      <c r="VLE137" s="947"/>
      <c r="VLF137" s="947"/>
      <c r="VLG137" s="947"/>
      <c r="VLH137" s="947"/>
      <c r="VLI137" s="947"/>
      <c r="VLJ137" s="947"/>
      <c r="VLK137" s="947"/>
      <c r="VLL137" s="947"/>
      <c r="VLM137" s="947"/>
      <c r="VLN137" s="947"/>
      <c r="VLO137" s="947"/>
      <c r="VLP137" s="947"/>
      <c r="VLQ137" s="947"/>
      <c r="VLR137" s="947"/>
      <c r="VLS137" s="947"/>
      <c r="VLT137" s="947"/>
      <c r="VLU137" s="947"/>
      <c r="VLV137" s="947"/>
      <c r="VLW137" s="947"/>
      <c r="VLX137" s="947"/>
      <c r="VLY137" s="947"/>
      <c r="VLZ137" s="947"/>
      <c r="VMA137" s="947"/>
      <c r="VMB137" s="947"/>
      <c r="VMC137" s="947"/>
      <c r="VMD137" s="947"/>
      <c r="VME137" s="947"/>
      <c r="VMF137" s="947"/>
      <c r="VMG137" s="947"/>
      <c r="VMH137" s="947"/>
      <c r="VMI137" s="947"/>
      <c r="VMJ137" s="947"/>
      <c r="VMK137" s="947"/>
      <c r="VML137" s="947"/>
      <c r="VMM137" s="947"/>
      <c r="VMN137" s="947"/>
      <c r="VMO137" s="947"/>
      <c r="VMP137" s="947"/>
      <c r="VMQ137" s="947"/>
      <c r="VMR137" s="947"/>
      <c r="VMS137" s="947"/>
      <c r="VMT137" s="947"/>
      <c r="VMU137" s="947"/>
      <c r="VMV137" s="947"/>
      <c r="VMW137" s="947"/>
      <c r="VMX137" s="947"/>
      <c r="VMY137" s="947"/>
      <c r="VMZ137" s="947"/>
      <c r="VNA137" s="947"/>
      <c r="VNB137" s="947"/>
      <c r="VNC137" s="947"/>
      <c r="VND137" s="947"/>
      <c r="VNE137" s="947"/>
      <c r="VNF137" s="947"/>
      <c r="VNG137" s="947"/>
      <c r="VNH137" s="947"/>
      <c r="VNI137" s="947"/>
      <c r="VNJ137" s="947"/>
      <c r="VNK137" s="947"/>
      <c r="VNL137" s="947"/>
      <c r="VNM137" s="947"/>
      <c r="VNN137" s="947"/>
      <c r="VNO137" s="947"/>
      <c r="VNP137" s="947"/>
      <c r="VNQ137" s="947"/>
      <c r="VNR137" s="947"/>
      <c r="VNS137" s="947"/>
      <c r="VNT137" s="947"/>
      <c r="VNU137" s="947"/>
      <c r="VNV137" s="947"/>
      <c r="VNW137" s="947"/>
      <c r="VNX137" s="947"/>
      <c r="VNY137" s="947"/>
      <c r="VNZ137" s="947"/>
      <c r="VOA137" s="947"/>
      <c r="VOB137" s="947"/>
      <c r="VOC137" s="947"/>
      <c r="VOD137" s="947"/>
      <c r="VOE137" s="947"/>
      <c r="VOF137" s="947"/>
      <c r="VOG137" s="947"/>
      <c r="VOH137" s="947"/>
      <c r="VOI137" s="947"/>
      <c r="VOJ137" s="947"/>
      <c r="VOK137" s="947"/>
      <c r="VOL137" s="947"/>
      <c r="VOM137" s="947"/>
      <c r="VON137" s="947"/>
      <c r="VOO137" s="947"/>
      <c r="VOP137" s="947"/>
      <c r="VOQ137" s="947"/>
      <c r="VOR137" s="947"/>
      <c r="VOS137" s="947"/>
      <c r="VOT137" s="947"/>
      <c r="VOU137" s="947"/>
      <c r="VOV137" s="947"/>
      <c r="VOW137" s="947"/>
      <c r="VOX137" s="947"/>
      <c r="VOY137" s="947"/>
      <c r="VOZ137" s="947"/>
      <c r="VPA137" s="947"/>
      <c r="VPB137" s="947"/>
      <c r="VPC137" s="947"/>
      <c r="VPD137" s="947"/>
      <c r="VPE137" s="947"/>
      <c r="VPF137" s="947"/>
      <c r="VPG137" s="947"/>
      <c r="VPH137" s="947"/>
      <c r="VPI137" s="947"/>
      <c r="VPJ137" s="947"/>
      <c r="VPK137" s="947"/>
      <c r="VPL137" s="947"/>
      <c r="VPM137" s="947"/>
      <c r="VPN137" s="947"/>
      <c r="VPO137" s="947"/>
      <c r="VPP137" s="947"/>
      <c r="VPQ137" s="947"/>
      <c r="VPR137" s="947"/>
      <c r="VPS137" s="947"/>
      <c r="VPT137" s="947"/>
      <c r="VPU137" s="947"/>
      <c r="VPV137" s="947"/>
      <c r="VPW137" s="947"/>
      <c r="VPX137" s="947"/>
      <c r="VPY137" s="947"/>
      <c r="VPZ137" s="947"/>
      <c r="VQA137" s="947"/>
      <c r="VQB137" s="947"/>
      <c r="VQC137" s="947"/>
      <c r="VQD137" s="947"/>
      <c r="VQE137" s="947"/>
      <c r="VQF137" s="947"/>
      <c r="VQG137" s="947"/>
      <c r="VQH137" s="947"/>
      <c r="VQI137" s="947"/>
      <c r="VQJ137" s="947"/>
      <c r="VQK137" s="947"/>
      <c r="VQL137" s="947"/>
      <c r="VQM137" s="947"/>
      <c r="VQN137" s="947"/>
      <c r="VQO137" s="947"/>
      <c r="VQP137" s="947"/>
      <c r="VQQ137" s="947"/>
      <c r="VQR137" s="947"/>
      <c r="VQS137" s="947"/>
      <c r="VQT137" s="947"/>
      <c r="VQU137" s="947"/>
      <c r="VQV137" s="947"/>
      <c r="VQW137" s="947"/>
      <c r="VQX137" s="947"/>
      <c r="VQY137" s="947"/>
      <c r="VQZ137" s="947"/>
      <c r="VRA137" s="947"/>
      <c r="VRB137" s="947"/>
      <c r="VRC137" s="947"/>
      <c r="VRD137" s="947"/>
      <c r="VRE137" s="947"/>
      <c r="VRF137" s="947"/>
      <c r="VRG137" s="947"/>
      <c r="VRH137" s="947"/>
      <c r="VRI137" s="947"/>
      <c r="VRJ137" s="947"/>
      <c r="VRK137" s="947"/>
      <c r="VRL137" s="947"/>
      <c r="VRM137" s="947"/>
      <c r="VRN137" s="947"/>
      <c r="VRO137" s="947"/>
      <c r="VRP137" s="947"/>
      <c r="VRQ137" s="947"/>
      <c r="VRR137" s="947"/>
      <c r="VRS137" s="947"/>
      <c r="VRT137" s="947"/>
      <c r="VRU137" s="947"/>
      <c r="VRV137" s="947"/>
      <c r="VRW137" s="947"/>
      <c r="VRX137" s="947"/>
      <c r="VRY137" s="947"/>
      <c r="VRZ137" s="947"/>
      <c r="VSA137" s="947"/>
      <c r="VSB137" s="947"/>
      <c r="VSC137" s="947"/>
      <c r="VSD137" s="947"/>
      <c r="VSE137" s="947"/>
      <c r="VSF137" s="947"/>
      <c r="VSG137" s="947"/>
      <c r="VSH137" s="947"/>
      <c r="VSI137" s="947"/>
      <c r="VSJ137" s="947"/>
      <c r="VSK137" s="947"/>
      <c r="VSL137" s="947"/>
      <c r="VSM137" s="947"/>
      <c r="VSN137" s="947"/>
      <c r="VSO137" s="947"/>
      <c r="VSP137" s="947"/>
      <c r="VSQ137" s="947"/>
      <c r="VSR137" s="947"/>
      <c r="VSS137" s="947"/>
      <c r="VST137" s="947"/>
      <c r="VSU137" s="947"/>
      <c r="VSV137" s="947"/>
      <c r="VSW137" s="947"/>
      <c r="VSX137" s="947"/>
      <c r="VSY137" s="947"/>
      <c r="VSZ137" s="947"/>
      <c r="VTA137" s="947"/>
      <c r="VTB137" s="947"/>
      <c r="VTC137" s="947"/>
      <c r="VTD137" s="947"/>
      <c r="VTE137" s="947"/>
      <c r="VTF137" s="947"/>
      <c r="VTG137" s="947"/>
      <c r="VTH137" s="947"/>
      <c r="VTI137" s="947"/>
      <c r="VTJ137" s="947"/>
      <c r="VTK137" s="947"/>
      <c r="VTL137" s="947"/>
      <c r="VTM137" s="947"/>
      <c r="VTN137" s="947"/>
      <c r="VTO137" s="947"/>
      <c r="VTP137" s="947"/>
      <c r="VTQ137" s="947"/>
      <c r="VTR137" s="947"/>
      <c r="VTS137" s="947"/>
      <c r="VTT137" s="947"/>
      <c r="VTU137" s="947"/>
      <c r="VTV137" s="947"/>
      <c r="VTW137" s="947"/>
      <c r="VTX137" s="947"/>
      <c r="VTY137" s="947"/>
      <c r="VTZ137" s="947"/>
      <c r="VUA137" s="947"/>
      <c r="VUB137" s="947"/>
      <c r="VUC137" s="947"/>
      <c r="VUD137" s="947"/>
      <c r="VUE137" s="947"/>
      <c r="VUF137" s="947"/>
      <c r="VUG137" s="947"/>
      <c r="VUH137" s="947"/>
      <c r="VUI137" s="947"/>
      <c r="VUJ137" s="947"/>
      <c r="VUK137" s="947"/>
      <c r="VUL137" s="947"/>
      <c r="VUM137" s="947"/>
      <c r="VUN137" s="947"/>
      <c r="VUO137" s="947"/>
      <c r="VUP137" s="947"/>
      <c r="VUQ137" s="947"/>
      <c r="VUR137" s="947"/>
      <c r="VUS137" s="947"/>
      <c r="VUT137" s="947"/>
      <c r="VUU137" s="947"/>
      <c r="VUV137" s="947"/>
      <c r="VUW137" s="947"/>
      <c r="VUX137" s="947"/>
      <c r="VUY137" s="947"/>
      <c r="VUZ137" s="947"/>
      <c r="VVA137" s="947"/>
      <c r="VVB137" s="947"/>
      <c r="VVC137" s="947"/>
      <c r="VVD137" s="947"/>
      <c r="VVE137" s="947"/>
      <c r="VVF137" s="947"/>
      <c r="VVG137" s="947"/>
      <c r="VVH137" s="947"/>
      <c r="VVI137" s="947"/>
      <c r="VVJ137" s="947"/>
      <c r="VVK137" s="947"/>
      <c r="VVL137" s="947"/>
      <c r="VVM137" s="947"/>
      <c r="VVN137" s="947"/>
      <c r="VVO137" s="947"/>
      <c r="VVP137" s="947"/>
      <c r="VVQ137" s="947"/>
      <c r="VVR137" s="947"/>
      <c r="VVS137" s="947"/>
      <c r="VVT137" s="947"/>
      <c r="VVU137" s="947"/>
      <c r="VVV137" s="947"/>
      <c r="VVW137" s="947"/>
      <c r="VVX137" s="947"/>
      <c r="VVY137" s="947"/>
      <c r="VVZ137" s="947"/>
      <c r="VWA137" s="947"/>
      <c r="VWB137" s="947"/>
      <c r="VWC137" s="947"/>
      <c r="VWD137" s="947"/>
      <c r="VWE137" s="947"/>
      <c r="VWF137" s="947"/>
      <c r="VWG137" s="947"/>
      <c r="VWH137" s="947"/>
      <c r="VWI137" s="947"/>
      <c r="VWJ137" s="947"/>
      <c r="VWK137" s="947"/>
      <c r="VWL137" s="947"/>
      <c r="VWM137" s="947"/>
      <c r="VWN137" s="947"/>
      <c r="VWO137" s="947"/>
      <c r="VWP137" s="947"/>
      <c r="VWQ137" s="947"/>
      <c r="VWR137" s="947"/>
      <c r="VWS137" s="947"/>
      <c r="VWT137" s="947"/>
      <c r="VWU137" s="947"/>
      <c r="VWV137" s="947"/>
      <c r="VWW137" s="947"/>
      <c r="VWX137" s="947"/>
      <c r="VWY137" s="947"/>
      <c r="VWZ137" s="947"/>
      <c r="VXA137" s="947"/>
      <c r="VXB137" s="947"/>
      <c r="VXC137" s="947"/>
      <c r="VXD137" s="947"/>
      <c r="VXE137" s="947"/>
      <c r="VXF137" s="947"/>
      <c r="VXG137" s="947"/>
      <c r="VXH137" s="947"/>
      <c r="VXI137" s="947"/>
      <c r="VXJ137" s="947"/>
      <c r="VXK137" s="947"/>
      <c r="VXL137" s="947"/>
      <c r="VXM137" s="947"/>
      <c r="VXN137" s="947"/>
      <c r="VXO137" s="947"/>
      <c r="VXP137" s="947"/>
      <c r="VXQ137" s="947"/>
      <c r="VXR137" s="947"/>
      <c r="VXS137" s="947"/>
      <c r="VXT137" s="947"/>
      <c r="VXU137" s="947"/>
      <c r="VXV137" s="947"/>
      <c r="VXW137" s="947"/>
      <c r="VXX137" s="947"/>
      <c r="VXY137" s="947"/>
      <c r="VXZ137" s="947"/>
      <c r="VYA137" s="947"/>
      <c r="VYB137" s="947"/>
      <c r="VYC137" s="947"/>
      <c r="VYD137" s="947"/>
      <c r="VYE137" s="947"/>
      <c r="VYF137" s="947"/>
      <c r="VYG137" s="947"/>
      <c r="VYH137" s="947"/>
      <c r="VYI137" s="947"/>
      <c r="VYJ137" s="947"/>
      <c r="VYK137" s="947"/>
      <c r="VYL137" s="947"/>
      <c r="VYM137" s="947"/>
      <c r="VYN137" s="947"/>
      <c r="VYO137" s="947"/>
      <c r="VYP137" s="947"/>
      <c r="VYQ137" s="947"/>
      <c r="VYR137" s="947"/>
      <c r="VYS137" s="947"/>
      <c r="VYT137" s="947"/>
      <c r="VYU137" s="947"/>
      <c r="VYV137" s="947"/>
      <c r="VYW137" s="947"/>
      <c r="VYX137" s="947"/>
      <c r="VYY137" s="947"/>
      <c r="VYZ137" s="947"/>
      <c r="VZA137" s="947"/>
      <c r="VZB137" s="947"/>
      <c r="VZC137" s="947"/>
      <c r="VZD137" s="947"/>
      <c r="VZE137" s="947"/>
      <c r="VZF137" s="947"/>
      <c r="VZG137" s="947"/>
      <c r="VZH137" s="947"/>
      <c r="VZI137" s="947"/>
      <c r="VZJ137" s="947"/>
      <c r="VZK137" s="947"/>
      <c r="VZL137" s="947"/>
      <c r="VZM137" s="947"/>
      <c r="VZN137" s="947"/>
      <c r="VZO137" s="947"/>
      <c r="VZP137" s="947"/>
      <c r="VZQ137" s="947"/>
      <c r="VZR137" s="947"/>
      <c r="VZS137" s="947"/>
      <c r="VZT137" s="947"/>
      <c r="VZU137" s="947"/>
      <c r="VZV137" s="947"/>
      <c r="VZW137" s="947"/>
      <c r="VZX137" s="947"/>
      <c r="VZY137" s="947"/>
      <c r="VZZ137" s="947"/>
      <c r="WAA137" s="947"/>
      <c r="WAB137" s="947"/>
      <c r="WAC137" s="947"/>
      <c r="WAD137" s="947"/>
      <c r="WAE137" s="947"/>
      <c r="WAF137" s="947"/>
      <c r="WAG137" s="947"/>
      <c r="WAH137" s="947"/>
      <c r="WAI137" s="947"/>
      <c r="WAJ137" s="947"/>
      <c r="WAK137" s="947"/>
      <c r="WAL137" s="947"/>
      <c r="WAM137" s="947"/>
      <c r="WAN137" s="947"/>
      <c r="WAO137" s="947"/>
      <c r="WAP137" s="947"/>
      <c r="WAQ137" s="947"/>
      <c r="WAR137" s="947"/>
      <c r="WAS137" s="947"/>
      <c r="WAT137" s="947"/>
      <c r="WAU137" s="947"/>
      <c r="WAV137" s="947"/>
      <c r="WAW137" s="947"/>
      <c r="WAX137" s="947"/>
      <c r="WAY137" s="947"/>
      <c r="WAZ137" s="947"/>
      <c r="WBA137" s="947"/>
      <c r="WBB137" s="947"/>
      <c r="WBC137" s="947"/>
      <c r="WBD137" s="947"/>
      <c r="WBE137" s="947"/>
      <c r="WBF137" s="947"/>
      <c r="WBG137" s="947"/>
      <c r="WBH137" s="947"/>
      <c r="WBI137" s="947"/>
      <c r="WBJ137" s="947"/>
      <c r="WBK137" s="947"/>
      <c r="WBL137" s="947"/>
      <c r="WBM137" s="947"/>
      <c r="WBN137" s="947"/>
      <c r="WBO137" s="947"/>
      <c r="WBP137" s="947"/>
      <c r="WBQ137" s="947"/>
      <c r="WBR137" s="947"/>
      <c r="WBS137" s="947"/>
      <c r="WBT137" s="947"/>
      <c r="WBU137" s="947"/>
      <c r="WBV137" s="947"/>
      <c r="WBW137" s="947"/>
      <c r="WBX137" s="947"/>
      <c r="WBY137" s="947"/>
      <c r="WBZ137" s="947"/>
      <c r="WCA137" s="947"/>
      <c r="WCB137" s="947"/>
      <c r="WCC137" s="947"/>
      <c r="WCD137" s="947"/>
      <c r="WCE137" s="947"/>
      <c r="WCF137" s="947"/>
      <c r="WCG137" s="947"/>
      <c r="WCH137" s="947"/>
      <c r="WCI137" s="947"/>
      <c r="WCJ137" s="947"/>
      <c r="WCK137" s="947"/>
      <c r="WCL137" s="947"/>
      <c r="WCM137" s="947"/>
      <c r="WCN137" s="947"/>
      <c r="WCO137" s="947"/>
      <c r="WCP137" s="947"/>
      <c r="WCQ137" s="947"/>
      <c r="WCR137" s="947"/>
      <c r="WCS137" s="947"/>
      <c r="WCT137" s="947"/>
      <c r="WCU137" s="947"/>
      <c r="WCV137" s="947"/>
      <c r="WCW137" s="947"/>
      <c r="WCX137" s="947"/>
      <c r="WCY137" s="947"/>
      <c r="WCZ137" s="947"/>
      <c r="WDA137" s="947"/>
      <c r="WDB137" s="947"/>
      <c r="WDC137" s="947"/>
      <c r="WDD137" s="947"/>
      <c r="WDE137" s="947"/>
      <c r="WDF137" s="947"/>
      <c r="WDG137" s="947"/>
      <c r="WDH137" s="947"/>
      <c r="WDI137" s="947"/>
      <c r="WDJ137" s="947"/>
      <c r="WDK137" s="947"/>
      <c r="WDL137" s="947"/>
      <c r="WDM137" s="947"/>
      <c r="WDN137" s="947"/>
      <c r="WDO137" s="947"/>
      <c r="WDP137" s="947"/>
      <c r="WDQ137" s="947"/>
      <c r="WDR137" s="947"/>
      <c r="WDS137" s="947"/>
      <c r="WDT137" s="947"/>
      <c r="WDU137" s="947"/>
      <c r="WDV137" s="947"/>
      <c r="WDW137" s="947"/>
      <c r="WDX137" s="947"/>
      <c r="WDY137" s="947"/>
      <c r="WDZ137" s="947"/>
      <c r="WEA137" s="947"/>
      <c r="WEB137" s="947"/>
      <c r="WEC137" s="947"/>
      <c r="WED137" s="947"/>
      <c r="WEE137" s="947"/>
      <c r="WEF137" s="947"/>
      <c r="WEG137" s="947"/>
      <c r="WEH137" s="947"/>
      <c r="WEI137" s="947"/>
      <c r="WEJ137" s="947"/>
      <c r="WEK137" s="947"/>
      <c r="WEL137" s="947"/>
      <c r="WEM137" s="947"/>
      <c r="WEN137" s="947"/>
      <c r="WEO137" s="947"/>
      <c r="WEP137" s="947"/>
      <c r="WEQ137" s="947"/>
      <c r="WER137" s="947"/>
      <c r="WES137" s="947"/>
      <c r="WET137" s="947"/>
      <c r="WEU137" s="947"/>
      <c r="WEV137" s="947"/>
      <c r="WEW137" s="947"/>
      <c r="WEX137" s="947"/>
      <c r="WEY137" s="947"/>
      <c r="WEZ137" s="947"/>
      <c r="WFA137" s="947"/>
      <c r="WFB137" s="947"/>
      <c r="WFC137" s="947"/>
      <c r="WFD137" s="947"/>
      <c r="WFE137" s="947"/>
      <c r="WFF137" s="947"/>
      <c r="WFG137" s="947"/>
      <c r="WFH137" s="947"/>
      <c r="WFI137" s="947"/>
      <c r="WFJ137" s="947"/>
      <c r="WFK137" s="947"/>
      <c r="WFL137" s="947"/>
      <c r="WFM137" s="947"/>
      <c r="WFN137" s="947"/>
      <c r="WFO137" s="947"/>
      <c r="WFP137" s="947"/>
      <c r="WFQ137" s="947"/>
      <c r="WFR137" s="947"/>
      <c r="WFS137" s="947"/>
      <c r="WFT137" s="947"/>
      <c r="WFU137" s="947"/>
      <c r="WFV137" s="947"/>
      <c r="WFW137" s="947"/>
      <c r="WFX137" s="947"/>
      <c r="WFY137" s="947"/>
      <c r="WFZ137" s="947"/>
      <c r="WGA137" s="947"/>
      <c r="WGB137" s="947"/>
      <c r="WGC137" s="947"/>
      <c r="WGD137" s="947"/>
      <c r="WGE137" s="947"/>
      <c r="WGF137" s="947"/>
      <c r="WGG137" s="947"/>
      <c r="WGH137" s="947"/>
      <c r="WGI137" s="947"/>
      <c r="WGJ137" s="947"/>
      <c r="WGK137" s="947"/>
      <c r="WGL137" s="947"/>
      <c r="WGM137" s="947"/>
      <c r="WGN137" s="947"/>
      <c r="WGO137" s="947"/>
      <c r="WGP137" s="947"/>
      <c r="WGQ137" s="947"/>
      <c r="WGR137" s="947"/>
      <c r="WGS137" s="947"/>
      <c r="WGT137" s="947"/>
      <c r="WGU137" s="947"/>
      <c r="WGV137" s="947"/>
      <c r="WGW137" s="947"/>
      <c r="WGX137" s="947"/>
      <c r="WGY137" s="947"/>
      <c r="WGZ137" s="947"/>
      <c r="WHA137" s="947"/>
      <c r="WHB137" s="947"/>
      <c r="WHC137" s="947"/>
      <c r="WHD137" s="947"/>
      <c r="WHE137" s="947"/>
      <c r="WHF137" s="947"/>
      <c r="WHG137" s="947"/>
      <c r="WHH137" s="947"/>
      <c r="WHI137" s="947"/>
      <c r="WHJ137" s="947"/>
      <c r="WHK137" s="947"/>
      <c r="WHL137" s="947"/>
      <c r="WHM137" s="947"/>
      <c r="WHN137" s="947"/>
      <c r="WHO137" s="947"/>
      <c r="WHP137" s="947"/>
      <c r="WHQ137" s="947"/>
      <c r="WHR137" s="947"/>
      <c r="WHS137" s="947"/>
      <c r="WHT137" s="947"/>
      <c r="WHU137" s="947"/>
      <c r="WHV137" s="947"/>
      <c r="WHW137" s="947"/>
      <c r="WHX137" s="947"/>
      <c r="WHY137" s="947"/>
      <c r="WHZ137" s="947"/>
      <c r="WIA137" s="947"/>
      <c r="WIB137" s="947"/>
      <c r="WIC137" s="947"/>
      <c r="WID137" s="947"/>
      <c r="WIE137" s="947"/>
      <c r="WIF137" s="947"/>
      <c r="WIG137" s="947"/>
      <c r="WIH137" s="947"/>
      <c r="WII137" s="947"/>
      <c r="WIJ137" s="947"/>
      <c r="WIK137" s="947"/>
      <c r="WIL137" s="947"/>
      <c r="WIM137" s="947"/>
      <c r="WIN137" s="947"/>
      <c r="WIO137" s="947"/>
      <c r="WIP137" s="947"/>
      <c r="WIQ137" s="947"/>
      <c r="WIR137" s="947"/>
      <c r="WIS137" s="947"/>
      <c r="WIT137" s="947"/>
      <c r="WIU137" s="947"/>
      <c r="WIV137" s="947"/>
      <c r="WIW137" s="947"/>
      <c r="WIX137" s="947"/>
      <c r="WIY137" s="947"/>
      <c r="WIZ137" s="947"/>
      <c r="WJA137" s="947"/>
      <c r="WJB137" s="947"/>
      <c r="WJC137" s="947"/>
      <c r="WJD137" s="947"/>
      <c r="WJE137" s="947"/>
      <c r="WJF137" s="947"/>
      <c r="WJG137" s="947"/>
      <c r="WJH137" s="947"/>
      <c r="WJI137" s="947"/>
      <c r="WJJ137" s="947"/>
      <c r="WJK137" s="947"/>
      <c r="WJL137" s="947"/>
      <c r="WJM137" s="947"/>
      <c r="WJN137" s="947"/>
      <c r="WJO137" s="947"/>
      <c r="WJP137" s="947"/>
      <c r="WJQ137" s="947"/>
      <c r="WJR137" s="947"/>
      <c r="WJS137" s="947"/>
      <c r="WJT137" s="947"/>
      <c r="WJU137" s="947"/>
      <c r="WJV137" s="947"/>
      <c r="WJW137" s="947"/>
      <c r="WJX137" s="947"/>
      <c r="WJY137" s="947"/>
      <c r="WJZ137" s="947"/>
      <c r="WKA137" s="947"/>
      <c r="WKB137" s="947"/>
      <c r="WKC137" s="947"/>
      <c r="WKD137" s="947"/>
      <c r="WKE137" s="947"/>
      <c r="WKF137" s="947"/>
      <c r="WKG137" s="947"/>
      <c r="WKH137" s="947"/>
      <c r="WKI137" s="947"/>
      <c r="WKJ137" s="947"/>
      <c r="WKK137" s="947"/>
      <c r="WKL137" s="947"/>
      <c r="WKM137" s="947"/>
      <c r="WKN137" s="947"/>
      <c r="WKO137" s="947"/>
      <c r="WKP137" s="947"/>
      <c r="WKQ137" s="947"/>
      <c r="WKR137" s="947"/>
      <c r="WKS137" s="947"/>
      <c r="WKT137" s="947"/>
      <c r="WKU137" s="947"/>
      <c r="WKV137" s="947"/>
      <c r="WKW137" s="947"/>
      <c r="WKX137" s="947"/>
      <c r="WKY137" s="947"/>
      <c r="WKZ137" s="947"/>
      <c r="WLA137" s="947"/>
      <c r="WLB137" s="947"/>
      <c r="WLC137" s="947"/>
      <c r="WLD137" s="947"/>
      <c r="WLE137" s="947"/>
      <c r="WLF137" s="947"/>
      <c r="WLG137" s="947"/>
      <c r="WLH137" s="947"/>
      <c r="WLI137" s="947"/>
      <c r="WLJ137" s="947"/>
      <c r="WLK137" s="947"/>
      <c r="WLL137" s="947"/>
      <c r="WLM137" s="947"/>
      <c r="WLN137" s="947"/>
      <c r="WLO137" s="947"/>
      <c r="WLP137" s="947"/>
      <c r="WLQ137" s="947"/>
      <c r="WLR137" s="947"/>
      <c r="WLS137" s="947"/>
      <c r="WLT137" s="947"/>
      <c r="WLU137" s="947"/>
      <c r="WLV137" s="947"/>
      <c r="WLW137" s="947"/>
      <c r="WLX137" s="947"/>
      <c r="WLY137" s="947"/>
      <c r="WLZ137" s="947"/>
      <c r="WMA137" s="947"/>
      <c r="WMB137" s="947"/>
      <c r="WMC137" s="947"/>
      <c r="WMD137" s="947"/>
      <c r="WME137" s="947"/>
      <c r="WMF137" s="947"/>
      <c r="WMG137" s="947"/>
      <c r="WMH137" s="947"/>
      <c r="WMI137" s="947"/>
      <c r="WMJ137" s="947"/>
      <c r="WMK137" s="947"/>
      <c r="WML137" s="947"/>
      <c r="WMM137" s="947"/>
      <c r="WMN137" s="947"/>
      <c r="WMO137" s="947"/>
      <c r="WMP137" s="947"/>
      <c r="WMQ137" s="947"/>
      <c r="WMR137" s="947"/>
      <c r="WMS137" s="947"/>
      <c r="WMT137" s="947"/>
      <c r="WMU137" s="947"/>
      <c r="WMV137" s="947"/>
      <c r="WMW137" s="947"/>
      <c r="WMX137" s="947"/>
      <c r="WMY137" s="947"/>
      <c r="WMZ137" s="947"/>
      <c r="WNA137" s="947"/>
      <c r="WNB137" s="947"/>
      <c r="WNC137" s="947"/>
      <c r="WND137" s="947"/>
      <c r="WNE137" s="947"/>
      <c r="WNF137" s="947"/>
      <c r="WNG137" s="947"/>
      <c r="WNH137" s="947"/>
      <c r="WNI137" s="947"/>
      <c r="WNJ137" s="947"/>
      <c r="WNK137" s="947"/>
      <c r="WNL137" s="947"/>
      <c r="WNM137" s="947"/>
      <c r="WNN137" s="947"/>
      <c r="WNO137" s="947"/>
      <c r="WNP137" s="947"/>
      <c r="WNQ137" s="947"/>
      <c r="WNR137" s="947"/>
      <c r="WNS137" s="947"/>
      <c r="WNT137" s="947"/>
      <c r="WNU137" s="947"/>
      <c r="WNV137" s="947"/>
      <c r="WNW137" s="947"/>
      <c r="WNX137" s="947"/>
      <c r="WNY137" s="947"/>
      <c r="WNZ137" s="947"/>
      <c r="WOA137" s="947"/>
      <c r="WOB137" s="947"/>
      <c r="WOC137" s="947"/>
      <c r="WOD137" s="947"/>
      <c r="WOE137" s="947"/>
      <c r="WOF137" s="947"/>
      <c r="WOG137" s="947"/>
      <c r="WOH137" s="947"/>
      <c r="WOI137" s="947"/>
      <c r="WOJ137" s="947"/>
      <c r="WOK137" s="947"/>
      <c r="WOL137" s="947"/>
      <c r="WOM137" s="947"/>
      <c r="WON137" s="947"/>
      <c r="WOO137" s="947"/>
      <c r="WOP137" s="947"/>
      <c r="WOQ137" s="947"/>
      <c r="WOR137" s="947"/>
      <c r="WOS137" s="947"/>
      <c r="WOT137" s="947"/>
      <c r="WOU137" s="947"/>
      <c r="WOV137" s="947"/>
      <c r="WOW137" s="947"/>
      <c r="WOX137" s="947"/>
      <c r="WOY137" s="947"/>
      <c r="WOZ137" s="947"/>
      <c r="WPA137" s="947"/>
      <c r="WPB137" s="947"/>
      <c r="WPC137" s="947"/>
      <c r="WPD137" s="947"/>
      <c r="WPE137" s="947"/>
      <c r="WPF137" s="947"/>
      <c r="WPG137" s="947"/>
      <c r="WPH137" s="947"/>
      <c r="WPI137" s="947"/>
      <c r="WPJ137" s="947"/>
      <c r="WPK137" s="947"/>
      <c r="WPL137" s="947"/>
      <c r="WPM137" s="947"/>
      <c r="WPN137" s="947"/>
      <c r="WPO137" s="947"/>
      <c r="WPP137" s="947"/>
      <c r="WPQ137" s="947"/>
      <c r="WPR137" s="947"/>
      <c r="WPS137" s="947"/>
      <c r="WPT137" s="947"/>
      <c r="WPU137" s="947"/>
      <c r="WPV137" s="947"/>
      <c r="WPW137" s="947"/>
      <c r="WPX137" s="947"/>
      <c r="WPY137" s="947"/>
      <c r="WPZ137" s="947"/>
      <c r="WQA137" s="947"/>
      <c r="WQB137" s="947"/>
      <c r="WQC137" s="947"/>
      <c r="WQD137" s="947"/>
      <c r="WQE137" s="947"/>
      <c r="WQF137" s="947"/>
      <c r="WQG137" s="947"/>
      <c r="WQH137" s="947"/>
      <c r="WQI137" s="947"/>
      <c r="WQJ137" s="947"/>
      <c r="WQK137" s="947"/>
      <c r="WQL137" s="947"/>
      <c r="WQM137" s="947"/>
      <c r="WQN137" s="947"/>
      <c r="WQO137" s="947"/>
      <c r="WQP137" s="947"/>
      <c r="WQQ137" s="947"/>
      <c r="WQR137" s="947"/>
      <c r="WQS137" s="947"/>
      <c r="WQT137" s="947"/>
      <c r="WQU137" s="947"/>
      <c r="WQV137" s="947"/>
      <c r="WQW137" s="947"/>
      <c r="WQX137" s="947"/>
      <c r="WQY137" s="947"/>
      <c r="WQZ137" s="947"/>
      <c r="WRA137" s="947"/>
      <c r="WRB137" s="947"/>
      <c r="WRC137" s="947"/>
      <c r="WRD137" s="947"/>
      <c r="WRE137" s="947"/>
      <c r="WRF137" s="947"/>
      <c r="WRG137" s="947"/>
      <c r="WRH137" s="947"/>
      <c r="WRI137" s="947"/>
      <c r="WRJ137" s="947"/>
      <c r="WRK137" s="947"/>
      <c r="WRL137" s="947"/>
      <c r="WRM137" s="947"/>
      <c r="WRN137" s="947"/>
      <c r="WRO137" s="947"/>
      <c r="WRP137" s="947"/>
      <c r="WRQ137" s="947"/>
      <c r="WRR137" s="947"/>
      <c r="WRS137" s="947"/>
      <c r="WRT137" s="947"/>
      <c r="WRU137" s="947"/>
      <c r="WRV137" s="947"/>
      <c r="WRW137" s="947"/>
      <c r="WRX137" s="947"/>
      <c r="WRY137" s="947"/>
      <c r="WRZ137" s="947"/>
      <c r="WSA137" s="947"/>
      <c r="WSB137" s="947"/>
      <c r="WSC137" s="947"/>
      <c r="WSD137" s="947"/>
      <c r="WSE137" s="947"/>
      <c r="WSF137" s="947"/>
      <c r="WSG137" s="947"/>
      <c r="WSH137" s="947"/>
      <c r="WSI137" s="947"/>
      <c r="WSJ137" s="947"/>
      <c r="WSK137" s="947"/>
      <c r="WSL137" s="947"/>
      <c r="WSM137" s="947"/>
      <c r="WSN137" s="947"/>
      <c r="WSO137" s="947"/>
      <c r="WSP137" s="947"/>
      <c r="WSQ137" s="947"/>
      <c r="WSR137" s="947"/>
      <c r="WSS137" s="947"/>
      <c r="WST137" s="947"/>
      <c r="WSU137" s="947"/>
      <c r="WSV137" s="947"/>
      <c r="WSW137" s="947"/>
      <c r="WSX137" s="947"/>
      <c r="WSY137" s="947"/>
      <c r="WSZ137" s="947"/>
      <c r="WTA137" s="947"/>
      <c r="WTB137" s="947"/>
      <c r="WTC137" s="947"/>
      <c r="WTD137" s="947"/>
      <c r="WTE137" s="947"/>
      <c r="WTF137" s="947"/>
      <c r="WTG137" s="947"/>
      <c r="WTH137" s="947"/>
      <c r="WTI137" s="947"/>
      <c r="WTJ137" s="947"/>
      <c r="WTK137" s="947"/>
      <c r="WTL137" s="947"/>
      <c r="WTM137" s="947"/>
      <c r="WTN137" s="947"/>
      <c r="WTO137" s="947"/>
      <c r="WTP137" s="947"/>
      <c r="WTQ137" s="947"/>
      <c r="WTR137" s="947"/>
      <c r="WTS137" s="947"/>
      <c r="WTT137" s="947"/>
      <c r="WTU137" s="947"/>
      <c r="WTV137" s="947"/>
      <c r="WTW137" s="947"/>
      <c r="WTX137" s="947"/>
      <c r="WTY137" s="947"/>
      <c r="WTZ137" s="947"/>
      <c r="WUA137" s="947"/>
      <c r="WUB137" s="947"/>
      <c r="WUC137" s="947"/>
      <c r="WUD137" s="947"/>
      <c r="WUE137" s="947"/>
      <c r="WUF137" s="947"/>
      <c r="WUG137" s="947"/>
      <c r="WUH137" s="947"/>
      <c r="WUI137" s="947"/>
      <c r="WUJ137" s="947"/>
      <c r="WUK137" s="947"/>
      <c r="WUL137" s="947"/>
      <c r="WUM137" s="947"/>
      <c r="WUN137" s="947"/>
      <c r="WUO137" s="947"/>
      <c r="WUP137" s="947"/>
      <c r="WUQ137" s="947"/>
      <c r="WUR137" s="947"/>
      <c r="WUS137" s="947"/>
      <c r="WUT137" s="947"/>
      <c r="WUU137" s="947"/>
      <c r="WUV137" s="947"/>
      <c r="WUW137" s="947"/>
      <c r="WUX137" s="947"/>
      <c r="WUY137" s="947"/>
      <c r="WUZ137" s="947"/>
      <c r="WVA137" s="947"/>
      <c r="WVB137" s="947"/>
      <c r="WVC137" s="947"/>
      <c r="WVD137" s="947"/>
      <c r="WVE137" s="947"/>
      <c r="WVF137" s="947"/>
      <c r="WVG137" s="947"/>
      <c r="WVH137" s="947"/>
      <c r="WVI137" s="947"/>
      <c r="WVJ137" s="947"/>
      <c r="WVK137" s="947"/>
      <c r="WVL137" s="947"/>
      <c r="WVM137" s="947"/>
      <c r="WVN137" s="947"/>
      <c r="WVO137" s="947"/>
      <c r="WVP137" s="947"/>
      <c r="WVQ137" s="947"/>
      <c r="WVR137" s="947"/>
      <c r="WVS137" s="947"/>
      <c r="WVT137" s="947"/>
      <c r="WVU137" s="947"/>
      <c r="WVV137" s="947"/>
      <c r="WVW137" s="947"/>
      <c r="WVX137" s="947"/>
      <c r="WVY137" s="947"/>
      <c r="WVZ137" s="947"/>
      <c r="WWA137" s="947"/>
      <c r="WWB137" s="947"/>
      <c r="WWC137" s="947"/>
      <c r="WWD137" s="947"/>
      <c r="WWE137" s="947"/>
      <c r="WWF137" s="947"/>
      <c r="WWG137" s="947"/>
      <c r="WWH137" s="947"/>
      <c r="WWI137" s="947"/>
      <c r="WWJ137" s="947"/>
      <c r="WWK137" s="947"/>
      <c r="WWL137" s="947"/>
      <c r="WWM137" s="947"/>
      <c r="WWN137" s="947"/>
      <c r="WWO137" s="947"/>
      <c r="WWP137" s="947"/>
      <c r="WWQ137" s="947"/>
      <c r="WWR137" s="947"/>
      <c r="WWS137" s="947"/>
      <c r="WWT137" s="947"/>
      <c r="WWU137" s="947"/>
      <c r="WWV137" s="947"/>
      <c r="WWW137" s="947"/>
      <c r="WWX137" s="947"/>
      <c r="WWY137" s="947"/>
      <c r="WWZ137" s="947"/>
      <c r="WXA137" s="947"/>
      <c r="WXB137" s="947"/>
      <c r="WXC137" s="947"/>
      <c r="WXD137" s="947"/>
      <c r="WXE137" s="947"/>
      <c r="WXF137" s="947"/>
      <c r="WXG137" s="947"/>
      <c r="WXH137" s="947"/>
      <c r="WXI137" s="947"/>
      <c r="WXJ137" s="947"/>
      <c r="WXK137" s="947"/>
      <c r="WXL137" s="947"/>
      <c r="WXM137" s="947"/>
      <c r="WXN137" s="947"/>
      <c r="WXO137" s="947"/>
      <c r="WXP137" s="947"/>
      <c r="WXQ137" s="947"/>
      <c r="WXR137" s="947"/>
      <c r="WXS137" s="947"/>
      <c r="WXT137" s="947"/>
      <c r="WXU137" s="947"/>
      <c r="WXV137" s="947"/>
      <c r="WXW137" s="947"/>
      <c r="WXX137" s="947"/>
      <c r="WXY137" s="947"/>
      <c r="WXZ137" s="947"/>
      <c r="WYA137" s="947"/>
      <c r="WYB137" s="947"/>
      <c r="WYC137" s="947"/>
      <c r="WYD137" s="947"/>
      <c r="WYE137" s="947"/>
      <c r="WYF137" s="947"/>
      <c r="WYG137" s="947"/>
      <c r="WYH137" s="947"/>
      <c r="WYI137" s="947"/>
      <c r="WYJ137" s="947"/>
      <c r="WYK137" s="947"/>
      <c r="WYL137" s="947"/>
      <c r="WYM137" s="947"/>
      <c r="WYN137" s="947"/>
      <c r="WYO137" s="947"/>
      <c r="WYP137" s="947"/>
      <c r="WYQ137" s="947"/>
      <c r="WYR137" s="947"/>
      <c r="WYS137" s="947"/>
      <c r="WYT137" s="947"/>
      <c r="WYU137" s="947"/>
      <c r="WYV137" s="947"/>
      <c r="WYW137" s="947"/>
      <c r="WYX137" s="947"/>
      <c r="WYY137" s="947"/>
      <c r="WYZ137" s="947"/>
      <c r="WZA137" s="947"/>
      <c r="WZB137" s="947"/>
      <c r="WZC137" s="947"/>
      <c r="WZD137" s="947"/>
      <c r="WZE137" s="947"/>
      <c r="WZF137" s="947"/>
      <c r="WZG137" s="947"/>
      <c r="WZH137" s="947"/>
      <c r="WZI137" s="947"/>
      <c r="WZJ137" s="947"/>
      <c r="WZK137" s="947"/>
      <c r="WZL137" s="947"/>
      <c r="WZM137" s="947"/>
      <c r="WZN137" s="947"/>
      <c r="WZO137" s="947"/>
      <c r="WZP137" s="947"/>
      <c r="WZQ137" s="947"/>
      <c r="WZR137" s="947"/>
      <c r="WZS137" s="947"/>
      <c r="WZT137" s="947"/>
      <c r="WZU137" s="947"/>
      <c r="WZV137" s="947"/>
      <c r="WZW137" s="947"/>
      <c r="WZX137" s="947"/>
      <c r="WZY137" s="947"/>
      <c r="WZZ137" s="947"/>
      <c r="XAA137" s="947"/>
      <c r="XAB137" s="947"/>
      <c r="XAC137" s="947"/>
      <c r="XAD137" s="947"/>
      <c r="XAE137" s="947"/>
      <c r="XAF137" s="947"/>
      <c r="XAG137" s="947"/>
      <c r="XAH137" s="947"/>
      <c r="XAI137" s="947"/>
      <c r="XAJ137" s="947"/>
      <c r="XAK137" s="947"/>
      <c r="XAL137" s="947"/>
      <c r="XAM137" s="947"/>
      <c r="XAN137" s="947"/>
      <c r="XAO137" s="947"/>
      <c r="XAP137" s="947"/>
      <c r="XAQ137" s="947"/>
      <c r="XAR137" s="947"/>
      <c r="XAS137" s="947"/>
      <c r="XAT137" s="947"/>
      <c r="XAU137" s="947"/>
      <c r="XAV137" s="947"/>
      <c r="XAW137" s="947"/>
      <c r="XAX137" s="947"/>
      <c r="XAY137" s="947"/>
      <c r="XAZ137" s="947"/>
      <c r="XBA137" s="947"/>
      <c r="XBB137" s="947"/>
      <c r="XBC137" s="947"/>
      <c r="XBD137" s="947"/>
      <c r="XBE137" s="947"/>
      <c r="XBF137" s="947"/>
      <c r="XBG137" s="947"/>
      <c r="XBH137" s="947"/>
      <c r="XBI137" s="947"/>
      <c r="XBJ137" s="947"/>
      <c r="XBK137" s="947"/>
      <c r="XBL137" s="947"/>
      <c r="XBM137" s="947"/>
      <c r="XBN137" s="947"/>
      <c r="XBO137" s="947"/>
      <c r="XBP137" s="947"/>
      <c r="XBQ137" s="947"/>
      <c r="XBR137" s="947"/>
      <c r="XBS137" s="947"/>
      <c r="XBT137" s="947"/>
      <c r="XBU137" s="947"/>
      <c r="XBV137" s="947"/>
      <c r="XBW137" s="947"/>
      <c r="XBX137" s="947"/>
      <c r="XBY137" s="947"/>
      <c r="XBZ137" s="947"/>
      <c r="XCA137" s="947"/>
      <c r="XCB137" s="947"/>
      <c r="XCC137" s="947"/>
      <c r="XCD137" s="947"/>
      <c r="XCE137" s="947"/>
      <c r="XCF137" s="947"/>
      <c r="XCG137" s="947"/>
      <c r="XCH137" s="947"/>
      <c r="XCI137" s="947"/>
      <c r="XCJ137" s="947"/>
      <c r="XCK137" s="947"/>
      <c r="XCL137" s="947"/>
      <c r="XCM137" s="947"/>
      <c r="XCN137" s="947"/>
      <c r="XCO137" s="947"/>
      <c r="XCP137" s="947"/>
      <c r="XCQ137" s="947"/>
      <c r="XCR137" s="947"/>
      <c r="XCS137" s="947"/>
      <c r="XCT137" s="947"/>
      <c r="XCU137" s="947"/>
      <c r="XCV137" s="947"/>
      <c r="XCW137" s="947"/>
      <c r="XCX137" s="947"/>
      <c r="XCY137" s="947"/>
      <c r="XCZ137" s="947"/>
      <c r="XDA137" s="947"/>
      <c r="XDB137" s="947"/>
      <c r="XDC137" s="947"/>
      <c r="XDD137" s="947"/>
      <c r="XDE137" s="947"/>
      <c r="XDF137" s="947"/>
      <c r="XDG137" s="947"/>
      <c r="XDH137" s="947"/>
      <c r="XDI137" s="947"/>
      <c r="XDJ137" s="947"/>
      <c r="XDK137" s="947"/>
      <c r="XDL137" s="947"/>
      <c r="XDM137" s="947"/>
      <c r="XDN137" s="947"/>
      <c r="XDO137" s="947"/>
      <c r="XDP137" s="947"/>
      <c r="XDQ137" s="947"/>
      <c r="XDR137" s="947"/>
      <c r="XDS137" s="947"/>
      <c r="XDT137" s="947"/>
      <c r="XDU137" s="947"/>
      <c r="XDV137" s="947"/>
      <c r="XDW137" s="947"/>
      <c r="XDX137" s="947"/>
      <c r="XDY137" s="947"/>
      <c r="XDZ137" s="947"/>
      <c r="XEA137" s="947"/>
      <c r="XEB137" s="947"/>
      <c r="XEC137" s="947"/>
      <c r="XED137" s="947"/>
      <c r="XEE137" s="947"/>
      <c r="XEF137" s="947"/>
      <c r="XEG137" s="947"/>
      <c r="XEH137" s="947"/>
      <c r="XEI137" s="947"/>
      <c r="XEJ137" s="947"/>
      <c r="XEK137" s="947"/>
      <c r="XEL137" s="947"/>
      <c r="XEM137" s="947"/>
      <c r="XEN137" s="947"/>
      <c r="XEO137" s="947"/>
      <c r="XEP137" s="947"/>
      <c r="XEQ137" s="947"/>
      <c r="XER137" s="947"/>
      <c r="XES137" s="947"/>
      <c r="XET137" s="947"/>
      <c r="XEU137" s="947"/>
      <c r="XEV137" s="947"/>
      <c r="XEW137" s="947"/>
      <c r="XEX137" s="947"/>
      <c r="XEY137" s="947"/>
      <c r="XEZ137" s="947"/>
      <c r="XFA137" s="947"/>
      <c r="XFB137" s="947"/>
      <c r="XFC137" s="947"/>
      <c r="XFD137" s="947"/>
    </row>
    <row r="138" spans="1:16384" s="692" customFormat="1" ht="168.75" customHeight="1" x14ac:dyDescent="0.25">
      <c r="A138" s="673">
        <v>110</v>
      </c>
      <c r="B138" s="797" t="s">
        <v>407</v>
      </c>
      <c r="C138" s="674">
        <v>80101706</v>
      </c>
      <c r="D138" s="675" t="s">
        <v>422</v>
      </c>
      <c r="E138" s="674" t="s">
        <v>89</v>
      </c>
      <c r="F138" s="674">
        <v>1</v>
      </c>
      <c r="G138" s="676" t="s">
        <v>97</v>
      </c>
      <c r="H138" s="815" t="s">
        <v>498</v>
      </c>
      <c r="I138" s="674" t="s">
        <v>79</v>
      </c>
      <c r="J138" s="674" t="s">
        <v>86</v>
      </c>
      <c r="K138" s="674" t="s">
        <v>723</v>
      </c>
      <c r="L138" s="693">
        <v>48760000</v>
      </c>
      <c r="M138" s="678">
        <v>48760000</v>
      </c>
      <c r="N138" s="679" t="s">
        <v>346</v>
      </c>
      <c r="O138" s="679" t="s">
        <v>50</v>
      </c>
      <c r="P138" s="680" t="s">
        <v>53</v>
      </c>
      <c r="Q138" s="681"/>
      <c r="R138" s="695" t="s">
        <v>550</v>
      </c>
      <c r="S138" s="696" t="s">
        <v>551</v>
      </c>
      <c r="T138" s="727">
        <v>42380</v>
      </c>
      <c r="U138" s="728" t="s">
        <v>552</v>
      </c>
      <c r="V138" s="729" t="s">
        <v>507</v>
      </c>
      <c r="W138" s="699">
        <v>48760000</v>
      </c>
      <c r="X138" s="670"/>
      <c r="Y138" s="699">
        <v>48760000</v>
      </c>
      <c r="Z138" s="699">
        <v>48760000</v>
      </c>
      <c r="AA138" s="728" t="s">
        <v>553</v>
      </c>
      <c r="AB138" s="844"/>
      <c r="AC138" s="844"/>
      <c r="AD138" s="844"/>
      <c r="AE138" s="844"/>
      <c r="AF138" s="844"/>
      <c r="AG138" s="844"/>
      <c r="AH138" s="728" t="s">
        <v>554</v>
      </c>
      <c r="AI138" s="727">
        <v>42746</v>
      </c>
      <c r="AJ138" s="727">
        <v>43094</v>
      </c>
      <c r="AK138" s="729" t="s">
        <v>555</v>
      </c>
      <c r="AL138" s="731" t="s">
        <v>407</v>
      </c>
      <c r="AM138" s="688"/>
      <c r="AN138" s="688"/>
      <c r="AO138" s="688"/>
      <c r="AP138" s="688"/>
      <c r="AQ138" s="688"/>
      <c r="AR138" s="688"/>
      <c r="AS138" s="688"/>
      <c r="AT138" s="688"/>
      <c r="AU138" s="688"/>
      <c r="AV138" s="688"/>
      <c r="AW138" s="688"/>
      <c r="AX138" s="688"/>
      <c r="AY138" s="688"/>
      <c r="AZ138" s="688"/>
      <c r="BA138" s="688"/>
      <c r="BB138" s="868"/>
      <c r="BC138" s="688"/>
      <c r="BD138" s="688"/>
      <c r="BE138" s="688"/>
      <c r="BF138" s="688"/>
      <c r="BG138" s="688"/>
      <c r="BH138" s="688"/>
      <c r="BI138" s="688"/>
      <c r="BJ138" s="688"/>
      <c r="BK138" s="688"/>
      <c r="BL138" s="688"/>
      <c r="BM138" s="688"/>
      <c r="BN138" s="688"/>
      <c r="BO138" s="688"/>
      <c r="BP138" s="688"/>
      <c r="BQ138" s="688"/>
      <c r="BR138" s="688"/>
      <c r="BS138" s="688"/>
      <c r="BT138" s="688"/>
      <c r="BU138" s="688"/>
      <c r="BV138" s="688"/>
      <c r="BW138" s="688"/>
      <c r="BX138" s="688"/>
      <c r="BY138" s="688"/>
      <c r="BZ138" s="688"/>
      <c r="CA138" s="688"/>
      <c r="CB138" s="688"/>
      <c r="CC138" s="688"/>
      <c r="CD138" s="688"/>
      <c r="CE138" s="688"/>
      <c r="CF138" s="688"/>
      <c r="CG138" s="688"/>
      <c r="CH138" s="688"/>
      <c r="CI138" s="688"/>
      <c r="CJ138" s="688"/>
      <c r="CK138" s="688"/>
      <c r="CL138" s="688"/>
      <c r="CM138" s="688"/>
      <c r="CN138" s="688"/>
      <c r="CO138" s="688"/>
      <c r="CP138" s="688"/>
      <c r="CQ138" s="688"/>
      <c r="CR138" s="688"/>
      <c r="CS138" s="688"/>
      <c r="CT138" s="688"/>
      <c r="CU138" s="688"/>
      <c r="CV138" s="688"/>
      <c r="CW138" s="688"/>
      <c r="CX138" s="688"/>
      <c r="CY138" s="688"/>
      <c r="CZ138" s="688"/>
      <c r="DA138" s="688"/>
      <c r="DB138" s="688"/>
      <c r="DC138" s="688"/>
      <c r="DD138" s="688"/>
      <c r="DE138" s="688"/>
      <c r="DF138" s="688"/>
      <c r="DG138" s="688"/>
      <c r="DH138" s="688"/>
      <c r="DI138" s="688"/>
      <c r="DJ138" s="688"/>
      <c r="DK138" s="688"/>
      <c r="DL138" s="688"/>
      <c r="DM138" s="688"/>
      <c r="DN138" s="688"/>
      <c r="DO138" s="688"/>
      <c r="DP138" s="688"/>
      <c r="DQ138" s="688"/>
      <c r="DR138" s="688"/>
      <c r="DS138" s="688"/>
      <c r="DT138" s="688"/>
      <c r="DU138" s="688"/>
      <c r="DV138" s="688"/>
      <c r="DW138" s="688"/>
      <c r="DX138" s="688"/>
      <c r="DY138" s="688"/>
      <c r="DZ138" s="688"/>
      <c r="EA138" s="688"/>
      <c r="EB138" s="688"/>
      <c r="EC138" s="688"/>
      <c r="ED138" s="688"/>
      <c r="EE138" s="688"/>
      <c r="EF138" s="688"/>
      <c r="EG138" s="688"/>
      <c r="EH138" s="688"/>
      <c r="EI138" s="688"/>
      <c r="EJ138" s="688"/>
      <c r="EK138" s="688"/>
      <c r="EL138" s="688"/>
      <c r="EM138" s="688"/>
      <c r="EN138" s="688"/>
      <c r="EO138" s="688"/>
      <c r="EP138" s="688"/>
      <c r="EQ138" s="688"/>
      <c r="ER138" s="688"/>
      <c r="ES138" s="688"/>
      <c r="ET138" s="688"/>
      <c r="EU138" s="688"/>
      <c r="EV138" s="688"/>
      <c r="EW138" s="688"/>
      <c r="EX138" s="688"/>
      <c r="EY138" s="688"/>
      <c r="EZ138" s="688"/>
      <c r="FA138" s="688"/>
      <c r="FB138" s="688"/>
      <c r="FC138" s="688"/>
      <c r="FD138" s="688"/>
      <c r="FE138" s="688"/>
      <c r="FF138" s="688"/>
      <c r="FG138" s="688"/>
      <c r="FH138" s="688"/>
      <c r="FI138" s="688"/>
      <c r="FJ138" s="688"/>
      <c r="FK138" s="688"/>
      <c r="FL138" s="688"/>
      <c r="FM138" s="688"/>
      <c r="FN138" s="688"/>
      <c r="FO138" s="688"/>
      <c r="FP138" s="688"/>
      <c r="FQ138" s="688"/>
      <c r="FR138" s="688"/>
      <c r="FS138" s="688"/>
      <c r="FT138" s="688"/>
      <c r="FU138" s="688"/>
      <c r="FV138" s="688"/>
      <c r="FW138" s="688"/>
      <c r="FX138" s="688"/>
      <c r="FY138" s="688"/>
      <c r="FZ138" s="688"/>
      <c r="GA138" s="688"/>
      <c r="GB138" s="688"/>
      <c r="GC138" s="688"/>
      <c r="GD138" s="688"/>
      <c r="GE138" s="688"/>
      <c r="GF138" s="688"/>
      <c r="GG138" s="688"/>
      <c r="GH138" s="688"/>
      <c r="GI138" s="688"/>
      <c r="GJ138" s="688"/>
      <c r="GK138" s="688"/>
      <c r="GL138" s="688"/>
      <c r="GM138" s="688"/>
      <c r="GN138" s="688"/>
      <c r="GO138" s="688"/>
      <c r="GP138" s="688"/>
      <c r="GQ138" s="688"/>
      <c r="GR138" s="688"/>
      <c r="GS138" s="688"/>
      <c r="GT138" s="688"/>
      <c r="GU138" s="688"/>
      <c r="GV138" s="688"/>
      <c r="GW138" s="688"/>
      <c r="GX138" s="688"/>
      <c r="GY138" s="688"/>
      <c r="GZ138" s="688"/>
      <c r="HA138" s="688"/>
      <c r="HB138" s="688"/>
      <c r="HC138" s="688"/>
      <c r="HD138" s="688"/>
      <c r="HE138" s="688"/>
      <c r="HF138" s="688"/>
      <c r="HG138" s="688"/>
      <c r="HH138" s="688"/>
      <c r="HI138" s="688"/>
      <c r="HJ138" s="688"/>
      <c r="HK138" s="688"/>
      <c r="HL138" s="688"/>
      <c r="HM138" s="688"/>
      <c r="HN138" s="688"/>
      <c r="HO138" s="688"/>
      <c r="HP138" s="688"/>
      <c r="HQ138" s="688"/>
      <c r="HR138" s="688"/>
      <c r="HS138" s="688"/>
      <c r="HT138" s="688"/>
      <c r="HU138" s="688"/>
      <c r="HV138" s="688"/>
      <c r="HW138" s="688"/>
      <c r="HX138" s="688"/>
      <c r="HY138" s="688"/>
      <c r="HZ138" s="688"/>
      <c r="IA138" s="688"/>
      <c r="IB138" s="688"/>
      <c r="IC138" s="688"/>
      <c r="ID138" s="688"/>
      <c r="IE138" s="688"/>
      <c r="IF138" s="688"/>
      <c r="IG138" s="688"/>
      <c r="IH138" s="688"/>
      <c r="II138" s="688"/>
      <c r="IJ138" s="688"/>
      <c r="IK138" s="688"/>
      <c r="IL138" s="688"/>
      <c r="IM138" s="688"/>
      <c r="IN138" s="688"/>
      <c r="IO138" s="688"/>
      <c r="IP138" s="688"/>
      <c r="IQ138" s="688"/>
      <c r="IR138" s="688"/>
      <c r="IS138" s="688"/>
      <c r="IT138" s="688"/>
      <c r="IU138" s="688"/>
      <c r="IV138" s="688"/>
      <c r="IW138" s="688"/>
      <c r="IX138" s="688"/>
      <c r="IY138" s="688"/>
      <c r="IZ138" s="688"/>
      <c r="JA138" s="688"/>
      <c r="JB138" s="688"/>
      <c r="JC138" s="688"/>
      <c r="JD138" s="688"/>
      <c r="JE138" s="688"/>
      <c r="JF138" s="688"/>
      <c r="JG138" s="688"/>
      <c r="JH138" s="688"/>
      <c r="JI138" s="688"/>
      <c r="JJ138" s="688"/>
      <c r="JK138" s="688"/>
      <c r="JL138" s="688"/>
      <c r="JM138" s="688"/>
      <c r="JN138" s="688"/>
      <c r="JO138" s="688"/>
      <c r="JP138" s="688"/>
      <c r="JQ138" s="688"/>
      <c r="JR138" s="688"/>
      <c r="JS138" s="688"/>
      <c r="JT138" s="688"/>
      <c r="JU138" s="688"/>
      <c r="JV138" s="688"/>
      <c r="JW138" s="688"/>
      <c r="JX138" s="688"/>
      <c r="JY138" s="688"/>
      <c r="JZ138" s="688"/>
      <c r="KA138" s="688"/>
      <c r="KB138" s="688"/>
      <c r="KC138" s="688"/>
      <c r="KD138" s="688"/>
      <c r="KE138" s="688"/>
      <c r="KF138" s="688"/>
      <c r="KG138" s="688"/>
      <c r="KH138" s="688"/>
      <c r="KI138" s="688"/>
      <c r="KJ138" s="688"/>
      <c r="KK138" s="688"/>
      <c r="KL138" s="688"/>
      <c r="KM138" s="688"/>
      <c r="KN138" s="688"/>
      <c r="KO138" s="688"/>
      <c r="KP138" s="688"/>
      <c r="KQ138" s="688"/>
      <c r="KR138" s="688"/>
      <c r="KS138" s="688"/>
      <c r="KT138" s="688"/>
      <c r="KU138" s="688"/>
      <c r="KV138" s="688"/>
      <c r="KW138" s="688"/>
      <c r="KX138" s="688"/>
      <c r="KY138" s="688"/>
      <c r="KZ138" s="688"/>
      <c r="LA138" s="688"/>
      <c r="LB138" s="688"/>
      <c r="LC138" s="688"/>
      <c r="LD138" s="688"/>
      <c r="LE138" s="688"/>
      <c r="LF138" s="688"/>
      <c r="LG138" s="688"/>
      <c r="LH138" s="688"/>
      <c r="LI138" s="688"/>
      <c r="LJ138" s="688"/>
      <c r="LK138" s="688"/>
      <c r="LL138" s="688"/>
      <c r="LM138" s="688"/>
      <c r="LN138" s="688"/>
      <c r="LO138" s="688"/>
      <c r="LP138" s="688"/>
      <c r="LQ138" s="688"/>
      <c r="LR138" s="688"/>
      <c r="LS138" s="688"/>
      <c r="LT138" s="688"/>
      <c r="LU138" s="688"/>
      <c r="LV138" s="688"/>
      <c r="LW138" s="688"/>
      <c r="LX138" s="688"/>
      <c r="LY138" s="688"/>
      <c r="LZ138" s="688"/>
      <c r="MA138" s="688"/>
      <c r="MB138" s="688"/>
      <c r="MC138" s="688"/>
      <c r="MD138" s="688"/>
      <c r="ME138" s="688"/>
      <c r="MF138" s="688"/>
      <c r="MG138" s="688"/>
      <c r="MH138" s="688"/>
      <c r="MI138" s="688"/>
      <c r="MJ138" s="688"/>
      <c r="MK138" s="688"/>
      <c r="ML138" s="688"/>
      <c r="MM138" s="688"/>
      <c r="MN138" s="688"/>
      <c r="MO138" s="688"/>
      <c r="MP138" s="688"/>
      <c r="MQ138" s="688"/>
      <c r="MR138" s="688"/>
      <c r="MS138" s="688"/>
      <c r="MT138" s="688"/>
      <c r="MU138" s="688"/>
      <c r="MV138" s="688"/>
      <c r="MW138" s="688"/>
      <c r="MX138" s="688"/>
      <c r="MY138" s="688"/>
      <c r="MZ138" s="688"/>
      <c r="NA138" s="688"/>
      <c r="NB138" s="688"/>
      <c r="NC138" s="688"/>
      <c r="ND138" s="688"/>
      <c r="NE138" s="688"/>
      <c r="NF138" s="688"/>
      <c r="NG138" s="688"/>
      <c r="NH138" s="688"/>
      <c r="NI138" s="688"/>
      <c r="NJ138" s="688"/>
      <c r="NK138" s="688"/>
      <c r="NL138" s="688"/>
      <c r="NM138" s="688"/>
      <c r="NN138" s="688"/>
      <c r="NO138" s="688"/>
      <c r="NP138" s="688"/>
      <c r="NQ138" s="688"/>
      <c r="NR138" s="688"/>
      <c r="NS138" s="688"/>
      <c r="NT138" s="688"/>
      <c r="NU138" s="688"/>
      <c r="NV138" s="688"/>
      <c r="NW138" s="688"/>
      <c r="NX138" s="688"/>
      <c r="NY138" s="688"/>
      <c r="NZ138" s="688"/>
      <c r="OA138" s="688"/>
      <c r="OB138" s="688"/>
      <c r="OC138" s="688"/>
      <c r="OD138" s="688"/>
      <c r="OE138" s="688"/>
      <c r="OF138" s="688"/>
      <c r="OG138" s="688"/>
      <c r="OH138" s="688"/>
      <c r="OI138" s="688"/>
      <c r="OJ138" s="688"/>
      <c r="OK138" s="688"/>
      <c r="OL138" s="688"/>
      <c r="OM138" s="688"/>
      <c r="ON138" s="688"/>
      <c r="OO138" s="688"/>
      <c r="OP138" s="688"/>
      <c r="OQ138" s="688"/>
      <c r="OR138" s="688"/>
      <c r="OS138" s="688"/>
      <c r="OT138" s="688"/>
      <c r="OU138" s="688"/>
      <c r="OV138" s="688"/>
      <c r="OW138" s="688"/>
      <c r="OX138" s="688"/>
      <c r="OY138" s="688"/>
      <c r="OZ138" s="688"/>
      <c r="PA138" s="688"/>
      <c r="PB138" s="688"/>
      <c r="PC138" s="688"/>
      <c r="PD138" s="688"/>
      <c r="PE138" s="688"/>
      <c r="PF138" s="688"/>
      <c r="PG138" s="688"/>
      <c r="PH138" s="688"/>
      <c r="PI138" s="688"/>
      <c r="PJ138" s="688"/>
      <c r="PK138" s="688"/>
      <c r="PL138" s="688"/>
      <c r="PM138" s="688"/>
      <c r="PN138" s="688"/>
      <c r="PO138" s="688"/>
      <c r="PP138" s="688"/>
      <c r="PQ138" s="688"/>
      <c r="PR138" s="688"/>
      <c r="PS138" s="688"/>
      <c r="PT138" s="688"/>
      <c r="PU138" s="688"/>
      <c r="PV138" s="688"/>
      <c r="PW138" s="688"/>
      <c r="PX138" s="688"/>
      <c r="PY138" s="688"/>
      <c r="PZ138" s="688"/>
      <c r="QA138" s="688"/>
      <c r="QB138" s="688"/>
      <c r="QC138" s="688"/>
      <c r="QD138" s="688"/>
      <c r="QE138" s="688"/>
      <c r="QF138" s="688"/>
      <c r="QG138" s="688"/>
      <c r="QH138" s="688"/>
      <c r="QI138" s="688"/>
      <c r="QJ138" s="688"/>
      <c r="QK138" s="688"/>
      <c r="QL138" s="688"/>
      <c r="QM138" s="688"/>
      <c r="QN138" s="688"/>
      <c r="QO138" s="688"/>
      <c r="QP138" s="688"/>
      <c r="QQ138" s="688"/>
      <c r="QR138" s="688"/>
      <c r="QS138" s="688"/>
      <c r="QT138" s="688"/>
      <c r="QU138" s="688"/>
      <c r="QV138" s="688"/>
      <c r="QW138" s="688"/>
      <c r="QX138" s="688"/>
      <c r="QY138" s="688"/>
      <c r="QZ138" s="688"/>
      <c r="RA138" s="688"/>
      <c r="RB138" s="688"/>
      <c r="RC138" s="688"/>
      <c r="RD138" s="688"/>
      <c r="RE138" s="688"/>
      <c r="RF138" s="688"/>
      <c r="RG138" s="688"/>
      <c r="RH138" s="688"/>
      <c r="RI138" s="688"/>
      <c r="RJ138" s="688"/>
      <c r="RK138" s="688"/>
      <c r="RL138" s="688"/>
      <c r="RM138" s="688"/>
      <c r="RN138" s="688"/>
      <c r="RO138" s="688"/>
      <c r="RP138" s="688"/>
      <c r="RQ138" s="688"/>
      <c r="RR138" s="688"/>
      <c r="RS138" s="688"/>
      <c r="RT138" s="688"/>
      <c r="RU138" s="688"/>
      <c r="RV138" s="688"/>
      <c r="RW138" s="688"/>
      <c r="RX138" s="688"/>
      <c r="RY138" s="688"/>
      <c r="RZ138" s="688"/>
      <c r="SA138" s="688"/>
      <c r="SB138" s="688"/>
      <c r="SC138" s="688"/>
      <c r="SD138" s="688"/>
      <c r="SE138" s="688"/>
      <c r="SF138" s="688"/>
      <c r="SG138" s="688"/>
      <c r="SH138" s="688"/>
      <c r="SI138" s="688"/>
      <c r="SJ138" s="688"/>
      <c r="SK138" s="688"/>
      <c r="SL138" s="688"/>
      <c r="SM138" s="688"/>
      <c r="SN138" s="688"/>
      <c r="SO138" s="688"/>
      <c r="SP138" s="688"/>
      <c r="SQ138" s="688"/>
      <c r="SR138" s="688"/>
      <c r="SS138" s="688"/>
      <c r="ST138" s="688"/>
      <c r="SU138" s="688"/>
      <c r="SV138" s="688"/>
      <c r="SW138" s="688"/>
      <c r="SX138" s="688"/>
      <c r="SY138" s="688"/>
      <c r="SZ138" s="688"/>
      <c r="TA138" s="688"/>
      <c r="TB138" s="688"/>
      <c r="TC138" s="688"/>
      <c r="TD138" s="688"/>
      <c r="TE138" s="688"/>
      <c r="TF138" s="688"/>
      <c r="TG138" s="688"/>
      <c r="TH138" s="688"/>
      <c r="TI138" s="688"/>
      <c r="TJ138" s="688"/>
      <c r="TK138" s="688"/>
      <c r="TL138" s="688"/>
      <c r="TM138" s="688"/>
      <c r="TN138" s="688"/>
      <c r="TO138" s="688"/>
      <c r="TP138" s="688"/>
      <c r="TQ138" s="688"/>
      <c r="TR138" s="688"/>
      <c r="TS138" s="688"/>
      <c r="TT138" s="688"/>
      <c r="TU138" s="688"/>
      <c r="TV138" s="688"/>
      <c r="TW138" s="688"/>
      <c r="TX138" s="688"/>
      <c r="TY138" s="688"/>
      <c r="TZ138" s="688"/>
      <c r="UA138" s="688"/>
      <c r="UB138" s="688"/>
      <c r="UC138" s="688"/>
      <c r="UD138" s="688"/>
      <c r="UE138" s="688"/>
      <c r="UF138" s="688"/>
      <c r="UG138" s="688"/>
      <c r="UH138" s="688"/>
      <c r="UI138" s="688"/>
      <c r="UJ138" s="688"/>
      <c r="UK138" s="688"/>
      <c r="UL138" s="688"/>
      <c r="UM138" s="688"/>
      <c r="UN138" s="688"/>
      <c r="UO138" s="688"/>
      <c r="UP138" s="688"/>
      <c r="UQ138" s="688"/>
      <c r="UR138" s="688"/>
      <c r="US138" s="688"/>
      <c r="UT138" s="688"/>
      <c r="UU138" s="688"/>
      <c r="UV138" s="688"/>
      <c r="UW138" s="688"/>
      <c r="UX138" s="688"/>
      <c r="UY138" s="688"/>
      <c r="UZ138" s="688"/>
      <c r="VA138" s="688"/>
      <c r="VB138" s="688"/>
      <c r="VC138" s="688"/>
      <c r="VD138" s="688"/>
      <c r="VE138" s="688"/>
      <c r="VF138" s="688"/>
      <c r="VG138" s="688"/>
      <c r="VH138" s="688"/>
      <c r="VI138" s="688"/>
      <c r="VJ138" s="688"/>
      <c r="VK138" s="688"/>
      <c r="VL138" s="688"/>
      <c r="VM138" s="688"/>
      <c r="VN138" s="688"/>
      <c r="VO138" s="688"/>
      <c r="VP138" s="688"/>
      <c r="VQ138" s="688"/>
      <c r="VR138" s="688"/>
      <c r="VS138" s="688"/>
      <c r="VT138" s="688"/>
      <c r="VU138" s="688"/>
      <c r="VV138" s="688"/>
      <c r="VW138" s="688"/>
      <c r="VX138" s="688"/>
      <c r="VY138" s="688"/>
      <c r="VZ138" s="688"/>
      <c r="WA138" s="688"/>
      <c r="WB138" s="688"/>
      <c r="WC138" s="688"/>
      <c r="WD138" s="688"/>
      <c r="WE138" s="688"/>
      <c r="WF138" s="688"/>
      <c r="WG138" s="688"/>
      <c r="WH138" s="688"/>
      <c r="WI138" s="688"/>
      <c r="WJ138" s="688"/>
      <c r="WK138" s="688"/>
      <c r="WL138" s="688"/>
      <c r="WM138" s="688"/>
      <c r="WN138" s="688"/>
      <c r="WO138" s="688"/>
      <c r="WP138" s="688"/>
      <c r="WQ138" s="688"/>
      <c r="WR138" s="688"/>
      <c r="WS138" s="688"/>
      <c r="WT138" s="688"/>
      <c r="WU138" s="688"/>
      <c r="WV138" s="688"/>
      <c r="WW138" s="688"/>
      <c r="WX138" s="688"/>
      <c r="WY138" s="688"/>
      <c r="WZ138" s="688"/>
      <c r="XA138" s="688"/>
      <c r="XB138" s="688"/>
      <c r="XC138" s="688"/>
      <c r="XD138" s="688"/>
      <c r="XE138" s="688"/>
      <c r="XF138" s="688"/>
      <c r="XG138" s="688"/>
      <c r="XH138" s="688"/>
      <c r="XI138" s="688"/>
      <c r="XJ138" s="688"/>
      <c r="XK138" s="688"/>
      <c r="XL138" s="688"/>
      <c r="XM138" s="688"/>
      <c r="XN138" s="688"/>
      <c r="XO138" s="688"/>
      <c r="XP138" s="688"/>
      <c r="XQ138" s="688"/>
      <c r="XR138" s="688"/>
      <c r="XS138" s="688"/>
      <c r="XT138" s="688"/>
      <c r="XU138" s="688"/>
      <c r="XV138" s="688"/>
      <c r="XW138" s="688"/>
      <c r="XX138" s="688"/>
      <c r="XY138" s="688"/>
      <c r="XZ138" s="688"/>
      <c r="YA138" s="688"/>
      <c r="YB138" s="688"/>
      <c r="YC138" s="688"/>
      <c r="YD138" s="688"/>
      <c r="YE138" s="688"/>
      <c r="YF138" s="688"/>
      <c r="YG138" s="688"/>
      <c r="YH138" s="688"/>
      <c r="YI138" s="688"/>
      <c r="YJ138" s="688"/>
      <c r="YK138" s="688"/>
      <c r="YL138" s="688"/>
      <c r="YM138" s="688"/>
      <c r="YN138" s="688"/>
      <c r="YO138" s="688"/>
      <c r="YP138" s="688"/>
      <c r="YQ138" s="688"/>
      <c r="YR138" s="688"/>
      <c r="YS138" s="688"/>
      <c r="YT138" s="688"/>
      <c r="YU138" s="688"/>
      <c r="YV138" s="688"/>
      <c r="YW138" s="688"/>
      <c r="YX138" s="688"/>
      <c r="YY138" s="688"/>
      <c r="YZ138" s="688"/>
      <c r="ZA138" s="688"/>
      <c r="ZB138" s="688"/>
      <c r="ZC138" s="688"/>
      <c r="ZD138" s="688"/>
      <c r="ZE138" s="688"/>
      <c r="ZF138" s="688"/>
      <c r="ZG138" s="688"/>
      <c r="ZH138" s="688"/>
      <c r="ZI138" s="688"/>
      <c r="ZJ138" s="688"/>
      <c r="ZK138" s="688"/>
      <c r="ZL138" s="688"/>
      <c r="ZM138" s="688"/>
      <c r="ZN138" s="688"/>
      <c r="ZO138" s="688"/>
      <c r="ZP138" s="688"/>
      <c r="ZQ138" s="688"/>
      <c r="ZR138" s="688"/>
      <c r="ZS138" s="688"/>
      <c r="ZT138" s="688"/>
      <c r="ZU138" s="688"/>
      <c r="ZV138" s="688"/>
      <c r="ZW138" s="688"/>
      <c r="ZX138" s="688"/>
      <c r="ZY138" s="688"/>
      <c r="ZZ138" s="688"/>
      <c r="AAA138" s="688"/>
      <c r="AAB138" s="688"/>
      <c r="AAC138" s="688"/>
      <c r="AAD138" s="688"/>
      <c r="AAE138" s="688"/>
      <c r="AAF138" s="688"/>
      <c r="AAG138" s="688"/>
      <c r="AAH138" s="688"/>
      <c r="AAI138" s="688"/>
      <c r="AAJ138" s="688"/>
      <c r="AAK138" s="688"/>
      <c r="AAL138" s="688"/>
      <c r="AAM138" s="688"/>
      <c r="AAN138" s="688"/>
      <c r="AAO138" s="688"/>
      <c r="AAP138" s="688"/>
      <c r="AAQ138" s="688"/>
      <c r="AAR138" s="688"/>
      <c r="AAS138" s="688"/>
      <c r="AAT138" s="688"/>
      <c r="AAU138" s="688"/>
      <c r="AAV138" s="688"/>
      <c r="AAW138" s="688"/>
      <c r="AAX138" s="688"/>
      <c r="AAY138" s="688"/>
      <c r="AAZ138" s="688"/>
      <c r="ABA138" s="688"/>
      <c r="ABB138" s="688"/>
      <c r="ABC138" s="688"/>
      <c r="ABD138" s="688"/>
      <c r="ABE138" s="688"/>
      <c r="ABF138" s="688"/>
      <c r="ABG138" s="688"/>
      <c r="ABH138" s="688"/>
      <c r="ABI138" s="688"/>
      <c r="ABJ138" s="688"/>
      <c r="ABK138" s="688"/>
      <c r="ABL138" s="688"/>
      <c r="ABM138" s="688"/>
      <c r="ABN138" s="688"/>
      <c r="ABO138" s="688"/>
      <c r="ABP138" s="688"/>
      <c r="ABQ138" s="688"/>
      <c r="ABR138" s="688"/>
      <c r="ABS138" s="688"/>
      <c r="ABT138" s="688"/>
      <c r="ABU138" s="688"/>
      <c r="ABV138" s="688"/>
      <c r="ABW138" s="688"/>
      <c r="ABX138" s="688"/>
      <c r="ABY138" s="688"/>
      <c r="ABZ138" s="688"/>
      <c r="ACA138" s="688"/>
      <c r="ACB138" s="688"/>
      <c r="ACC138" s="688"/>
      <c r="ACD138" s="688"/>
      <c r="ACE138" s="688"/>
      <c r="ACF138" s="688"/>
      <c r="ACG138" s="688"/>
      <c r="ACH138" s="688"/>
      <c r="ACI138" s="688"/>
      <c r="ACJ138" s="688"/>
      <c r="ACK138" s="688"/>
      <c r="ACL138" s="688"/>
      <c r="ACM138" s="688"/>
      <c r="ACN138" s="688"/>
      <c r="ACO138" s="688"/>
      <c r="ACP138" s="688"/>
      <c r="ACQ138" s="688"/>
      <c r="ACR138" s="688"/>
      <c r="ACS138" s="688"/>
      <c r="ACT138" s="688"/>
      <c r="ACU138" s="688"/>
      <c r="ACV138" s="688"/>
      <c r="ACW138" s="688"/>
      <c r="ACX138" s="688"/>
      <c r="ACY138" s="688"/>
      <c r="ACZ138" s="688"/>
      <c r="ADA138" s="688"/>
      <c r="ADB138" s="688"/>
      <c r="ADC138" s="688"/>
      <c r="ADD138" s="688"/>
      <c r="ADE138" s="688"/>
      <c r="ADF138" s="688"/>
      <c r="ADG138" s="688"/>
      <c r="ADH138" s="688"/>
      <c r="ADI138" s="688"/>
      <c r="ADJ138" s="688"/>
      <c r="ADK138" s="688"/>
      <c r="ADL138" s="688"/>
      <c r="ADM138" s="688"/>
      <c r="ADN138" s="688"/>
      <c r="ADO138" s="688"/>
      <c r="ADP138" s="688"/>
      <c r="ADQ138" s="688"/>
      <c r="ADR138" s="688"/>
      <c r="ADS138" s="688"/>
      <c r="ADT138" s="688"/>
      <c r="ADU138" s="688"/>
      <c r="ADV138" s="688"/>
      <c r="ADW138" s="688"/>
      <c r="ADX138" s="688"/>
      <c r="ADY138" s="688"/>
      <c r="ADZ138" s="688"/>
      <c r="AEA138" s="688"/>
      <c r="AEB138" s="688"/>
      <c r="AEC138" s="688"/>
      <c r="AED138" s="688"/>
      <c r="AEE138" s="688"/>
      <c r="AEF138" s="688"/>
      <c r="AEG138" s="688"/>
      <c r="AEH138" s="688"/>
      <c r="AEI138" s="688"/>
      <c r="AEJ138" s="688"/>
      <c r="AEK138" s="688"/>
      <c r="AEL138" s="688"/>
      <c r="AEM138" s="688"/>
      <c r="AEN138" s="688"/>
      <c r="AEO138" s="688"/>
      <c r="AEP138" s="688"/>
      <c r="AEQ138" s="688"/>
      <c r="AER138" s="688"/>
      <c r="AES138" s="688"/>
      <c r="AET138" s="688"/>
      <c r="AEU138" s="688"/>
      <c r="AEV138" s="688"/>
      <c r="AEW138" s="688"/>
      <c r="AEX138" s="688"/>
      <c r="AEY138" s="688"/>
      <c r="AEZ138" s="688"/>
      <c r="AFA138" s="688"/>
      <c r="AFB138" s="688"/>
      <c r="AFC138" s="688"/>
      <c r="AFD138" s="688"/>
      <c r="AFE138" s="688"/>
      <c r="AFF138" s="688"/>
      <c r="AFG138" s="688"/>
      <c r="AFH138" s="688"/>
      <c r="AFI138" s="688"/>
      <c r="AFJ138" s="688"/>
      <c r="AFK138" s="688"/>
      <c r="AFL138" s="688"/>
      <c r="AFM138" s="688"/>
      <c r="AFN138" s="688"/>
      <c r="AFO138" s="688"/>
      <c r="AFP138" s="688"/>
      <c r="AFQ138" s="688"/>
      <c r="AFR138" s="688"/>
      <c r="AFS138" s="688"/>
      <c r="AFT138" s="688"/>
      <c r="AFU138" s="688"/>
      <c r="AFV138" s="688"/>
      <c r="AFW138" s="688"/>
      <c r="AFX138" s="688"/>
      <c r="AFY138" s="688"/>
      <c r="AFZ138" s="688"/>
      <c r="AGA138" s="688"/>
      <c r="AGB138" s="688"/>
      <c r="AGC138" s="688"/>
      <c r="AGD138" s="688"/>
      <c r="AGE138" s="688"/>
      <c r="AGF138" s="688"/>
      <c r="AGG138" s="688"/>
      <c r="AGH138" s="688"/>
      <c r="AGI138" s="688"/>
      <c r="AGJ138" s="688"/>
      <c r="AGK138" s="688"/>
      <c r="AGL138" s="688"/>
      <c r="AGM138" s="688"/>
      <c r="AGN138" s="688"/>
      <c r="AGO138" s="688"/>
      <c r="AGP138" s="688"/>
      <c r="AGQ138" s="688"/>
      <c r="AGR138" s="688"/>
      <c r="AGS138" s="688"/>
      <c r="AGT138" s="688"/>
      <c r="AGU138" s="688"/>
      <c r="AGV138" s="688"/>
      <c r="AGW138" s="688"/>
      <c r="AGX138" s="688"/>
      <c r="AGY138" s="688"/>
      <c r="AGZ138" s="688"/>
      <c r="AHA138" s="688"/>
      <c r="AHB138" s="688"/>
      <c r="AHC138" s="688"/>
      <c r="AHD138" s="688"/>
      <c r="AHE138" s="688"/>
      <c r="AHF138" s="688"/>
      <c r="AHG138" s="688"/>
      <c r="AHH138" s="688"/>
      <c r="AHI138" s="688"/>
      <c r="AHJ138" s="688"/>
      <c r="AHK138" s="688"/>
      <c r="AHL138" s="688"/>
      <c r="AHM138" s="688"/>
      <c r="AHN138" s="688"/>
      <c r="AHO138" s="688"/>
      <c r="AHP138" s="688"/>
      <c r="AHQ138" s="688"/>
      <c r="AHR138" s="688"/>
      <c r="AHS138" s="688"/>
      <c r="AHT138" s="688"/>
      <c r="AHU138" s="688"/>
      <c r="AHV138" s="688"/>
      <c r="AHW138" s="688"/>
      <c r="AHX138" s="688"/>
      <c r="AHY138" s="688"/>
      <c r="AHZ138" s="688"/>
      <c r="AIA138" s="688"/>
      <c r="AIB138" s="688"/>
      <c r="AIC138" s="688"/>
      <c r="AID138" s="688"/>
      <c r="AIE138" s="688"/>
      <c r="AIF138" s="688"/>
      <c r="AIG138" s="688"/>
      <c r="AIH138" s="688"/>
      <c r="AII138" s="688"/>
      <c r="AIJ138" s="688"/>
      <c r="AIK138" s="688"/>
      <c r="AIL138" s="688"/>
      <c r="AIM138" s="688"/>
      <c r="AIN138" s="688"/>
      <c r="AIO138" s="688"/>
      <c r="AIP138" s="688"/>
      <c r="AIQ138" s="688"/>
      <c r="AIR138" s="688"/>
      <c r="AIS138" s="688"/>
      <c r="AIT138" s="688"/>
      <c r="AIU138" s="688"/>
      <c r="AIV138" s="688"/>
      <c r="AIW138" s="688"/>
      <c r="AIX138" s="688"/>
      <c r="AIY138" s="688"/>
      <c r="AIZ138" s="688"/>
      <c r="AJA138" s="688"/>
      <c r="AJB138" s="688"/>
      <c r="AJC138" s="688"/>
      <c r="AJD138" s="688"/>
      <c r="AJE138" s="688"/>
      <c r="AJF138" s="688"/>
      <c r="AJG138" s="688"/>
      <c r="AJH138" s="688"/>
      <c r="AJI138" s="688"/>
      <c r="AJJ138" s="688"/>
      <c r="AJK138" s="688"/>
      <c r="AJL138" s="688"/>
      <c r="AJM138" s="688"/>
      <c r="AJN138" s="688"/>
      <c r="AJO138" s="688"/>
      <c r="AJP138" s="688"/>
      <c r="AJQ138" s="688"/>
      <c r="AJR138" s="688"/>
      <c r="AJS138" s="688"/>
      <c r="AJT138" s="688"/>
      <c r="AJU138" s="688"/>
      <c r="AJV138" s="688"/>
      <c r="AJW138" s="688"/>
      <c r="AJX138" s="688"/>
      <c r="AJY138" s="688"/>
      <c r="AJZ138" s="688"/>
      <c r="AKA138" s="688"/>
      <c r="AKB138" s="688"/>
      <c r="AKC138" s="688"/>
      <c r="AKD138" s="688"/>
      <c r="AKE138" s="688"/>
      <c r="AKF138" s="688"/>
      <c r="AKG138" s="688"/>
      <c r="AKH138" s="688"/>
      <c r="AKI138" s="688"/>
      <c r="AKJ138" s="688"/>
      <c r="AKK138" s="688"/>
      <c r="AKL138" s="688"/>
      <c r="AKM138" s="688"/>
      <c r="AKN138" s="688"/>
      <c r="AKO138" s="688"/>
      <c r="AKP138" s="688"/>
      <c r="AKQ138" s="688"/>
      <c r="AKR138" s="688"/>
      <c r="AKS138" s="688"/>
      <c r="AKT138" s="688"/>
      <c r="AKU138" s="688"/>
      <c r="AKV138" s="688"/>
      <c r="AKW138" s="688"/>
      <c r="AKX138" s="688"/>
      <c r="AKY138" s="688"/>
      <c r="AKZ138" s="688"/>
      <c r="ALA138" s="688"/>
      <c r="ALB138" s="688"/>
      <c r="ALC138" s="688"/>
      <c r="ALD138" s="688"/>
      <c r="ALE138" s="688"/>
      <c r="ALF138" s="688"/>
      <c r="ALG138" s="688"/>
      <c r="ALH138" s="688"/>
      <c r="ALI138" s="688"/>
      <c r="ALJ138" s="688"/>
      <c r="ALK138" s="688"/>
      <c r="ALL138" s="688"/>
      <c r="ALM138" s="688"/>
      <c r="ALN138" s="688"/>
      <c r="ALO138" s="688"/>
      <c r="ALP138" s="688"/>
      <c r="ALQ138" s="688"/>
      <c r="ALR138" s="688"/>
      <c r="ALS138" s="688"/>
      <c r="ALT138" s="688"/>
      <c r="ALU138" s="688"/>
      <c r="ALV138" s="688"/>
      <c r="ALW138" s="688"/>
      <c r="ALX138" s="688"/>
      <c r="ALY138" s="688"/>
      <c r="ALZ138" s="688"/>
      <c r="AMA138" s="688"/>
      <c r="AMB138" s="688"/>
      <c r="AMC138" s="688"/>
      <c r="AMD138" s="688"/>
      <c r="AME138" s="688"/>
      <c r="AMF138" s="688"/>
      <c r="AMG138" s="688"/>
      <c r="AMH138" s="688"/>
      <c r="AMI138" s="688"/>
      <c r="AMJ138" s="688"/>
      <c r="AMK138" s="688"/>
      <c r="AML138" s="688"/>
      <c r="AMM138" s="688"/>
      <c r="AMN138" s="688"/>
      <c r="AMO138" s="688"/>
      <c r="AMP138" s="688"/>
      <c r="AMQ138" s="688"/>
      <c r="AMR138" s="688"/>
      <c r="AMS138" s="688"/>
      <c r="AMT138" s="688"/>
      <c r="AMU138" s="688"/>
      <c r="AMV138" s="688"/>
      <c r="AMW138" s="688"/>
      <c r="AMX138" s="688"/>
      <c r="AMY138" s="688"/>
      <c r="AMZ138" s="688"/>
      <c r="ANA138" s="688"/>
      <c r="ANB138" s="688"/>
      <c r="ANC138" s="688"/>
      <c r="AND138" s="688"/>
      <c r="ANE138" s="688"/>
      <c r="ANF138" s="688"/>
      <c r="ANG138" s="688"/>
      <c r="ANH138" s="688"/>
      <c r="ANI138" s="688"/>
      <c r="ANJ138" s="688"/>
      <c r="ANK138" s="688"/>
      <c r="ANL138" s="688"/>
      <c r="ANM138" s="688"/>
      <c r="ANN138" s="688"/>
      <c r="ANO138" s="688"/>
      <c r="ANP138" s="688"/>
      <c r="ANQ138" s="688"/>
      <c r="ANR138" s="688"/>
      <c r="ANS138" s="688"/>
      <c r="ANT138" s="688"/>
      <c r="ANU138" s="688"/>
      <c r="ANV138" s="688"/>
      <c r="ANW138" s="688"/>
      <c r="ANX138" s="688"/>
      <c r="ANY138" s="688"/>
      <c r="ANZ138" s="688"/>
      <c r="AOA138" s="688"/>
      <c r="AOB138" s="688"/>
      <c r="AOC138" s="688"/>
      <c r="AOD138" s="688"/>
      <c r="AOE138" s="688"/>
      <c r="AOF138" s="688"/>
      <c r="AOG138" s="688"/>
      <c r="AOH138" s="688"/>
      <c r="AOI138" s="688"/>
      <c r="AOJ138" s="688"/>
      <c r="AOK138" s="688"/>
      <c r="AOL138" s="688"/>
      <c r="AOM138" s="688"/>
      <c r="AON138" s="688"/>
      <c r="AOO138" s="688"/>
      <c r="AOP138" s="688"/>
      <c r="AOQ138" s="688"/>
      <c r="AOR138" s="688"/>
      <c r="AOS138" s="688"/>
      <c r="AOT138" s="688"/>
      <c r="AOU138" s="688"/>
      <c r="AOV138" s="688"/>
      <c r="AOW138" s="688"/>
      <c r="AOX138" s="688"/>
      <c r="AOY138" s="688"/>
      <c r="AOZ138" s="688"/>
      <c r="APA138" s="688"/>
      <c r="APB138" s="688"/>
      <c r="APC138" s="688"/>
      <c r="APD138" s="688"/>
      <c r="APE138" s="688"/>
      <c r="APF138" s="688"/>
      <c r="APG138" s="688"/>
      <c r="APH138" s="688"/>
      <c r="API138" s="688"/>
      <c r="APJ138" s="688"/>
      <c r="APK138" s="688"/>
      <c r="APL138" s="688"/>
      <c r="APM138" s="688"/>
      <c r="APN138" s="688"/>
      <c r="APO138" s="688"/>
      <c r="APP138" s="688"/>
      <c r="APQ138" s="688"/>
      <c r="APR138" s="688"/>
      <c r="APS138" s="688"/>
      <c r="APT138" s="688"/>
      <c r="APU138" s="688"/>
      <c r="APV138" s="688"/>
      <c r="APW138" s="688"/>
      <c r="APX138" s="688"/>
      <c r="APY138" s="688"/>
      <c r="APZ138" s="688"/>
      <c r="AQA138" s="688"/>
      <c r="AQB138" s="688"/>
      <c r="AQC138" s="688"/>
      <c r="AQD138" s="688"/>
      <c r="AQE138" s="688"/>
      <c r="AQF138" s="688"/>
      <c r="AQG138" s="688"/>
      <c r="AQH138" s="688"/>
      <c r="AQI138" s="688"/>
      <c r="AQJ138" s="688"/>
      <c r="AQK138" s="688"/>
      <c r="AQL138" s="688"/>
      <c r="AQM138" s="688"/>
      <c r="AQN138" s="688"/>
      <c r="AQO138" s="688"/>
      <c r="AQP138" s="688"/>
      <c r="AQQ138" s="688"/>
      <c r="AQR138" s="688"/>
      <c r="AQS138" s="688"/>
      <c r="AQT138" s="688"/>
      <c r="AQU138" s="688"/>
      <c r="AQV138" s="688"/>
      <c r="AQW138" s="688"/>
      <c r="AQX138" s="688"/>
      <c r="AQY138" s="688"/>
      <c r="AQZ138" s="688"/>
      <c r="ARA138" s="688"/>
      <c r="ARB138" s="688"/>
      <c r="ARC138" s="688"/>
      <c r="ARD138" s="688"/>
      <c r="ARE138" s="688"/>
      <c r="ARF138" s="688"/>
      <c r="ARG138" s="688"/>
      <c r="ARH138" s="688"/>
      <c r="ARI138" s="688"/>
      <c r="ARJ138" s="688"/>
      <c r="ARK138" s="688"/>
      <c r="ARL138" s="688"/>
      <c r="ARM138" s="688"/>
      <c r="ARN138" s="688"/>
      <c r="ARO138" s="688"/>
      <c r="ARP138" s="688"/>
      <c r="ARQ138" s="688"/>
      <c r="ARR138" s="688"/>
      <c r="ARS138" s="688"/>
      <c r="ART138" s="688"/>
      <c r="ARU138" s="688"/>
      <c r="ARV138" s="688"/>
      <c r="ARW138" s="688"/>
      <c r="ARX138" s="688"/>
      <c r="ARY138" s="688"/>
      <c r="ARZ138" s="688"/>
      <c r="ASA138" s="688"/>
      <c r="ASB138" s="688"/>
      <c r="ASC138" s="688"/>
      <c r="ASD138" s="688"/>
      <c r="ASE138" s="688"/>
      <c r="ASF138" s="688"/>
      <c r="ASG138" s="688"/>
      <c r="ASH138" s="688"/>
      <c r="ASI138" s="688"/>
      <c r="ASJ138" s="688"/>
      <c r="ASK138" s="688"/>
      <c r="ASL138" s="688"/>
      <c r="ASM138" s="688"/>
      <c r="ASN138" s="688"/>
      <c r="ASO138" s="688"/>
      <c r="ASP138" s="688"/>
      <c r="ASQ138" s="688"/>
      <c r="ASR138" s="688"/>
      <c r="ASS138" s="688"/>
      <c r="AST138" s="688"/>
      <c r="ASU138" s="688"/>
      <c r="ASV138" s="688"/>
      <c r="ASW138" s="688"/>
      <c r="ASX138" s="688"/>
      <c r="ASY138" s="688"/>
      <c r="ASZ138" s="688"/>
      <c r="ATA138" s="688"/>
      <c r="ATB138" s="688"/>
      <c r="ATC138" s="688"/>
      <c r="ATD138" s="688"/>
      <c r="ATE138" s="688"/>
      <c r="ATF138" s="688"/>
      <c r="ATG138" s="688"/>
      <c r="ATH138" s="688"/>
      <c r="ATI138" s="688"/>
      <c r="ATJ138" s="688"/>
      <c r="ATK138" s="688"/>
      <c r="ATL138" s="688"/>
      <c r="ATM138" s="688"/>
      <c r="ATN138" s="688"/>
      <c r="ATO138" s="688"/>
      <c r="ATP138" s="688"/>
      <c r="ATQ138" s="688"/>
      <c r="ATR138" s="688"/>
      <c r="ATS138" s="688"/>
      <c r="ATT138" s="688"/>
      <c r="ATU138" s="688"/>
      <c r="ATV138" s="688"/>
      <c r="ATW138" s="688"/>
      <c r="ATX138" s="688"/>
      <c r="ATY138" s="688"/>
      <c r="ATZ138" s="688"/>
      <c r="AUA138" s="688"/>
      <c r="AUB138" s="688"/>
      <c r="AUC138" s="688"/>
      <c r="AUD138" s="688"/>
      <c r="AUE138" s="688"/>
      <c r="AUF138" s="688"/>
      <c r="AUG138" s="688"/>
      <c r="AUH138" s="688"/>
      <c r="AUI138" s="688"/>
      <c r="AUJ138" s="688"/>
      <c r="AUK138" s="688"/>
      <c r="AUL138" s="688"/>
      <c r="AUM138" s="688"/>
      <c r="AUN138" s="688"/>
      <c r="AUO138" s="688"/>
      <c r="AUP138" s="688"/>
      <c r="AUQ138" s="688"/>
      <c r="AUR138" s="688"/>
      <c r="AUS138" s="688"/>
      <c r="AUT138" s="688"/>
      <c r="AUU138" s="688"/>
      <c r="AUV138" s="688"/>
      <c r="AUW138" s="688"/>
      <c r="AUX138" s="688"/>
      <c r="AUY138" s="688"/>
      <c r="AUZ138" s="688"/>
      <c r="AVA138" s="688"/>
      <c r="AVB138" s="688"/>
      <c r="AVC138" s="688"/>
      <c r="AVD138" s="688"/>
      <c r="AVE138" s="688"/>
      <c r="AVF138" s="688"/>
      <c r="AVG138" s="688"/>
      <c r="AVH138" s="688"/>
      <c r="AVI138" s="688"/>
      <c r="AVJ138" s="688"/>
      <c r="AVK138" s="688"/>
      <c r="AVL138" s="688"/>
      <c r="AVM138" s="688"/>
      <c r="AVN138" s="688"/>
      <c r="AVO138" s="688"/>
      <c r="AVP138" s="688"/>
      <c r="AVQ138" s="688"/>
      <c r="AVR138" s="688"/>
      <c r="AVS138" s="688"/>
      <c r="AVT138" s="688"/>
      <c r="AVU138" s="688"/>
      <c r="AVV138" s="688"/>
      <c r="AVW138" s="688"/>
      <c r="AVX138" s="688"/>
      <c r="AVY138" s="688"/>
      <c r="AVZ138" s="688"/>
      <c r="AWA138" s="688"/>
      <c r="AWB138" s="688"/>
      <c r="AWC138" s="688"/>
      <c r="AWD138" s="688"/>
      <c r="AWE138" s="688"/>
      <c r="AWF138" s="688"/>
      <c r="AWG138" s="688"/>
      <c r="AWH138" s="688"/>
      <c r="AWI138" s="688"/>
      <c r="AWJ138" s="688"/>
      <c r="AWK138" s="688"/>
      <c r="AWL138" s="688"/>
      <c r="AWM138" s="688"/>
      <c r="AWN138" s="688"/>
      <c r="AWO138" s="688"/>
      <c r="AWP138" s="688"/>
      <c r="AWQ138" s="688"/>
      <c r="AWR138" s="688"/>
      <c r="AWS138" s="688"/>
      <c r="AWT138" s="688"/>
      <c r="AWU138" s="688"/>
      <c r="AWV138" s="688"/>
      <c r="AWW138" s="688"/>
      <c r="AWX138" s="688"/>
      <c r="AWY138" s="688"/>
      <c r="AWZ138" s="688"/>
      <c r="AXA138" s="688"/>
      <c r="AXB138" s="688"/>
      <c r="AXC138" s="688"/>
      <c r="AXD138" s="688"/>
      <c r="AXE138" s="688"/>
      <c r="AXF138" s="688"/>
      <c r="AXG138" s="688"/>
      <c r="AXH138" s="688"/>
      <c r="AXI138" s="688"/>
      <c r="AXJ138" s="688"/>
      <c r="AXK138" s="688"/>
      <c r="AXL138" s="688"/>
      <c r="AXM138" s="688"/>
      <c r="AXN138" s="688"/>
      <c r="AXO138" s="688"/>
      <c r="AXP138" s="688"/>
      <c r="AXQ138" s="688"/>
      <c r="AXR138" s="688"/>
      <c r="AXS138" s="688"/>
      <c r="AXT138" s="688"/>
      <c r="AXU138" s="688"/>
      <c r="AXV138" s="688"/>
      <c r="AXW138" s="688"/>
      <c r="AXX138" s="688"/>
      <c r="AXY138" s="688"/>
      <c r="AXZ138" s="688"/>
      <c r="AYA138" s="688"/>
      <c r="AYB138" s="688"/>
      <c r="AYC138" s="688"/>
      <c r="AYD138" s="688"/>
      <c r="AYE138" s="688"/>
      <c r="AYF138" s="688"/>
      <c r="AYG138" s="688"/>
      <c r="AYH138" s="688"/>
      <c r="AYI138" s="688"/>
      <c r="AYJ138" s="688"/>
      <c r="AYK138" s="688"/>
      <c r="AYL138" s="688"/>
      <c r="AYM138" s="688"/>
      <c r="AYN138" s="688"/>
      <c r="AYO138" s="688"/>
      <c r="AYP138" s="688"/>
      <c r="AYQ138" s="688"/>
      <c r="AYR138" s="688"/>
      <c r="AYS138" s="688"/>
      <c r="AYT138" s="688"/>
      <c r="AYU138" s="688"/>
      <c r="AYV138" s="688"/>
      <c r="AYW138" s="688"/>
      <c r="AYX138" s="688"/>
      <c r="AYY138" s="688"/>
      <c r="AYZ138" s="688"/>
      <c r="AZA138" s="688"/>
      <c r="AZB138" s="688"/>
      <c r="AZC138" s="688"/>
      <c r="AZD138" s="688"/>
      <c r="AZE138" s="688"/>
      <c r="AZF138" s="688"/>
      <c r="AZG138" s="688"/>
      <c r="AZH138" s="688"/>
      <c r="AZI138" s="688"/>
      <c r="AZJ138" s="688"/>
      <c r="AZK138" s="688"/>
      <c r="AZL138" s="688"/>
      <c r="AZM138" s="688"/>
      <c r="AZN138" s="688"/>
      <c r="AZO138" s="688"/>
      <c r="AZP138" s="688"/>
      <c r="AZQ138" s="688"/>
      <c r="AZR138" s="688"/>
      <c r="AZS138" s="688"/>
      <c r="AZT138" s="688"/>
      <c r="AZU138" s="688"/>
      <c r="AZV138" s="688"/>
      <c r="AZW138" s="688"/>
      <c r="AZX138" s="688"/>
      <c r="AZY138" s="688"/>
      <c r="AZZ138" s="688"/>
      <c r="BAA138" s="688"/>
      <c r="BAB138" s="688"/>
      <c r="BAC138" s="688"/>
      <c r="BAD138" s="688"/>
      <c r="BAE138" s="688"/>
      <c r="BAF138" s="688"/>
      <c r="BAG138" s="688"/>
      <c r="BAH138" s="688"/>
      <c r="BAI138" s="688"/>
      <c r="BAJ138" s="688"/>
      <c r="BAK138" s="688"/>
      <c r="BAL138" s="688"/>
      <c r="BAM138" s="688"/>
      <c r="BAN138" s="688"/>
      <c r="BAO138" s="688"/>
      <c r="BAP138" s="688"/>
      <c r="BAQ138" s="688"/>
      <c r="BAR138" s="688"/>
      <c r="BAS138" s="688"/>
      <c r="BAT138" s="688"/>
      <c r="BAU138" s="688"/>
      <c r="BAV138" s="688"/>
      <c r="BAW138" s="688"/>
      <c r="BAX138" s="688"/>
      <c r="BAY138" s="688"/>
      <c r="BAZ138" s="688"/>
      <c r="BBA138" s="688"/>
      <c r="BBB138" s="688"/>
      <c r="BBC138" s="688"/>
      <c r="BBD138" s="688"/>
      <c r="BBE138" s="688"/>
      <c r="BBF138" s="688"/>
      <c r="BBG138" s="688"/>
      <c r="BBH138" s="688"/>
      <c r="BBI138" s="688"/>
      <c r="BBJ138" s="688"/>
      <c r="BBK138" s="688"/>
      <c r="BBL138" s="688"/>
      <c r="BBM138" s="688"/>
      <c r="BBN138" s="688"/>
      <c r="BBO138" s="688"/>
      <c r="BBP138" s="688"/>
      <c r="BBQ138" s="688"/>
      <c r="BBR138" s="688"/>
      <c r="BBS138" s="688"/>
      <c r="BBT138" s="688"/>
      <c r="BBU138" s="688"/>
      <c r="BBV138" s="688"/>
      <c r="BBW138" s="688"/>
      <c r="BBX138" s="688"/>
      <c r="BBY138" s="688"/>
      <c r="BBZ138" s="688"/>
      <c r="BCA138" s="688"/>
      <c r="BCB138" s="688"/>
      <c r="BCC138" s="688"/>
      <c r="BCD138" s="688"/>
      <c r="BCE138" s="688"/>
      <c r="BCF138" s="688"/>
      <c r="BCG138" s="688"/>
      <c r="BCH138" s="688"/>
      <c r="BCI138" s="688"/>
      <c r="BCJ138" s="688"/>
      <c r="BCK138" s="688"/>
      <c r="BCL138" s="688"/>
      <c r="BCM138" s="688"/>
      <c r="BCN138" s="688"/>
      <c r="BCO138" s="688"/>
      <c r="BCP138" s="688"/>
      <c r="BCQ138" s="688"/>
      <c r="BCR138" s="688"/>
      <c r="BCS138" s="688"/>
      <c r="BCT138" s="688"/>
      <c r="BCU138" s="688"/>
      <c r="BCV138" s="688"/>
      <c r="BCW138" s="688"/>
      <c r="BCX138" s="688"/>
      <c r="BCY138" s="688"/>
      <c r="BCZ138" s="688"/>
      <c r="BDA138" s="688"/>
      <c r="BDB138" s="688"/>
      <c r="BDC138" s="688"/>
      <c r="BDD138" s="688"/>
      <c r="BDE138" s="688"/>
      <c r="BDF138" s="688"/>
      <c r="BDG138" s="688"/>
      <c r="BDH138" s="688"/>
      <c r="BDI138" s="688"/>
      <c r="BDJ138" s="688"/>
      <c r="BDK138" s="688"/>
      <c r="BDL138" s="688"/>
      <c r="BDM138" s="688"/>
      <c r="BDN138" s="688"/>
      <c r="BDO138" s="688"/>
      <c r="BDP138" s="688"/>
      <c r="BDQ138" s="688"/>
      <c r="BDR138" s="688"/>
      <c r="BDS138" s="688"/>
      <c r="BDT138" s="688"/>
      <c r="BDU138" s="688"/>
      <c r="BDV138" s="688"/>
      <c r="BDW138" s="688"/>
      <c r="BDX138" s="688"/>
      <c r="BDY138" s="688"/>
      <c r="BDZ138" s="688"/>
      <c r="BEA138" s="688"/>
      <c r="BEB138" s="688"/>
      <c r="BEC138" s="688"/>
      <c r="BED138" s="688"/>
      <c r="BEE138" s="688"/>
      <c r="BEF138" s="688"/>
      <c r="BEG138" s="688"/>
      <c r="BEH138" s="688"/>
      <c r="BEI138" s="688"/>
      <c r="BEJ138" s="688"/>
      <c r="BEK138" s="688"/>
      <c r="BEL138" s="688"/>
      <c r="BEM138" s="688"/>
      <c r="BEN138" s="688"/>
      <c r="BEO138" s="688"/>
      <c r="BEP138" s="688"/>
      <c r="BEQ138" s="688"/>
      <c r="BER138" s="688"/>
      <c r="BES138" s="688"/>
      <c r="BET138" s="688"/>
      <c r="BEU138" s="688"/>
      <c r="BEV138" s="688"/>
      <c r="BEW138" s="688"/>
      <c r="BEX138" s="688"/>
      <c r="BEY138" s="688"/>
      <c r="BEZ138" s="688"/>
      <c r="BFA138" s="688"/>
      <c r="BFB138" s="688"/>
      <c r="BFC138" s="688"/>
      <c r="BFD138" s="688"/>
      <c r="BFE138" s="688"/>
      <c r="BFF138" s="688"/>
      <c r="BFG138" s="688"/>
      <c r="BFH138" s="688"/>
      <c r="BFI138" s="688"/>
      <c r="BFJ138" s="688"/>
      <c r="BFK138" s="688"/>
      <c r="BFL138" s="688"/>
      <c r="BFM138" s="688"/>
      <c r="BFN138" s="688"/>
      <c r="BFO138" s="688"/>
      <c r="BFP138" s="688"/>
      <c r="BFQ138" s="688"/>
      <c r="BFR138" s="688"/>
      <c r="BFS138" s="688"/>
      <c r="BFT138" s="688"/>
      <c r="BFU138" s="688"/>
      <c r="BFV138" s="688"/>
      <c r="BFW138" s="688"/>
      <c r="BFX138" s="688"/>
      <c r="BFY138" s="688"/>
      <c r="BFZ138" s="688"/>
      <c r="BGA138" s="688"/>
      <c r="BGB138" s="688"/>
      <c r="BGC138" s="688"/>
      <c r="BGD138" s="688"/>
      <c r="BGE138" s="688"/>
      <c r="BGF138" s="688"/>
      <c r="BGG138" s="688"/>
      <c r="BGH138" s="688"/>
      <c r="BGI138" s="688"/>
      <c r="BGJ138" s="688"/>
      <c r="BGK138" s="688"/>
      <c r="BGL138" s="688"/>
      <c r="BGM138" s="688"/>
      <c r="BGN138" s="688"/>
      <c r="BGO138" s="688"/>
      <c r="BGP138" s="688"/>
      <c r="BGQ138" s="688"/>
      <c r="BGR138" s="688"/>
      <c r="BGS138" s="688"/>
      <c r="BGT138" s="688"/>
      <c r="BGU138" s="688"/>
      <c r="BGV138" s="688"/>
      <c r="BGW138" s="688"/>
      <c r="BGX138" s="688"/>
      <c r="BGY138" s="688"/>
      <c r="BGZ138" s="688"/>
      <c r="BHA138" s="688"/>
      <c r="BHB138" s="688"/>
      <c r="BHC138" s="688"/>
      <c r="BHD138" s="688"/>
      <c r="BHE138" s="688"/>
      <c r="BHF138" s="688"/>
      <c r="BHG138" s="688"/>
      <c r="BHH138" s="688"/>
      <c r="BHI138" s="688"/>
      <c r="BHJ138" s="688"/>
      <c r="BHK138" s="688"/>
      <c r="BHL138" s="688"/>
      <c r="BHM138" s="688"/>
      <c r="BHN138" s="688"/>
      <c r="BHO138" s="688"/>
      <c r="BHP138" s="688"/>
      <c r="BHQ138" s="688"/>
      <c r="BHR138" s="688"/>
      <c r="BHS138" s="688"/>
      <c r="BHT138" s="688"/>
      <c r="BHU138" s="688"/>
      <c r="BHV138" s="688"/>
      <c r="BHW138" s="688"/>
      <c r="BHX138" s="688"/>
      <c r="BHY138" s="688"/>
      <c r="BHZ138" s="688"/>
      <c r="BIA138" s="688"/>
      <c r="BIB138" s="688"/>
      <c r="BIC138" s="688"/>
      <c r="BID138" s="688"/>
      <c r="BIE138" s="688"/>
      <c r="BIF138" s="688"/>
      <c r="BIG138" s="688"/>
      <c r="BIH138" s="688"/>
      <c r="BII138" s="688"/>
      <c r="BIJ138" s="688"/>
      <c r="BIK138" s="688"/>
      <c r="BIL138" s="688"/>
      <c r="BIM138" s="688"/>
      <c r="BIN138" s="688"/>
      <c r="BIO138" s="688"/>
      <c r="BIP138" s="688"/>
      <c r="BIQ138" s="688"/>
      <c r="BIR138" s="688"/>
      <c r="BIS138" s="688"/>
      <c r="BIT138" s="688"/>
      <c r="BIU138" s="688"/>
      <c r="BIV138" s="688"/>
      <c r="BIW138" s="688"/>
      <c r="BIX138" s="688"/>
      <c r="BIY138" s="688"/>
      <c r="BIZ138" s="688"/>
      <c r="BJA138" s="688"/>
      <c r="BJB138" s="688"/>
      <c r="BJC138" s="688"/>
      <c r="BJD138" s="688"/>
      <c r="BJE138" s="688"/>
      <c r="BJF138" s="688"/>
      <c r="BJG138" s="688"/>
      <c r="BJH138" s="688"/>
      <c r="BJI138" s="688"/>
      <c r="BJJ138" s="688"/>
      <c r="BJK138" s="688"/>
      <c r="BJL138" s="688"/>
      <c r="BJM138" s="688"/>
      <c r="BJN138" s="688"/>
      <c r="BJO138" s="688"/>
      <c r="BJP138" s="688"/>
      <c r="BJQ138" s="688"/>
      <c r="BJR138" s="688"/>
      <c r="BJS138" s="688"/>
      <c r="BJT138" s="688"/>
      <c r="BJU138" s="688"/>
      <c r="BJV138" s="688"/>
      <c r="BJW138" s="688"/>
      <c r="BJX138" s="688"/>
      <c r="BJY138" s="688"/>
      <c r="BJZ138" s="688"/>
      <c r="BKA138" s="688"/>
      <c r="BKB138" s="688"/>
      <c r="BKC138" s="688"/>
      <c r="BKD138" s="688"/>
      <c r="BKE138" s="688"/>
      <c r="BKF138" s="688"/>
      <c r="BKG138" s="688"/>
      <c r="BKH138" s="688"/>
      <c r="BKI138" s="688"/>
      <c r="BKJ138" s="688"/>
      <c r="BKK138" s="688"/>
      <c r="BKL138" s="688"/>
      <c r="BKM138" s="688"/>
      <c r="BKN138" s="688"/>
      <c r="BKO138" s="688"/>
      <c r="BKP138" s="688"/>
      <c r="BKQ138" s="688"/>
      <c r="BKR138" s="688"/>
      <c r="BKS138" s="688"/>
      <c r="BKT138" s="688"/>
      <c r="BKU138" s="688"/>
      <c r="BKV138" s="688"/>
      <c r="BKW138" s="688"/>
      <c r="BKX138" s="688"/>
      <c r="BKY138" s="688"/>
      <c r="BKZ138" s="688"/>
      <c r="BLA138" s="688"/>
      <c r="BLB138" s="688"/>
      <c r="BLC138" s="688"/>
      <c r="BLD138" s="688"/>
      <c r="BLE138" s="688"/>
      <c r="BLF138" s="688"/>
      <c r="BLG138" s="688"/>
      <c r="BLH138" s="688"/>
      <c r="BLI138" s="688"/>
      <c r="BLJ138" s="688"/>
      <c r="BLK138" s="688"/>
      <c r="BLL138" s="688"/>
      <c r="BLM138" s="688"/>
      <c r="BLN138" s="688"/>
      <c r="BLO138" s="688"/>
      <c r="BLP138" s="688"/>
      <c r="BLQ138" s="688"/>
      <c r="BLR138" s="688"/>
      <c r="BLS138" s="688"/>
      <c r="BLT138" s="688"/>
      <c r="BLU138" s="688"/>
      <c r="BLV138" s="688"/>
      <c r="BLW138" s="688"/>
      <c r="BLX138" s="688"/>
      <c r="BLY138" s="688"/>
      <c r="BLZ138" s="688"/>
      <c r="BMA138" s="688"/>
      <c r="BMB138" s="688"/>
      <c r="BMC138" s="688"/>
      <c r="BMD138" s="688"/>
      <c r="BME138" s="688"/>
      <c r="BMF138" s="688"/>
      <c r="BMG138" s="688"/>
      <c r="BMH138" s="688"/>
      <c r="BMI138" s="688"/>
      <c r="BMJ138" s="688"/>
      <c r="BMK138" s="688"/>
      <c r="BML138" s="688"/>
      <c r="BMM138" s="688"/>
      <c r="BMN138" s="688"/>
      <c r="BMO138" s="688"/>
      <c r="BMP138" s="688"/>
      <c r="BMQ138" s="688"/>
      <c r="BMR138" s="688"/>
      <c r="BMS138" s="688"/>
      <c r="BMT138" s="688"/>
      <c r="BMU138" s="688"/>
      <c r="BMV138" s="688"/>
      <c r="BMW138" s="688"/>
      <c r="BMX138" s="688"/>
      <c r="BMY138" s="688"/>
      <c r="BMZ138" s="688"/>
      <c r="BNA138" s="688"/>
      <c r="BNB138" s="688"/>
      <c r="BNC138" s="688"/>
      <c r="BND138" s="688"/>
      <c r="BNE138" s="688"/>
      <c r="BNF138" s="688"/>
      <c r="BNG138" s="688"/>
      <c r="BNH138" s="688"/>
      <c r="BNI138" s="688"/>
      <c r="BNJ138" s="688"/>
      <c r="BNK138" s="688"/>
      <c r="BNL138" s="688"/>
      <c r="BNM138" s="688"/>
      <c r="BNN138" s="688"/>
      <c r="BNO138" s="688"/>
      <c r="BNP138" s="688"/>
      <c r="BNQ138" s="688"/>
      <c r="BNR138" s="688"/>
      <c r="BNS138" s="688"/>
      <c r="BNT138" s="688"/>
      <c r="BNU138" s="688"/>
      <c r="BNV138" s="688"/>
      <c r="BNW138" s="688"/>
      <c r="BNX138" s="688"/>
      <c r="BNY138" s="688"/>
      <c r="BNZ138" s="688"/>
      <c r="BOA138" s="688"/>
      <c r="BOB138" s="688"/>
      <c r="BOC138" s="688"/>
      <c r="BOD138" s="688"/>
      <c r="BOE138" s="688"/>
      <c r="BOF138" s="688"/>
      <c r="BOG138" s="688"/>
      <c r="BOH138" s="688"/>
      <c r="BOI138" s="688"/>
      <c r="BOJ138" s="688"/>
      <c r="BOK138" s="688"/>
      <c r="BOL138" s="688"/>
      <c r="BOM138" s="688"/>
      <c r="BON138" s="688"/>
      <c r="BOO138" s="688"/>
      <c r="BOP138" s="688"/>
      <c r="BOQ138" s="688"/>
      <c r="BOR138" s="688"/>
      <c r="BOS138" s="688"/>
      <c r="BOT138" s="688"/>
      <c r="BOU138" s="688"/>
      <c r="BOV138" s="688"/>
      <c r="BOW138" s="688"/>
      <c r="BOX138" s="688"/>
      <c r="BOY138" s="688"/>
      <c r="BOZ138" s="688"/>
      <c r="BPA138" s="688"/>
      <c r="BPB138" s="688"/>
      <c r="BPC138" s="688"/>
      <c r="BPD138" s="688"/>
      <c r="BPE138" s="688"/>
      <c r="BPF138" s="688"/>
      <c r="BPG138" s="688"/>
      <c r="BPH138" s="688"/>
      <c r="BPI138" s="688"/>
      <c r="BPJ138" s="688"/>
      <c r="BPK138" s="688"/>
      <c r="BPL138" s="688"/>
      <c r="BPM138" s="688"/>
      <c r="BPN138" s="688"/>
      <c r="BPO138" s="688"/>
      <c r="BPP138" s="688"/>
      <c r="BPQ138" s="688"/>
      <c r="BPR138" s="688"/>
      <c r="BPS138" s="688"/>
      <c r="BPT138" s="688"/>
      <c r="BPU138" s="688"/>
      <c r="BPV138" s="688"/>
      <c r="BPW138" s="688"/>
      <c r="BPX138" s="688"/>
      <c r="BPY138" s="688"/>
      <c r="BPZ138" s="688"/>
      <c r="BQA138" s="688"/>
      <c r="BQB138" s="688"/>
      <c r="BQC138" s="688"/>
      <c r="BQD138" s="688"/>
      <c r="BQE138" s="688"/>
      <c r="BQF138" s="688"/>
      <c r="BQG138" s="688"/>
      <c r="BQH138" s="688"/>
      <c r="BQI138" s="688"/>
      <c r="BQJ138" s="688"/>
      <c r="BQK138" s="688"/>
      <c r="BQL138" s="688"/>
      <c r="BQM138" s="688"/>
      <c r="BQN138" s="688"/>
      <c r="BQO138" s="688"/>
      <c r="BQP138" s="688"/>
      <c r="BQQ138" s="688"/>
      <c r="BQR138" s="688"/>
      <c r="BQS138" s="688"/>
      <c r="BQT138" s="688"/>
      <c r="BQU138" s="688"/>
      <c r="BQV138" s="688"/>
      <c r="BQW138" s="688"/>
      <c r="BQX138" s="688"/>
      <c r="BQY138" s="688"/>
      <c r="BQZ138" s="688"/>
      <c r="BRA138" s="688"/>
      <c r="BRB138" s="688"/>
      <c r="BRC138" s="688"/>
      <c r="BRD138" s="688"/>
      <c r="BRE138" s="688"/>
      <c r="BRF138" s="688"/>
      <c r="BRG138" s="688"/>
      <c r="BRH138" s="688"/>
      <c r="BRI138" s="688"/>
      <c r="BRJ138" s="688"/>
      <c r="BRK138" s="688"/>
      <c r="BRL138" s="688"/>
      <c r="BRM138" s="688"/>
      <c r="BRN138" s="688"/>
      <c r="BRO138" s="688"/>
      <c r="BRP138" s="688"/>
      <c r="BRQ138" s="688"/>
      <c r="BRR138" s="688"/>
      <c r="BRS138" s="688"/>
      <c r="BRT138" s="688"/>
      <c r="BRU138" s="688"/>
      <c r="BRV138" s="688"/>
      <c r="BRW138" s="688"/>
      <c r="BRX138" s="688"/>
      <c r="BRY138" s="688"/>
      <c r="BRZ138" s="688"/>
      <c r="BSA138" s="688"/>
      <c r="BSB138" s="688"/>
      <c r="BSC138" s="688"/>
      <c r="BSD138" s="688"/>
      <c r="BSE138" s="688"/>
      <c r="BSF138" s="688"/>
      <c r="BSG138" s="688"/>
      <c r="BSH138" s="688"/>
      <c r="BSI138" s="688"/>
      <c r="BSJ138" s="688"/>
      <c r="BSK138" s="688"/>
      <c r="BSL138" s="688"/>
      <c r="BSM138" s="688"/>
      <c r="BSN138" s="688"/>
      <c r="BSO138" s="688"/>
      <c r="BSP138" s="688"/>
      <c r="BSQ138" s="688"/>
      <c r="BSR138" s="688"/>
      <c r="BSS138" s="688"/>
      <c r="BST138" s="688"/>
      <c r="BSU138" s="688"/>
      <c r="BSV138" s="688"/>
      <c r="BSW138" s="688"/>
      <c r="BSX138" s="688"/>
      <c r="BSY138" s="688"/>
      <c r="BSZ138" s="688"/>
      <c r="BTA138" s="688"/>
      <c r="BTB138" s="688"/>
      <c r="BTC138" s="688"/>
      <c r="BTD138" s="688"/>
      <c r="BTE138" s="688"/>
      <c r="BTF138" s="688"/>
      <c r="BTG138" s="688"/>
      <c r="BTH138" s="688"/>
      <c r="BTI138" s="688"/>
      <c r="BTJ138" s="688"/>
      <c r="BTK138" s="688"/>
      <c r="BTL138" s="688"/>
      <c r="BTM138" s="688"/>
      <c r="BTN138" s="688"/>
      <c r="BTO138" s="688"/>
      <c r="BTP138" s="688"/>
      <c r="BTQ138" s="688"/>
      <c r="BTR138" s="688"/>
      <c r="BTS138" s="688"/>
      <c r="BTT138" s="688"/>
      <c r="BTU138" s="688"/>
      <c r="BTV138" s="688"/>
      <c r="BTW138" s="688"/>
      <c r="BTX138" s="688"/>
      <c r="BTY138" s="688"/>
      <c r="BTZ138" s="688"/>
      <c r="BUA138" s="688"/>
      <c r="BUB138" s="688"/>
      <c r="BUC138" s="688"/>
      <c r="BUD138" s="688"/>
      <c r="BUE138" s="688"/>
      <c r="BUF138" s="688"/>
      <c r="BUG138" s="688"/>
      <c r="BUH138" s="688"/>
      <c r="BUI138" s="688"/>
      <c r="BUJ138" s="688"/>
      <c r="BUK138" s="688"/>
      <c r="BUL138" s="688"/>
      <c r="BUM138" s="688"/>
      <c r="BUN138" s="688"/>
      <c r="BUO138" s="688"/>
      <c r="BUP138" s="688"/>
      <c r="BUQ138" s="688"/>
      <c r="BUR138" s="688"/>
      <c r="BUS138" s="688"/>
      <c r="BUT138" s="688"/>
      <c r="BUU138" s="688"/>
      <c r="BUV138" s="688"/>
      <c r="BUW138" s="688"/>
      <c r="BUX138" s="688"/>
      <c r="BUY138" s="688"/>
      <c r="BUZ138" s="688"/>
      <c r="BVA138" s="688"/>
      <c r="BVB138" s="688"/>
      <c r="BVC138" s="688"/>
      <c r="BVD138" s="688"/>
      <c r="BVE138" s="688"/>
      <c r="BVF138" s="688"/>
      <c r="BVG138" s="688"/>
      <c r="BVH138" s="688"/>
      <c r="BVI138" s="688"/>
      <c r="BVJ138" s="688"/>
      <c r="BVK138" s="688"/>
      <c r="BVL138" s="688"/>
      <c r="BVM138" s="688"/>
      <c r="BVN138" s="688"/>
      <c r="BVO138" s="688"/>
      <c r="BVP138" s="688"/>
      <c r="BVQ138" s="688"/>
      <c r="BVR138" s="688"/>
      <c r="BVS138" s="688"/>
      <c r="BVT138" s="688"/>
      <c r="BVU138" s="688"/>
      <c r="BVV138" s="688"/>
      <c r="BVW138" s="688"/>
      <c r="BVX138" s="688"/>
      <c r="BVY138" s="688"/>
      <c r="BVZ138" s="688"/>
      <c r="BWA138" s="688"/>
      <c r="BWB138" s="688"/>
      <c r="BWC138" s="688"/>
      <c r="BWD138" s="688"/>
      <c r="BWE138" s="688"/>
      <c r="BWF138" s="688"/>
      <c r="BWG138" s="688"/>
      <c r="BWH138" s="688"/>
      <c r="BWI138" s="688"/>
      <c r="BWJ138" s="688"/>
      <c r="BWK138" s="688"/>
      <c r="BWL138" s="688"/>
      <c r="BWM138" s="688"/>
      <c r="BWN138" s="688"/>
      <c r="BWO138" s="688"/>
      <c r="BWP138" s="688"/>
      <c r="BWQ138" s="688"/>
      <c r="BWR138" s="688"/>
      <c r="BWS138" s="688"/>
      <c r="BWT138" s="688"/>
      <c r="BWU138" s="688"/>
      <c r="BWV138" s="688"/>
      <c r="BWW138" s="688"/>
      <c r="BWX138" s="688"/>
      <c r="BWY138" s="688"/>
      <c r="BWZ138" s="688"/>
      <c r="BXA138" s="688"/>
      <c r="BXB138" s="688"/>
      <c r="BXC138" s="688"/>
      <c r="BXD138" s="688"/>
      <c r="BXE138" s="688"/>
      <c r="BXF138" s="688"/>
      <c r="BXG138" s="688"/>
      <c r="BXH138" s="688"/>
      <c r="BXI138" s="688"/>
      <c r="BXJ138" s="688"/>
      <c r="BXK138" s="688"/>
      <c r="BXL138" s="688"/>
      <c r="BXM138" s="688"/>
      <c r="BXN138" s="688"/>
      <c r="BXO138" s="688"/>
      <c r="BXP138" s="688"/>
      <c r="BXQ138" s="688"/>
      <c r="BXR138" s="688"/>
      <c r="BXS138" s="688"/>
      <c r="BXT138" s="688"/>
      <c r="BXU138" s="688"/>
      <c r="BXV138" s="688"/>
      <c r="BXW138" s="688"/>
      <c r="BXX138" s="688"/>
      <c r="BXY138" s="688"/>
      <c r="BXZ138" s="688"/>
      <c r="BYA138" s="688"/>
      <c r="BYB138" s="688"/>
      <c r="BYC138" s="688"/>
      <c r="BYD138" s="688"/>
      <c r="BYE138" s="688"/>
      <c r="BYF138" s="688"/>
      <c r="BYG138" s="688"/>
      <c r="BYH138" s="688"/>
      <c r="BYI138" s="688"/>
      <c r="BYJ138" s="688"/>
      <c r="BYK138" s="688"/>
      <c r="BYL138" s="688"/>
      <c r="BYM138" s="688"/>
      <c r="BYN138" s="688"/>
      <c r="BYO138" s="688"/>
      <c r="BYP138" s="688"/>
      <c r="BYQ138" s="688"/>
      <c r="BYR138" s="688"/>
      <c r="BYS138" s="688"/>
      <c r="BYT138" s="688"/>
      <c r="BYU138" s="688"/>
      <c r="BYV138" s="688"/>
      <c r="BYW138" s="688"/>
      <c r="BYX138" s="688"/>
      <c r="BYY138" s="688"/>
      <c r="BYZ138" s="688"/>
      <c r="BZA138" s="688"/>
      <c r="BZB138" s="688"/>
      <c r="BZC138" s="688"/>
      <c r="BZD138" s="688"/>
      <c r="BZE138" s="688"/>
      <c r="BZF138" s="688"/>
      <c r="BZG138" s="688"/>
      <c r="BZH138" s="688"/>
      <c r="BZI138" s="688"/>
      <c r="BZJ138" s="688"/>
      <c r="BZK138" s="688"/>
      <c r="BZL138" s="688"/>
      <c r="BZM138" s="688"/>
      <c r="BZN138" s="688"/>
      <c r="BZO138" s="688"/>
      <c r="BZP138" s="688"/>
      <c r="BZQ138" s="688"/>
      <c r="BZR138" s="688"/>
      <c r="BZS138" s="688"/>
      <c r="BZT138" s="688"/>
      <c r="BZU138" s="688"/>
      <c r="BZV138" s="688"/>
      <c r="BZW138" s="688"/>
      <c r="BZX138" s="688"/>
      <c r="BZY138" s="688"/>
      <c r="BZZ138" s="688"/>
      <c r="CAA138" s="688"/>
      <c r="CAB138" s="688"/>
      <c r="CAC138" s="688"/>
      <c r="CAD138" s="688"/>
      <c r="CAE138" s="688"/>
      <c r="CAF138" s="688"/>
      <c r="CAG138" s="688"/>
      <c r="CAH138" s="688"/>
      <c r="CAI138" s="688"/>
      <c r="CAJ138" s="688"/>
      <c r="CAK138" s="688"/>
      <c r="CAL138" s="688"/>
      <c r="CAM138" s="688"/>
      <c r="CAN138" s="688"/>
      <c r="CAO138" s="688"/>
      <c r="CAP138" s="688"/>
      <c r="CAQ138" s="688"/>
      <c r="CAR138" s="688"/>
      <c r="CAS138" s="688"/>
      <c r="CAT138" s="688"/>
      <c r="CAU138" s="688"/>
      <c r="CAV138" s="688"/>
      <c r="CAW138" s="688"/>
      <c r="CAX138" s="688"/>
      <c r="CAY138" s="688"/>
      <c r="CAZ138" s="688"/>
      <c r="CBA138" s="688"/>
      <c r="CBB138" s="688"/>
      <c r="CBC138" s="688"/>
      <c r="CBD138" s="688"/>
      <c r="CBE138" s="688"/>
      <c r="CBF138" s="688"/>
      <c r="CBG138" s="688"/>
      <c r="CBH138" s="688"/>
      <c r="CBI138" s="688"/>
      <c r="CBJ138" s="688"/>
      <c r="CBK138" s="688"/>
      <c r="CBL138" s="688"/>
      <c r="CBM138" s="688"/>
      <c r="CBN138" s="688"/>
      <c r="CBO138" s="688"/>
      <c r="CBP138" s="688"/>
      <c r="CBQ138" s="688"/>
      <c r="CBR138" s="688"/>
      <c r="CBS138" s="688"/>
      <c r="CBT138" s="688"/>
      <c r="CBU138" s="688"/>
      <c r="CBV138" s="688"/>
      <c r="CBW138" s="688"/>
      <c r="CBX138" s="688"/>
      <c r="CBY138" s="688"/>
      <c r="CBZ138" s="688"/>
      <c r="CCA138" s="688"/>
      <c r="CCB138" s="688"/>
      <c r="CCC138" s="688"/>
      <c r="CCD138" s="688"/>
      <c r="CCE138" s="688"/>
      <c r="CCF138" s="688"/>
      <c r="CCG138" s="688"/>
      <c r="CCH138" s="688"/>
      <c r="CCI138" s="688"/>
      <c r="CCJ138" s="688"/>
      <c r="CCK138" s="688"/>
      <c r="CCL138" s="688"/>
      <c r="CCM138" s="688"/>
      <c r="CCN138" s="688"/>
      <c r="CCO138" s="688"/>
      <c r="CCP138" s="688"/>
      <c r="CCQ138" s="688"/>
      <c r="CCR138" s="688"/>
      <c r="CCS138" s="688"/>
      <c r="CCT138" s="688"/>
      <c r="CCU138" s="688"/>
      <c r="CCV138" s="688"/>
      <c r="CCW138" s="688"/>
      <c r="CCX138" s="688"/>
      <c r="CCY138" s="688"/>
      <c r="CCZ138" s="688"/>
      <c r="CDA138" s="688"/>
      <c r="CDB138" s="688"/>
      <c r="CDC138" s="688"/>
      <c r="CDD138" s="688"/>
      <c r="CDE138" s="688"/>
      <c r="CDF138" s="688"/>
      <c r="CDG138" s="688"/>
      <c r="CDH138" s="688"/>
      <c r="CDI138" s="688"/>
      <c r="CDJ138" s="688"/>
      <c r="CDK138" s="688"/>
      <c r="CDL138" s="688"/>
      <c r="CDM138" s="688"/>
      <c r="CDN138" s="688"/>
      <c r="CDO138" s="688"/>
      <c r="CDP138" s="688"/>
      <c r="CDQ138" s="688"/>
      <c r="CDR138" s="688"/>
      <c r="CDS138" s="688"/>
      <c r="CDT138" s="688"/>
      <c r="CDU138" s="688"/>
      <c r="CDV138" s="688"/>
      <c r="CDW138" s="688"/>
      <c r="CDX138" s="688"/>
      <c r="CDY138" s="688"/>
      <c r="CDZ138" s="688"/>
      <c r="CEA138" s="688"/>
      <c r="CEB138" s="688"/>
      <c r="CEC138" s="688"/>
      <c r="CED138" s="688"/>
      <c r="CEE138" s="688"/>
      <c r="CEF138" s="688"/>
      <c r="CEG138" s="688"/>
      <c r="CEH138" s="688"/>
      <c r="CEI138" s="688"/>
      <c r="CEJ138" s="688"/>
      <c r="CEK138" s="688"/>
      <c r="CEL138" s="688"/>
      <c r="CEM138" s="688"/>
      <c r="CEN138" s="688"/>
      <c r="CEO138" s="688"/>
      <c r="CEP138" s="688"/>
      <c r="CEQ138" s="688"/>
      <c r="CER138" s="688"/>
      <c r="CES138" s="688"/>
      <c r="CET138" s="688"/>
      <c r="CEU138" s="688"/>
      <c r="CEV138" s="688"/>
      <c r="CEW138" s="688"/>
      <c r="CEX138" s="688"/>
      <c r="CEY138" s="688"/>
      <c r="CEZ138" s="688"/>
      <c r="CFA138" s="688"/>
      <c r="CFB138" s="688"/>
      <c r="CFC138" s="688"/>
      <c r="CFD138" s="688"/>
      <c r="CFE138" s="688"/>
      <c r="CFF138" s="688"/>
      <c r="CFG138" s="688"/>
      <c r="CFH138" s="688"/>
      <c r="CFI138" s="688"/>
      <c r="CFJ138" s="688"/>
      <c r="CFK138" s="688"/>
      <c r="CFL138" s="688"/>
      <c r="CFM138" s="688"/>
      <c r="CFN138" s="688"/>
      <c r="CFO138" s="688"/>
      <c r="CFP138" s="688"/>
      <c r="CFQ138" s="688"/>
      <c r="CFR138" s="688"/>
      <c r="CFS138" s="688"/>
      <c r="CFT138" s="688"/>
      <c r="CFU138" s="688"/>
      <c r="CFV138" s="688"/>
      <c r="CFW138" s="688"/>
      <c r="CFX138" s="688"/>
      <c r="CFY138" s="688"/>
      <c r="CFZ138" s="688"/>
      <c r="CGA138" s="688"/>
      <c r="CGB138" s="688"/>
      <c r="CGC138" s="688"/>
      <c r="CGD138" s="688"/>
      <c r="CGE138" s="688"/>
      <c r="CGF138" s="688"/>
      <c r="CGG138" s="688"/>
      <c r="CGH138" s="688"/>
      <c r="CGI138" s="688"/>
      <c r="CGJ138" s="688"/>
      <c r="CGK138" s="688"/>
      <c r="CGL138" s="688"/>
      <c r="CGM138" s="688"/>
      <c r="CGN138" s="688"/>
      <c r="CGO138" s="688"/>
      <c r="CGP138" s="688"/>
      <c r="CGQ138" s="688"/>
      <c r="CGR138" s="688"/>
      <c r="CGS138" s="688"/>
      <c r="CGT138" s="688"/>
      <c r="CGU138" s="688"/>
      <c r="CGV138" s="688"/>
      <c r="CGW138" s="688"/>
      <c r="CGX138" s="688"/>
      <c r="CGY138" s="688"/>
      <c r="CGZ138" s="688"/>
      <c r="CHA138" s="688"/>
      <c r="CHB138" s="688"/>
      <c r="CHC138" s="688"/>
      <c r="CHD138" s="688"/>
      <c r="CHE138" s="688"/>
      <c r="CHF138" s="688"/>
      <c r="CHG138" s="688"/>
      <c r="CHH138" s="688"/>
      <c r="CHI138" s="688"/>
      <c r="CHJ138" s="688"/>
      <c r="CHK138" s="688"/>
      <c r="CHL138" s="688"/>
      <c r="CHM138" s="688"/>
      <c r="CHN138" s="688"/>
      <c r="CHO138" s="688"/>
      <c r="CHP138" s="688"/>
      <c r="CHQ138" s="688"/>
      <c r="CHR138" s="688"/>
      <c r="CHS138" s="688"/>
      <c r="CHT138" s="688"/>
      <c r="CHU138" s="688"/>
      <c r="CHV138" s="688"/>
      <c r="CHW138" s="688"/>
      <c r="CHX138" s="688"/>
      <c r="CHY138" s="688"/>
      <c r="CHZ138" s="688"/>
      <c r="CIA138" s="688"/>
      <c r="CIB138" s="688"/>
      <c r="CIC138" s="688"/>
      <c r="CID138" s="688"/>
      <c r="CIE138" s="688"/>
      <c r="CIF138" s="688"/>
      <c r="CIG138" s="688"/>
      <c r="CIH138" s="688"/>
      <c r="CII138" s="688"/>
      <c r="CIJ138" s="688"/>
      <c r="CIK138" s="688"/>
      <c r="CIL138" s="688"/>
      <c r="CIM138" s="688"/>
      <c r="CIN138" s="688"/>
      <c r="CIO138" s="688"/>
      <c r="CIP138" s="688"/>
      <c r="CIQ138" s="688"/>
      <c r="CIR138" s="688"/>
      <c r="CIS138" s="688"/>
      <c r="CIT138" s="688"/>
      <c r="CIU138" s="688"/>
      <c r="CIV138" s="688"/>
      <c r="CIW138" s="688"/>
      <c r="CIX138" s="688"/>
      <c r="CIY138" s="688"/>
      <c r="CIZ138" s="688"/>
      <c r="CJA138" s="688"/>
      <c r="CJB138" s="688"/>
      <c r="CJC138" s="688"/>
      <c r="CJD138" s="688"/>
      <c r="CJE138" s="688"/>
      <c r="CJF138" s="688"/>
      <c r="CJG138" s="688"/>
      <c r="CJH138" s="688"/>
      <c r="CJI138" s="688"/>
      <c r="CJJ138" s="688"/>
      <c r="CJK138" s="688"/>
      <c r="CJL138" s="688"/>
      <c r="CJM138" s="688"/>
      <c r="CJN138" s="688"/>
      <c r="CJO138" s="688"/>
      <c r="CJP138" s="688"/>
      <c r="CJQ138" s="688"/>
      <c r="CJR138" s="688"/>
      <c r="CJS138" s="688"/>
      <c r="CJT138" s="688"/>
      <c r="CJU138" s="688"/>
      <c r="CJV138" s="688"/>
      <c r="CJW138" s="688"/>
      <c r="CJX138" s="688"/>
      <c r="CJY138" s="688"/>
      <c r="CJZ138" s="688"/>
      <c r="CKA138" s="688"/>
      <c r="CKB138" s="688"/>
      <c r="CKC138" s="688"/>
      <c r="CKD138" s="688"/>
      <c r="CKE138" s="688"/>
      <c r="CKF138" s="688"/>
      <c r="CKG138" s="688"/>
      <c r="CKH138" s="688"/>
      <c r="CKI138" s="688"/>
      <c r="CKJ138" s="688"/>
      <c r="CKK138" s="688"/>
      <c r="CKL138" s="688"/>
      <c r="CKM138" s="688"/>
      <c r="CKN138" s="688"/>
      <c r="CKO138" s="688"/>
      <c r="CKP138" s="688"/>
      <c r="CKQ138" s="688"/>
      <c r="CKR138" s="688"/>
      <c r="CKS138" s="688"/>
      <c r="CKT138" s="688"/>
      <c r="CKU138" s="688"/>
      <c r="CKV138" s="688"/>
      <c r="CKW138" s="688"/>
      <c r="CKX138" s="688"/>
      <c r="CKY138" s="688"/>
      <c r="CKZ138" s="688"/>
      <c r="CLA138" s="688"/>
      <c r="CLB138" s="688"/>
      <c r="CLC138" s="688"/>
      <c r="CLD138" s="688"/>
      <c r="CLE138" s="688"/>
      <c r="CLF138" s="688"/>
      <c r="CLG138" s="688"/>
      <c r="CLH138" s="688"/>
      <c r="CLI138" s="688"/>
      <c r="CLJ138" s="688"/>
      <c r="CLK138" s="688"/>
      <c r="CLL138" s="688"/>
      <c r="CLM138" s="688"/>
      <c r="CLN138" s="688"/>
      <c r="CLO138" s="688"/>
      <c r="CLP138" s="688"/>
      <c r="CLQ138" s="688"/>
      <c r="CLR138" s="688"/>
      <c r="CLS138" s="688"/>
      <c r="CLT138" s="688"/>
      <c r="CLU138" s="688"/>
      <c r="CLV138" s="688"/>
      <c r="CLW138" s="688"/>
      <c r="CLX138" s="688"/>
      <c r="CLY138" s="688"/>
      <c r="CLZ138" s="688"/>
      <c r="CMA138" s="688"/>
      <c r="CMB138" s="688"/>
      <c r="CMC138" s="688"/>
      <c r="CMD138" s="688"/>
      <c r="CME138" s="688"/>
      <c r="CMF138" s="688"/>
      <c r="CMG138" s="688"/>
      <c r="CMH138" s="688"/>
      <c r="CMI138" s="688"/>
      <c r="CMJ138" s="688"/>
      <c r="CMK138" s="688"/>
      <c r="CML138" s="688"/>
      <c r="CMM138" s="688"/>
      <c r="CMN138" s="688"/>
      <c r="CMO138" s="688"/>
      <c r="CMP138" s="688"/>
      <c r="CMQ138" s="688"/>
      <c r="CMR138" s="688"/>
      <c r="CMS138" s="688"/>
      <c r="CMT138" s="688"/>
      <c r="CMU138" s="688"/>
      <c r="CMV138" s="688"/>
      <c r="CMW138" s="688"/>
      <c r="CMX138" s="688"/>
      <c r="CMY138" s="688"/>
      <c r="CMZ138" s="688"/>
      <c r="CNA138" s="688"/>
      <c r="CNB138" s="688"/>
      <c r="CNC138" s="688"/>
      <c r="CND138" s="688"/>
      <c r="CNE138" s="688"/>
      <c r="CNF138" s="688"/>
      <c r="CNG138" s="688"/>
      <c r="CNH138" s="688"/>
      <c r="CNI138" s="688"/>
      <c r="CNJ138" s="688"/>
      <c r="CNK138" s="688"/>
      <c r="CNL138" s="688"/>
      <c r="CNM138" s="688"/>
      <c r="CNN138" s="688"/>
      <c r="CNO138" s="688"/>
      <c r="CNP138" s="688"/>
      <c r="CNQ138" s="688"/>
      <c r="CNR138" s="688"/>
      <c r="CNS138" s="688"/>
      <c r="CNT138" s="688"/>
      <c r="CNU138" s="688"/>
      <c r="CNV138" s="688"/>
      <c r="CNW138" s="688"/>
      <c r="CNX138" s="688"/>
      <c r="CNY138" s="688"/>
      <c r="CNZ138" s="688"/>
      <c r="COA138" s="688"/>
      <c r="COB138" s="688"/>
      <c r="COC138" s="688"/>
      <c r="COD138" s="688"/>
      <c r="COE138" s="688"/>
      <c r="COF138" s="688"/>
      <c r="COG138" s="688"/>
      <c r="COH138" s="688"/>
      <c r="COI138" s="688"/>
      <c r="COJ138" s="688"/>
      <c r="COK138" s="688"/>
      <c r="COL138" s="688"/>
      <c r="COM138" s="688"/>
      <c r="CON138" s="688"/>
      <c r="COO138" s="688"/>
      <c r="COP138" s="688"/>
      <c r="COQ138" s="688"/>
      <c r="COR138" s="688"/>
      <c r="COS138" s="688"/>
      <c r="COT138" s="688"/>
      <c r="COU138" s="688"/>
      <c r="COV138" s="688"/>
      <c r="COW138" s="688"/>
      <c r="COX138" s="688"/>
      <c r="COY138" s="688"/>
      <c r="COZ138" s="688"/>
      <c r="CPA138" s="688"/>
      <c r="CPB138" s="688"/>
      <c r="CPC138" s="688"/>
      <c r="CPD138" s="688"/>
      <c r="CPE138" s="688"/>
      <c r="CPF138" s="688"/>
      <c r="CPG138" s="688"/>
      <c r="CPH138" s="688"/>
      <c r="CPI138" s="688"/>
      <c r="CPJ138" s="688"/>
      <c r="CPK138" s="688"/>
      <c r="CPL138" s="688"/>
      <c r="CPM138" s="688"/>
      <c r="CPN138" s="688"/>
      <c r="CPO138" s="688"/>
      <c r="CPP138" s="688"/>
      <c r="CPQ138" s="688"/>
      <c r="CPR138" s="688"/>
      <c r="CPS138" s="688"/>
      <c r="CPT138" s="688"/>
      <c r="CPU138" s="688"/>
      <c r="CPV138" s="688"/>
      <c r="CPW138" s="688"/>
      <c r="CPX138" s="688"/>
      <c r="CPY138" s="688"/>
      <c r="CPZ138" s="688"/>
      <c r="CQA138" s="688"/>
      <c r="CQB138" s="688"/>
      <c r="CQC138" s="688"/>
      <c r="CQD138" s="688"/>
      <c r="CQE138" s="688"/>
      <c r="CQF138" s="688"/>
      <c r="CQG138" s="688"/>
      <c r="CQH138" s="688"/>
      <c r="CQI138" s="688"/>
      <c r="CQJ138" s="688"/>
      <c r="CQK138" s="688"/>
      <c r="CQL138" s="688"/>
      <c r="CQM138" s="688"/>
      <c r="CQN138" s="688"/>
      <c r="CQO138" s="688"/>
      <c r="CQP138" s="688"/>
      <c r="CQQ138" s="688"/>
      <c r="CQR138" s="688"/>
      <c r="CQS138" s="688"/>
      <c r="CQT138" s="688"/>
      <c r="CQU138" s="688"/>
      <c r="CQV138" s="688"/>
      <c r="CQW138" s="688"/>
      <c r="CQX138" s="688"/>
      <c r="CQY138" s="688"/>
      <c r="CQZ138" s="688"/>
      <c r="CRA138" s="688"/>
      <c r="CRB138" s="688"/>
      <c r="CRC138" s="688"/>
      <c r="CRD138" s="688"/>
      <c r="CRE138" s="688"/>
      <c r="CRF138" s="688"/>
      <c r="CRG138" s="688"/>
      <c r="CRH138" s="688"/>
      <c r="CRI138" s="688"/>
      <c r="CRJ138" s="688"/>
      <c r="CRK138" s="688"/>
      <c r="CRL138" s="688"/>
      <c r="CRM138" s="688"/>
      <c r="CRN138" s="688"/>
      <c r="CRO138" s="688"/>
      <c r="CRP138" s="688"/>
      <c r="CRQ138" s="688"/>
      <c r="CRR138" s="688"/>
      <c r="CRS138" s="688"/>
      <c r="CRT138" s="688"/>
      <c r="CRU138" s="688"/>
      <c r="CRV138" s="688"/>
      <c r="CRW138" s="688"/>
      <c r="CRX138" s="688"/>
      <c r="CRY138" s="688"/>
      <c r="CRZ138" s="688"/>
      <c r="CSA138" s="688"/>
      <c r="CSB138" s="688"/>
      <c r="CSC138" s="688"/>
      <c r="CSD138" s="688"/>
      <c r="CSE138" s="688"/>
      <c r="CSF138" s="688"/>
      <c r="CSG138" s="688"/>
      <c r="CSH138" s="688"/>
      <c r="CSI138" s="688"/>
      <c r="CSJ138" s="688"/>
      <c r="CSK138" s="688"/>
      <c r="CSL138" s="688"/>
      <c r="CSM138" s="688"/>
      <c r="CSN138" s="688"/>
      <c r="CSO138" s="688"/>
      <c r="CSP138" s="688"/>
      <c r="CSQ138" s="688"/>
      <c r="CSR138" s="688"/>
      <c r="CSS138" s="688"/>
      <c r="CST138" s="688"/>
      <c r="CSU138" s="688"/>
      <c r="CSV138" s="688"/>
      <c r="CSW138" s="688"/>
      <c r="CSX138" s="688"/>
      <c r="CSY138" s="688"/>
      <c r="CSZ138" s="688"/>
      <c r="CTA138" s="688"/>
      <c r="CTB138" s="688"/>
      <c r="CTC138" s="688"/>
      <c r="CTD138" s="688"/>
      <c r="CTE138" s="688"/>
      <c r="CTF138" s="688"/>
      <c r="CTG138" s="688"/>
      <c r="CTH138" s="688"/>
      <c r="CTI138" s="688"/>
      <c r="CTJ138" s="688"/>
      <c r="CTK138" s="688"/>
      <c r="CTL138" s="688"/>
      <c r="CTM138" s="688"/>
      <c r="CTN138" s="688"/>
      <c r="CTO138" s="688"/>
      <c r="CTP138" s="688"/>
      <c r="CTQ138" s="688"/>
      <c r="CTR138" s="688"/>
      <c r="CTS138" s="688"/>
      <c r="CTT138" s="688"/>
      <c r="CTU138" s="688"/>
      <c r="CTV138" s="688"/>
      <c r="CTW138" s="688"/>
      <c r="CTX138" s="688"/>
      <c r="CTY138" s="688"/>
      <c r="CTZ138" s="688"/>
      <c r="CUA138" s="688"/>
      <c r="CUB138" s="688"/>
      <c r="CUC138" s="688"/>
      <c r="CUD138" s="688"/>
      <c r="CUE138" s="688"/>
      <c r="CUF138" s="688"/>
      <c r="CUG138" s="688"/>
      <c r="CUH138" s="688"/>
      <c r="CUI138" s="688"/>
      <c r="CUJ138" s="688"/>
      <c r="CUK138" s="688"/>
      <c r="CUL138" s="688"/>
      <c r="CUM138" s="688"/>
      <c r="CUN138" s="688"/>
      <c r="CUO138" s="688"/>
      <c r="CUP138" s="688"/>
      <c r="CUQ138" s="688"/>
      <c r="CUR138" s="688"/>
      <c r="CUS138" s="688"/>
      <c r="CUT138" s="688"/>
      <c r="CUU138" s="688"/>
      <c r="CUV138" s="688"/>
      <c r="CUW138" s="688"/>
      <c r="CUX138" s="688"/>
      <c r="CUY138" s="688"/>
      <c r="CUZ138" s="688"/>
      <c r="CVA138" s="688"/>
      <c r="CVB138" s="688"/>
      <c r="CVC138" s="688"/>
      <c r="CVD138" s="688"/>
      <c r="CVE138" s="688"/>
      <c r="CVF138" s="688"/>
      <c r="CVG138" s="688"/>
      <c r="CVH138" s="688"/>
      <c r="CVI138" s="688"/>
      <c r="CVJ138" s="688"/>
      <c r="CVK138" s="688"/>
      <c r="CVL138" s="688"/>
      <c r="CVM138" s="688"/>
      <c r="CVN138" s="688"/>
      <c r="CVO138" s="688"/>
      <c r="CVP138" s="688"/>
      <c r="CVQ138" s="688"/>
      <c r="CVR138" s="688"/>
      <c r="CVS138" s="688"/>
      <c r="CVT138" s="688"/>
      <c r="CVU138" s="688"/>
      <c r="CVV138" s="688"/>
      <c r="CVW138" s="688"/>
      <c r="CVX138" s="688"/>
      <c r="CVY138" s="688"/>
      <c r="CVZ138" s="688"/>
      <c r="CWA138" s="688"/>
      <c r="CWB138" s="688"/>
      <c r="CWC138" s="688"/>
      <c r="CWD138" s="688"/>
      <c r="CWE138" s="688"/>
      <c r="CWF138" s="688"/>
      <c r="CWG138" s="688"/>
      <c r="CWH138" s="688"/>
      <c r="CWI138" s="688"/>
      <c r="CWJ138" s="688"/>
      <c r="CWK138" s="688"/>
      <c r="CWL138" s="688"/>
      <c r="CWM138" s="688"/>
      <c r="CWN138" s="688"/>
      <c r="CWO138" s="688"/>
      <c r="CWP138" s="688"/>
      <c r="CWQ138" s="688"/>
      <c r="CWR138" s="688"/>
      <c r="CWS138" s="688"/>
      <c r="CWT138" s="688"/>
      <c r="CWU138" s="688"/>
      <c r="CWV138" s="688"/>
      <c r="CWW138" s="688"/>
      <c r="CWX138" s="688"/>
      <c r="CWY138" s="688"/>
      <c r="CWZ138" s="688"/>
      <c r="CXA138" s="688"/>
      <c r="CXB138" s="688"/>
      <c r="CXC138" s="688"/>
      <c r="CXD138" s="688"/>
      <c r="CXE138" s="688"/>
      <c r="CXF138" s="688"/>
      <c r="CXG138" s="688"/>
      <c r="CXH138" s="688"/>
      <c r="CXI138" s="688"/>
      <c r="CXJ138" s="688"/>
      <c r="CXK138" s="688"/>
      <c r="CXL138" s="688"/>
      <c r="CXM138" s="688"/>
      <c r="CXN138" s="688"/>
      <c r="CXO138" s="688"/>
      <c r="CXP138" s="688"/>
      <c r="CXQ138" s="688"/>
      <c r="CXR138" s="688"/>
      <c r="CXS138" s="688"/>
      <c r="CXT138" s="688"/>
      <c r="CXU138" s="688"/>
      <c r="CXV138" s="688"/>
      <c r="CXW138" s="688"/>
      <c r="CXX138" s="688"/>
      <c r="CXY138" s="688"/>
      <c r="CXZ138" s="688"/>
      <c r="CYA138" s="688"/>
      <c r="CYB138" s="688"/>
      <c r="CYC138" s="688"/>
      <c r="CYD138" s="688"/>
      <c r="CYE138" s="688"/>
      <c r="CYF138" s="688"/>
      <c r="CYG138" s="688"/>
      <c r="CYH138" s="688"/>
      <c r="CYI138" s="688"/>
      <c r="CYJ138" s="688"/>
      <c r="CYK138" s="688"/>
      <c r="CYL138" s="688"/>
      <c r="CYM138" s="688"/>
      <c r="CYN138" s="688"/>
      <c r="CYO138" s="688"/>
      <c r="CYP138" s="688"/>
      <c r="CYQ138" s="688"/>
      <c r="CYR138" s="688"/>
      <c r="CYS138" s="688"/>
      <c r="CYT138" s="688"/>
      <c r="CYU138" s="688"/>
      <c r="CYV138" s="688"/>
      <c r="CYW138" s="688"/>
      <c r="CYX138" s="688"/>
      <c r="CYY138" s="688"/>
      <c r="CYZ138" s="688"/>
      <c r="CZA138" s="688"/>
      <c r="CZB138" s="688"/>
      <c r="CZC138" s="688"/>
      <c r="CZD138" s="688"/>
      <c r="CZE138" s="688"/>
      <c r="CZF138" s="688"/>
      <c r="CZG138" s="688"/>
      <c r="CZH138" s="688"/>
      <c r="CZI138" s="688"/>
      <c r="CZJ138" s="688"/>
      <c r="CZK138" s="688"/>
      <c r="CZL138" s="688"/>
      <c r="CZM138" s="688"/>
      <c r="CZN138" s="688"/>
      <c r="CZO138" s="688"/>
      <c r="CZP138" s="688"/>
      <c r="CZQ138" s="688"/>
      <c r="CZR138" s="688"/>
      <c r="CZS138" s="688"/>
      <c r="CZT138" s="688"/>
      <c r="CZU138" s="688"/>
      <c r="CZV138" s="688"/>
      <c r="CZW138" s="688"/>
      <c r="CZX138" s="688"/>
      <c r="CZY138" s="688"/>
      <c r="CZZ138" s="688"/>
      <c r="DAA138" s="688"/>
      <c r="DAB138" s="688"/>
      <c r="DAC138" s="688"/>
      <c r="DAD138" s="688"/>
      <c r="DAE138" s="688"/>
      <c r="DAF138" s="688"/>
      <c r="DAG138" s="688"/>
      <c r="DAH138" s="688"/>
      <c r="DAI138" s="688"/>
      <c r="DAJ138" s="688"/>
      <c r="DAK138" s="688"/>
      <c r="DAL138" s="688"/>
      <c r="DAM138" s="688"/>
      <c r="DAN138" s="688"/>
      <c r="DAO138" s="688"/>
      <c r="DAP138" s="688"/>
      <c r="DAQ138" s="688"/>
      <c r="DAR138" s="688"/>
      <c r="DAS138" s="688"/>
      <c r="DAT138" s="688"/>
      <c r="DAU138" s="688"/>
      <c r="DAV138" s="688"/>
      <c r="DAW138" s="688"/>
      <c r="DAX138" s="688"/>
      <c r="DAY138" s="688"/>
      <c r="DAZ138" s="688"/>
      <c r="DBA138" s="688"/>
      <c r="DBB138" s="688"/>
      <c r="DBC138" s="688"/>
      <c r="DBD138" s="688"/>
      <c r="DBE138" s="688"/>
      <c r="DBF138" s="688"/>
      <c r="DBG138" s="688"/>
      <c r="DBH138" s="688"/>
      <c r="DBI138" s="688"/>
      <c r="DBJ138" s="688"/>
      <c r="DBK138" s="688"/>
      <c r="DBL138" s="688"/>
      <c r="DBM138" s="688"/>
      <c r="DBN138" s="688"/>
      <c r="DBO138" s="688"/>
      <c r="DBP138" s="688"/>
      <c r="DBQ138" s="688"/>
      <c r="DBR138" s="688"/>
      <c r="DBS138" s="688"/>
      <c r="DBT138" s="688"/>
      <c r="DBU138" s="688"/>
      <c r="DBV138" s="688"/>
      <c r="DBW138" s="688"/>
      <c r="DBX138" s="688"/>
      <c r="DBY138" s="688"/>
      <c r="DBZ138" s="688"/>
      <c r="DCA138" s="688"/>
      <c r="DCB138" s="688"/>
      <c r="DCC138" s="688"/>
      <c r="DCD138" s="688"/>
      <c r="DCE138" s="688"/>
      <c r="DCF138" s="688"/>
      <c r="DCG138" s="688"/>
      <c r="DCH138" s="688"/>
      <c r="DCI138" s="688"/>
      <c r="DCJ138" s="688"/>
      <c r="DCK138" s="688"/>
      <c r="DCL138" s="688"/>
      <c r="DCM138" s="688"/>
      <c r="DCN138" s="688"/>
      <c r="DCO138" s="688"/>
      <c r="DCP138" s="688"/>
      <c r="DCQ138" s="688"/>
      <c r="DCR138" s="688"/>
      <c r="DCS138" s="688"/>
      <c r="DCT138" s="688"/>
      <c r="DCU138" s="688"/>
      <c r="DCV138" s="688"/>
      <c r="DCW138" s="688"/>
      <c r="DCX138" s="688"/>
      <c r="DCY138" s="688"/>
      <c r="DCZ138" s="688"/>
      <c r="DDA138" s="688"/>
      <c r="DDB138" s="688"/>
      <c r="DDC138" s="688"/>
      <c r="DDD138" s="688"/>
      <c r="DDE138" s="688"/>
      <c r="DDF138" s="688"/>
      <c r="DDG138" s="688"/>
      <c r="DDH138" s="688"/>
      <c r="DDI138" s="688"/>
      <c r="DDJ138" s="688"/>
      <c r="DDK138" s="688"/>
      <c r="DDL138" s="688"/>
      <c r="DDM138" s="688"/>
      <c r="DDN138" s="688"/>
      <c r="DDO138" s="688"/>
      <c r="DDP138" s="688"/>
      <c r="DDQ138" s="688"/>
      <c r="DDR138" s="688"/>
      <c r="DDS138" s="688"/>
      <c r="DDT138" s="688"/>
      <c r="DDU138" s="688"/>
      <c r="DDV138" s="688"/>
      <c r="DDW138" s="688"/>
      <c r="DDX138" s="688"/>
      <c r="DDY138" s="688"/>
      <c r="DDZ138" s="688"/>
      <c r="DEA138" s="688"/>
      <c r="DEB138" s="688"/>
      <c r="DEC138" s="688"/>
      <c r="DED138" s="688"/>
      <c r="DEE138" s="688"/>
      <c r="DEF138" s="688"/>
      <c r="DEG138" s="688"/>
      <c r="DEH138" s="688"/>
      <c r="DEI138" s="688"/>
      <c r="DEJ138" s="688"/>
      <c r="DEK138" s="688"/>
      <c r="DEL138" s="688"/>
      <c r="DEM138" s="688"/>
      <c r="DEN138" s="688"/>
      <c r="DEO138" s="688"/>
      <c r="DEP138" s="688"/>
      <c r="DEQ138" s="688"/>
      <c r="DER138" s="688"/>
      <c r="DES138" s="688"/>
      <c r="DET138" s="688"/>
      <c r="DEU138" s="688"/>
      <c r="DEV138" s="688"/>
      <c r="DEW138" s="688"/>
      <c r="DEX138" s="688"/>
      <c r="DEY138" s="688"/>
      <c r="DEZ138" s="688"/>
      <c r="DFA138" s="688"/>
      <c r="DFB138" s="688"/>
      <c r="DFC138" s="688"/>
      <c r="DFD138" s="688"/>
      <c r="DFE138" s="688"/>
      <c r="DFF138" s="688"/>
      <c r="DFG138" s="688"/>
      <c r="DFH138" s="688"/>
      <c r="DFI138" s="688"/>
      <c r="DFJ138" s="688"/>
      <c r="DFK138" s="688"/>
      <c r="DFL138" s="688"/>
      <c r="DFM138" s="688"/>
      <c r="DFN138" s="688"/>
      <c r="DFO138" s="688"/>
      <c r="DFP138" s="688"/>
      <c r="DFQ138" s="688"/>
      <c r="DFR138" s="688"/>
      <c r="DFS138" s="688"/>
      <c r="DFT138" s="688"/>
      <c r="DFU138" s="688"/>
      <c r="DFV138" s="688"/>
      <c r="DFW138" s="688"/>
      <c r="DFX138" s="688"/>
      <c r="DFY138" s="688"/>
      <c r="DFZ138" s="688"/>
      <c r="DGA138" s="688"/>
      <c r="DGB138" s="688"/>
      <c r="DGC138" s="688"/>
      <c r="DGD138" s="688"/>
      <c r="DGE138" s="688"/>
      <c r="DGF138" s="688"/>
      <c r="DGG138" s="688"/>
      <c r="DGH138" s="688"/>
      <c r="DGI138" s="688"/>
      <c r="DGJ138" s="688"/>
      <c r="DGK138" s="688"/>
      <c r="DGL138" s="688"/>
      <c r="DGM138" s="688"/>
      <c r="DGN138" s="688"/>
      <c r="DGO138" s="688"/>
      <c r="DGP138" s="688"/>
      <c r="DGQ138" s="688"/>
      <c r="DGR138" s="688"/>
      <c r="DGS138" s="688"/>
      <c r="DGT138" s="688"/>
      <c r="DGU138" s="688"/>
      <c r="DGV138" s="688"/>
      <c r="DGW138" s="688"/>
      <c r="DGX138" s="688"/>
      <c r="DGY138" s="688"/>
      <c r="DGZ138" s="688"/>
      <c r="DHA138" s="688"/>
      <c r="DHB138" s="688"/>
      <c r="DHC138" s="688"/>
      <c r="DHD138" s="688"/>
      <c r="DHE138" s="688"/>
      <c r="DHF138" s="688"/>
      <c r="DHG138" s="688"/>
      <c r="DHH138" s="688"/>
      <c r="DHI138" s="688"/>
      <c r="DHJ138" s="688"/>
      <c r="DHK138" s="688"/>
      <c r="DHL138" s="688"/>
      <c r="DHM138" s="688"/>
      <c r="DHN138" s="688"/>
      <c r="DHO138" s="688"/>
      <c r="DHP138" s="688"/>
      <c r="DHQ138" s="688"/>
      <c r="DHR138" s="688"/>
      <c r="DHS138" s="688"/>
      <c r="DHT138" s="688"/>
      <c r="DHU138" s="688"/>
      <c r="DHV138" s="688"/>
      <c r="DHW138" s="688"/>
      <c r="DHX138" s="688"/>
      <c r="DHY138" s="688"/>
      <c r="DHZ138" s="688"/>
      <c r="DIA138" s="688"/>
      <c r="DIB138" s="688"/>
      <c r="DIC138" s="688"/>
      <c r="DID138" s="688"/>
      <c r="DIE138" s="688"/>
      <c r="DIF138" s="688"/>
      <c r="DIG138" s="688"/>
      <c r="DIH138" s="688"/>
      <c r="DII138" s="688"/>
      <c r="DIJ138" s="688"/>
      <c r="DIK138" s="688"/>
      <c r="DIL138" s="688"/>
      <c r="DIM138" s="688"/>
      <c r="DIN138" s="688"/>
      <c r="DIO138" s="688"/>
      <c r="DIP138" s="688"/>
      <c r="DIQ138" s="688"/>
      <c r="DIR138" s="688"/>
      <c r="DIS138" s="688"/>
      <c r="DIT138" s="688"/>
      <c r="DIU138" s="688"/>
      <c r="DIV138" s="688"/>
      <c r="DIW138" s="688"/>
      <c r="DIX138" s="688"/>
      <c r="DIY138" s="688"/>
      <c r="DIZ138" s="688"/>
      <c r="DJA138" s="688"/>
      <c r="DJB138" s="688"/>
      <c r="DJC138" s="688"/>
      <c r="DJD138" s="688"/>
      <c r="DJE138" s="688"/>
      <c r="DJF138" s="688"/>
      <c r="DJG138" s="688"/>
      <c r="DJH138" s="688"/>
      <c r="DJI138" s="688"/>
      <c r="DJJ138" s="688"/>
      <c r="DJK138" s="688"/>
      <c r="DJL138" s="688"/>
      <c r="DJM138" s="688"/>
      <c r="DJN138" s="688"/>
      <c r="DJO138" s="688"/>
      <c r="DJP138" s="688"/>
      <c r="DJQ138" s="688"/>
      <c r="DJR138" s="688"/>
      <c r="DJS138" s="688"/>
      <c r="DJT138" s="688"/>
      <c r="DJU138" s="688"/>
      <c r="DJV138" s="688"/>
      <c r="DJW138" s="688"/>
      <c r="DJX138" s="688"/>
      <c r="DJY138" s="688"/>
      <c r="DJZ138" s="688"/>
      <c r="DKA138" s="688"/>
      <c r="DKB138" s="688"/>
      <c r="DKC138" s="688"/>
      <c r="DKD138" s="688"/>
      <c r="DKE138" s="688"/>
      <c r="DKF138" s="688"/>
      <c r="DKG138" s="688"/>
      <c r="DKH138" s="688"/>
      <c r="DKI138" s="688"/>
      <c r="DKJ138" s="688"/>
      <c r="DKK138" s="688"/>
      <c r="DKL138" s="688"/>
      <c r="DKM138" s="688"/>
      <c r="DKN138" s="688"/>
      <c r="DKO138" s="688"/>
      <c r="DKP138" s="688"/>
      <c r="DKQ138" s="688"/>
      <c r="DKR138" s="688"/>
      <c r="DKS138" s="688"/>
      <c r="DKT138" s="688"/>
      <c r="DKU138" s="688"/>
      <c r="DKV138" s="688"/>
      <c r="DKW138" s="688"/>
      <c r="DKX138" s="688"/>
      <c r="DKY138" s="688"/>
      <c r="DKZ138" s="688"/>
      <c r="DLA138" s="688"/>
      <c r="DLB138" s="688"/>
      <c r="DLC138" s="688"/>
      <c r="DLD138" s="688"/>
      <c r="DLE138" s="688"/>
      <c r="DLF138" s="688"/>
      <c r="DLG138" s="688"/>
      <c r="DLH138" s="688"/>
      <c r="DLI138" s="688"/>
      <c r="DLJ138" s="688"/>
      <c r="DLK138" s="688"/>
      <c r="DLL138" s="688"/>
      <c r="DLM138" s="688"/>
      <c r="DLN138" s="688"/>
      <c r="DLO138" s="688"/>
      <c r="DLP138" s="688"/>
      <c r="DLQ138" s="688"/>
      <c r="DLR138" s="688"/>
      <c r="DLS138" s="688"/>
      <c r="DLT138" s="688"/>
      <c r="DLU138" s="688"/>
      <c r="DLV138" s="688"/>
      <c r="DLW138" s="688"/>
      <c r="DLX138" s="688"/>
      <c r="DLY138" s="688"/>
      <c r="DLZ138" s="688"/>
      <c r="DMA138" s="688"/>
      <c r="DMB138" s="688"/>
      <c r="DMC138" s="688"/>
      <c r="DMD138" s="688"/>
      <c r="DME138" s="688"/>
      <c r="DMF138" s="688"/>
      <c r="DMG138" s="688"/>
      <c r="DMH138" s="688"/>
      <c r="DMI138" s="688"/>
      <c r="DMJ138" s="688"/>
      <c r="DMK138" s="688"/>
      <c r="DML138" s="688"/>
      <c r="DMM138" s="688"/>
      <c r="DMN138" s="688"/>
      <c r="DMO138" s="688"/>
      <c r="DMP138" s="688"/>
      <c r="DMQ138" s="688"/>
      <c r="DMR138" s="688"/>
      <c r="DMS138" s="688"/>
      <c r="DMT138" s="688"/>
      <c r="DMU138" s="688"/>
      <c r="DMV138" s="688"/>
      <c r="DMW138" s="688"/>
      <c r="DMX138" s="688"/>
      <c r="DMY138" s="688"/>
      <c r="DMZ138" s="688"/>
      <c r="DNA138" s="688"/>
      <c r="DNB138" s="688"/>
      <c r="DNC138" s="688"/>
      <c r="DND138" s="688"/>
      <c r="DNE138" s="688"/>
      <c r="DNF138" s="688"/>
      <c r="DNG138" s="688"/>
      <c r="DNH138" s="688"/>
      <c r="DNI138" s="688"/>
      <c r="DNJ138" s="688"/>
      <c r="DNK138" s="688"/>
      <c r="DNL138" s="688"/>
      <c r="DNM138" s="688"/>
      <c r="DNN138" s="688"/>
      <c r="DNO138" s="688"/>
      <c r="DNP138" s="688"/>
      <c r="DNQ138" s="688"/>
      <c r="DNR138" s="688"/>
      <c r="DNS138" s="688"/>
      <c r="DNT138" s="688"/>
      <c r="DNU138" s="688"/>
      <c r="DNV138" s="688"/>
      <c r="DNW138" s="688"/>
      <c r="DNX138" s="688"/>
      <c r="DNY138" s="688"/>
      <c r="DNZ138" s="688"/>
      <c r="DOA138" s="688"/>
      <c r="DOB138" s="688"/>
      <c r="DOC138" s="688"/>
      <c r="DOD138" s="688"/>
      <c r="DOE138" s="688"/>
      <c r="DOF138" s="688"/>
      <c r="DOG138" s="688"/>
      <c r="DOH138" s="688"/>
      <c r="DOI138" s="688"/>
      <c r="DOJ138" s="688"/>
      <c r="DOK138" s="688"/>
      <c r="DOL138" s="688"/>
      <c r="DOM138" s="688"/>
      <c r="DON138" s="688"/>
      <c r="DOO138" s="688"/>
      <c r="DOP138" s="688"/>
      <c r="DOQ138" s="688"/>
      <c r="DOR138" s="688"/>
      <c r="DOS138" s="688"/>
      <c r="DOT138" s="688"/>
      <c r="DOU138" s="688"/>
      <c r="DOV138" s="688"/>
      <c r="DOW138" s="688"/>
      <c r="DOX138" s="688"/>
      <c r="DOY138" s="688"/>
      <c r="DOZ138" s="688"/>
      <c r="DPA138" s="688"/>
      <c r="DPB138" s="688"/>
      <c r="DPC138" s="688"/>
      <c r="DPD138" s="688"/>
      <c r="DPE138" s="688"/>
      <c r="DPF138" s="688"/>
      <c r="DPG138" s="688"/>
      <c r="DPH138" s="688"/>
      <c r="DPI138" s="688"/>
      <c r="DPJ138" s="688"/>
      <c r="DPK138" s="688"/>
      <c r="DPL138" s="688"/>
      <c r="DPM138" s="688"/>
      <c r="DPN138" s="688"/>
      <c r="DPO138" s="688"/>
      <c r="DPP138" s="688"/>
      <c r="DPQ138" s="688"/>
      <c r="DPR138" s="688"/>
      <c r="DPS138" s="688"/>
      <c r="DPT138" s="688"/>
      <c r="DPU138" s="688"/>
      <c r="DPV138" s="688"/>
      <c r="DPW138" s="688"/>
      <c r="DPX138" s="688"/>
      <c r="DPY138" s="688"/>
      <c r="DPZ138" s="688"/>
      <c r="DQA138" s="688"/>
      <c r="DQB138" s="688"/>
      <c r="DQC138" s="688"/>
      <c r="DQD138" s="688"/>
      <c r="DQE138" s="688"/>
      <c r="DQF138" s="688"/>
      <c r="DQG138" s="688"/>
      <c r="DQH138" s="688"/>
      <c r="DQI138" s="688"/>
      <c r="DQJ138" s="688"/>
      <c r="DQK138" s="688"/>
      <c r="DQL138" s="688"/>
      <c r="DQM138" s="688"/>
      <c r="DQN138" s="688"/>
      <c r="DQO138" s="688"/>
      <c r="DQP138" s="688"/>
      <c r="DQQ138" s="688"/>
      <c r="DQR138" s="688"/>
      <c r="DQS138" s="688"/>
      <c r="DQT138" s="688"/>
      <c r="DQU138" s="688"/>
      <c r="DQV138" s="688"/>
      <c r="DQW138" s="688"/>
      <c r="DQX138" s="688"/>
      <c r="DQY138" s="688"/>
      <c r="DQZ138" s="688"/>
      <c r="DRA138" s="688"/>
      <c r="DRB138" s="688"/>
      <c r="DRC138" s="688"/>
      <c r="DRD138" s="688"/>
      <c r="DRE138" s="688"/>
      <c r="DRF138" s="688"/>
      <c r="DRG138" s="688"/>
      <c r="DRH138" s="688"/>
      <c r="DRI138" s="688"/>
      <c r="DRJ138" s="688"/>
      <c r="DRK138" s="688"/>
      <c r="DRL138" s="688"/>
      <c r="DRM138" s="688"/>
      <c r="DRN138" s="688"/>
      <c r="DRO138" s="688"/>
      <c r="DRP138" s="688"/>
      <c r="DRQ138" s="688"/>
      <c r="DRR138" s="688"/>
      <c r="DRS138" s="688"/>
      <c r="DRT138" s="688"/>
      <c r="DRU138" s="688"/>
      <c r="DRV138" s="688"/>
      <c r="DRW138" s="688"/>
      <c r="DRX138" s="688"/>
      <c r="DRY138" s="688"/>
      <c r="DRZ138" s="688"/>
      <c r="DSA138" s="688"/>
      <c r="DSB138" s="688"/>
      <c r="DSC138" s="688"/>
      <c r="DSD138" s="688"/>
      <c r="DSE138" s="688"/>
      <c r="DSF138" s="688"/>
      <c r="DSG138" s="688"/>
      <c r="DSH138" s="688"/>
      <c r="DSI138" s="688"/>
      <c r="DSJ138" s="688"/>
      <c r="DSK138" s="688"/>
      <c r="DSL138" s="688"/>
      <c r="DSM138" s="688"/>
      <c r="DSN138" s="688"/>
      <c r="DSO138" s="688"/>
      <c r="DSP138" s="688"/>
      <c r="DSQ138" s="688"/>
      <c r="DSR138" s="688"/>
      <c r="DSS138" s="688"/>
      <c r="DST138" s="688"/>
      <c r="DSU138" s="688"/>
      <c r="DSV138" s="688"/>
      <c r="DSW138" s="688"/>
      <c r="DSX138" s="688"/>
      <c r="DSY138" s="688"/>
      <c r="DSZ138" s="688"/>
      <c r="DTA138" s="688"/>
      <c r="DTB138" s="688"/>
      <c r="DTC138" s="688"/>
      <c r="DTD138" s="688"/>
      <c r="DTE138" s="688"/>
      <c r="DTF138" s="688"/>
      <c r="DTG138" s="688"/>
      <c r="DTH138" s="688"/>
      <c r="DTI138" s="688"/>
      <c r="DTJ138" s="688"/>
      <c r="DTK138" s="688"/>
      <c r="DTL138" s="688"/>
      <c r="DTM138" s="688"/>
      <c r="DTN138" s="688"/>
      <c r="DTO138" s="688"/>
      <c r="DTP138" s="688"/>
      <c r="DTQ138" s="688"/>
      <c r="DTR138" s="688"/>
      <c r="DTS138" s="688"/>
      <c r="DTT138" s="688"/>
      <c r="DTU138" s="688"/>
      <c r="DTV138" s="688"/>
      <c r="DTW138" s="688"/>
      <c r="DTX138" s="688"/>
      <c r="DTY138" s="688"/>
      <c r="DTZ138" s="688"/>
      <c r="DUA138" s="688"/>
      <c r="DUB138" s="688"/>
      <c r="DUC138" s="688"/>
      <c r="DUD138" s="688"/>
      <c r="DUE138" s="688"/>
      <c r="DUF138" s="688"/>
      <c r="DUG138" s="688"/>
      <c r="DUH138" s="688"/>
      <c r="DUI138" s="688"/>
      <c r="DUJ138" s="688"/>
      <c r="DUK138" s="688"/>
      <c r="DUL138" s="688"/>
      <c r="DUM138" s="688"/>
      <c r="DUN138" s="688"/>
      <c r="DUO138" s="688"/>
      <c r="DUP138" s="688"/>
      <c r="DUQ138" s="688"/>
      <c r="DUR138" s="688"/>
      <c r="DUS138" s="688"/>
      <c r="DUT138" s="688"/>
      <c r="DUU138" s="688"/>
      <c r="DUV138" s="688"/>
      <c r="DUW138" s="688"/>
      <c r="DUX138" s="688"/>
      <c r="DUY138" s="688"/>
      <c r="DUZ138" s="688"/>
      <c r="DVA138" s="688"/>
      <c r="DVB138" s="688"/>
      <c r="DVC138" s="688"/>
      <c r="DVD138" s="688"/>
      <c r="DVE138" s="688"/>
      <c r="DVF138" s="688"/>
      <c r="DVG138" s="688"/>
      <c r="DVH138" s="688"/>
      <c r="DVI138" s="688"/>
      <c r="DVJ138" s="688"/>
      <c r="DVK138" s="688"/>
      <c r="DVL138" s="688"/>
      <c r="DVM138" s="688"/>
      <c r="DVN138" s="688"/>
      <c r="DVO138" s="688"/>
      <c r="DVP138" s="688"/>
      <c r="DVQ138" s="688"/>
      <c r="DVR138" s="688"/>
      <c r="DVS138" s="688"/>
      <c r="DVT138" s="688"/>
      <c r="DVU138" s="688"/>
      <c r="DVV138" s="688"/>
      <c r="DVW138" s="688"/>
      <c r="DVX138" s="688"/>
      <c r="DVY138" s="688"/>
      <c r="DVZ138" s="688"/>
      <c r="DWA138" s="688"/>
      <c r="DWB138" s="688"/>
      <c r="DWC138" s="688"/>
      <c r="DWD138" s="688"/>
      <c r="DWE138" s="688"/>
      <c r="DWF138" s="688"/>
      <c r="DWG138" s="688"/>
      <c r="DWH138" s="688"/>
      <c r="DWI138" s="688"/>
      <c r="DWJ138" s="688"/>
      <c r="DWK138" s="688"/>
      <c r="DWL138" s="688"/>
      <c r="DWM138" s="688"/>
      <c r="DWN138" s="688"/>
      <c r="DWO138" s="688"/>
      <c r="DWP138" s="688"/>
      <c r="DWQ138" s="688"/>
      <c r="DWR138" s="688"/>
      <c r="DWS138" s="688"/>
      <c r="DWT138" s="688"/>
      <c r="DWU138" s="688"/>
      <c r="DWV138" s="688"/>
      <c r="DWW138" s="688"/>
      <c r="DWX138" s="688"/>
      <c r="DWY138" s="688"/>
      <c r="DWZ138" s="688"/>
      <c r="DXA138" s="688"/>
      <c r="DXB138" s="688"/>
      <c r="DXC138" s="688"/>
      <c r="DXD138" s="688"/>
      <c r="DXE138" s="688"/>
      <c r="DXF138" s="688"/>
      <c r="DXG138" s="688"/>
      <c r="DXH138" s="688"/>
      <c r="DXI138" s="688"/>
      <c r="DXJ138" s="688"/>
      <c r="DXK138" s="688"/>
      <c r="DXL138" s="688"/>
      <c r="DXM138" s="688"/>
      <c r="DXN138" s="688"/>
      <c r="DXO138" s="688"/>
      <c r="DXP138" s="688"/>
      <c r="DXQ138" s="688"/>
      <c r="DXR138" s="688"/>
      <c r="DXS138" s="688"/>
      <c r="DXT138" s="688"/>
      <c r="DXU138" s="688"/>
      <c r="DXV138" s="688"/>
      <c r="DXW138" s="688"/>
      <c r="DXX138" s="688"/>
      <c r="DXY138" s="688"/>
      <c r="DXZ138" s="688"/>
      <c r="DYA138" s="688"/>
      <c r="DYB138" s="688"/>
      <c r="DYC138" s="688"/>
      <c r="DYD138" s="688"/>
      <c r="DYE138" s="688"/>
      <c r="DYF138" s="688"/>
      <c r="DYG138" s="688"/>
      <c r="DYH138" s="688"/>
      <c r="DYI138" s="688"/>
      <c r="DYJ138" s="688"/>
      <c r="DYK138" s="688"/>
      <c r="DYL138" s="688"/>
      <c r="DYM138" s="688"/>
      <c r="DYN138" s="688"/>
      <c r="DYO138" s="688"/>
      <c r="DYP138" s="688"/>
      <c r="DYQ138" s="688"/>
      <c r="DYR138" s="688"/>
      <c r="DYS138" s="688"/>
      <c r="DYT138" s="688"/>
      <c r="DYU138" s="688"/>
      <c r="DYV138" s="688"/>
      <c r="DYW138" s="688"/>
      <c r="DYX138" s="688"/>
      <c r="DYY138" s="688"/>
      <c r="DYZ138" s="688"/>
      <c r="DZA138" s="688"/>
      <c r="DZB138" s="688"/>
      <c r="DZC138" s="688"/>
      <c r="DZD138" s="688"/>
      <c r="DZE138" s="688"/>
      <c r="DZF138" s="688"/>
      <c r="DZG138" s="688"/>
      <c r="DZH138" s="688"/>
      <c r="DZI138" s="688"/>
      <c r="DZJ138" s="688"/>
      <c r="DZK138" s="688"/>
      <c r="DZL138" s="688"/>
      <c r="DZM138" s="688"/>
      <c r="DZN138" s="688"/>
      <c r="DZO138" s="688"/>
      <c r="DZP138" s="688"/>
      <c r="DZQ138" s="688"/>
      <c r="DZR138" s="688"/>
      <c r="DZS138" s="688"/>
      <c r="DZT138" s="688"/>
      <c r="DZU138" s="688"/>
      <c r="DZV138" s="688"/>
      <c r="DZW138" s="688"/>
      <c r="DZX138" s="688"/>
      <c r="DZY138" s="688"/>
      <c r="DZZ138" s="688"/>
      <c r="EAA138" s="688"/>
      <c r="EAB138" s="688"/>
      <c r="EAC138" s="688"/>
      <c r="EAD138" s="688"/>
      <c r="EAE138" s="688"/>
      <c r="EAF138" s="688"/>
      <c r="EAG138" s="688"/>
      <c r="EAH138" s="688"/>
      <c r="EAI138" s="688"/>
      <c r="EAJ138" s="688"/>
      <c r="EAK138" s="688"/>
      <c r="EAL138" s="688"/>
      <c r="EAM138" s="688"/>
      <c r="EAN138" s="688"/>
      <c r="EAO138" s="688"/>
      <c r="EAP138" s="688"/>
      <c r="EAQ138" s="688"/>
      <c r="EAR138" s="688"/>
      <c r="EAS138" s="688"/>
      <c r="EAT138" s="688"/>
      <c r="EAU138" s="688"/>
      <c r="EAV138" s="688"/>
      <c r="EAW138" s="688"/>
      <c r="EAX138" s="688"/>
      <c r="EAY138" s="688"/>
      <c r="EAZ138" s="688"/>
      <c r="EBA138" s="688"/>
      <c r="EBB138" s="688"/>
      <c r="EBC138" s="688"/>
      <c r="EBD138" s="688"/>
      <c r="EBE138" s="688"/>
      <c r="EBF138" s="688"/>
      <c r="EBG138" s="688"/>
      <c r="EBH138" s="688"/>
      <c r="EBI138" s="688"/>
      <c r="EBJ138" s="688"/>
      <c r="EBK138" s="688"/>
      <c r="EBL138" s="688"/>
      <c r="EBM138" s="688"/>
      <c r="EBN138" s="688"/>
      <c r="EBO138" s="688"/>
      <c r="EBP138" s="688"/>
      <c r="EBQ138" s="688"/>
      <c r="EBR138" s="688"/>
      <c r="EBS138" s="688"/>
      <c r="EBT138" s="688"/>
      <c r="EBU138" s="688"/>
      <c r="EBV138" s="688"/>
      <c r="EBW138" s="688"/>
      <c r="EBX138" s="688"/>
      <c r="EBY138" s="688"/>
      <c r="EBZ138" s="688"/>
      <c r="ECA138" s="688"/>
      <c r="ECB138" s="688"/>
      <c r="ECC138" s="688"/>
      <c r="ECD138" s="688"/>
      <c r="ECE138" s="688"/>
      <c r="ECF138" s="688"/>
      <c r="ECG138" s="688"/>
      <c r="ECH138" s="688"/>
      <c r="ECI138" s="688"/>
      <c r="ECJ138" s="688"/>
      <c r="ECK138" s="688"/>
      <c r="ECL138" s="688"/>
      <c r="ECM138" s="688"/>
      <c r="ECN138" s="688"/>
      <c r="ECO138" s="688"/>
      <c r="ECP138" s="688"/>
      <c r="ECQ138" s="688"/>
      <c r="ECR138" s="688"/>
      <c r="ECS138" s="688"/>
      <c r="ECT138" s="688"/>
      <c r="ECU138" s="688"/>
      <c r="ECV138" s="688"/>
      <c r="ECW138" s="688"/>
      <c r="ECX138" s="688"/>
      <c r="ECY138" s="688"/>
      <c r="ECZ138" s="688"/>
      <c r="EDA138" s="688"/>
      <c r="EDB138" s="688"/>
      <c r="EDC138" s="688"/>
      <c r="EDD138" s="688"/>
      <c r="EDE138" s="688"/>
      <c r="EDF138" s="688"/>
      <c r="EDG138" s="688"/>
      <c r="EDH138" s="688"/>
      <c r="EDI138" s="688"/>
      <c r="EDJ138" s="688"/>
      <c r="EDK138" s="688"/>
      <c r="EDL138" s="688"/>
      <c r="EDM138" s="688"/>
      <c r="EDN138" s="688"/>
      <c r="EDO138" s="688"/>
      <c r="EDP138" s="688"/>
      <c r="EDQ138" s="688"/>
      <c r="EDR138" s="688"/>
      <c r="EDS138" s="688"/>
      <c r="EDT138" s="688"/>
      <c r="EDU138" s="688"/>
      <c r="EDV138" s="688"/>
      <c r="EDW138" s="688"/>
      <c r="EDX138" s="688"/>
      <c r="EDY138" s="688"/>
      <c r="EDZ138" s="688"/>
      <c r="EEA138" s="688"/>
      <c r="EEB138" s="688"/>
      <c r="EEC138" s="688"/>
      <c r="EED138" s="688"/>
      <c r="EEE138" s="688"/>
      <c r="EEF138" s="688"/>
      <c r="EEG138" s="688"/>
      <c r="EEH138" s="688"/>
      <c r="EEI138" s="688"/>
      <c r="EEJ138" s="688"/>
      <c r="EEK138" s="688"/>
      <c r="EEL138" s="688"/>
      <c r="EEM138" s="688"/>
      <c r="EEN138" s="688"/>
      <c r="EEO138" s="688"/>
      <c r="EEP138" s="688"/>
      <c r="EEQ138" s="688"/>
      <c r="EER138" s="688"/>
      <c r="EES138" s="688"/>
      <c r="EET138" s="688"/>
      <c r="EEU138" s="688"/>
      <c r="EEV138" s="688"/>
      <c r="EEW138" s="688"/>
      <c r="EEX138" s="688"/>
      <c r="EEY138" s="688"/>
      <c r="EEZ138" s="688"/>
      <c r="EFA138" s="688"/>
      <c r="EFB138" s="688"/>
      <c r="EFC138" s="688"/>
      <c r="EFD138" s="688"/>
      <c r="EFE138" s="688"/>
      <c r="EFF138" s="688"/>
      <c r="EFG138" s="688"/>
      <c r="EFH138" s="688"/>
      <c r="EFI138" s="688"/>
      <c r="EFJ138" s="688"/>
      <c r="EFK138" s="688"/>
      <c r="EFL138" s="688"/>
      <c r="EFM138" s="688"/>
      <c r="EFN138" s="688"/>
      <c r="EFO138" s="688"/>
      <c r="EFP138" s="688"/>
      <c r="EFQ138" s="688"/>
      <c r="EFR138" s="688"/>
      <c r="EFS138" s="688"/>
      <c r="EFT138" s="688"/>
      <c r="EFU138" s="688"/>
      <c r="EFV138" s="688"/>
      <c r="EFW138" s="688"/>
      <c r="EFX138" s="688"/>
      <c r="EFY138" s="688"/>
      <c r="EFZ138" s="688"/>
      <c r="EGA138" s="688"/>
      <c r="EGB138" s="688"/>
      <c r="EGC138" s="688"/>
      <c r="EGD138" s="688"/>
      <c r="EGE138" s="688"/>
      <c r="EGF138" s="688"/>
      <c r="EGG138" s="688"/>
      <c r="EGH138" s="688"/>
      <c r="EGI138" s="688"/>
      <c r="EGJ138" s="688"/>
      <c r="EGK138" s="688"/>
      <c r="EGL138" s="688"/>
      <c r="EGM138" s="688"/>
      <c r="EGN138" s="688"/>
      <c r="EGO138" s="688"/>
      <c r="EGP138" s="688"/>
      <c r="EGQ138" s="688"/>
      <c r="EGR138" s="688"/>
      <c r="EGS138" s="688"/>
      <c r="EGT138" s="688"/>
      <c r="EGU138" s="688"/>
      <c r="EGV138" s="688"/>
      <c r="EGW138" s="688"/>
      <c r="EGX138" s="688"/>
      <c r="EGY138" s="688"/>
      <c r="EGZ138" s="688"/>
      <c r="EHA138" s="688"/>
      <c r="EHB138" s="688"/>
      <c r="EHC138" s="688"/>
      <c r="EHD138" s="688"/>
      <c r="EHE138" s="688"/>
      <c r="EHF138" s="688"/>
      <c r="EHG138" s="688"/>
      <c r="EHH138" s="688"/>
      <c r="EHI138" s="688"/>
      <c r="EHJ138" s="688"/>
      <c r="EHK138" s="688"/>
      <c r="EHL138" s="688"/>
      <c r="EHM138" s="688"/>
      <c r="EHN138" s="688"/>
      <c r="EHO138" s="688"/>
      <c r="EHP138" s="688"/>
      <c r="EHQ138" s="688"/>
      <c r="EHR138" s="688"/>
      <c r="EHS138" s="688"/>
      <c r="EHT138" s="688"/>
      <c r="EHU138" s="688"/>
      <c r="EHV138" s="688"/>
      <c r="EHW138" s="688"/>
      <c r="EHX138" s="688"/>
      <c r="EHY138" s="688"/>
      <c r="EHZ138" s="688"/>
      <c r="EIA138" s="688"/>
      <c r="EIB138" s="688"/>
      <c r="EIC138" s="688"/>
      <c r="EID138" s="688"/>
      <c r="EIE138" s="688"/>
      <c r="EIF138" s="688"/>
      <c r="EIG138" s="688"/>
      <c r="EIH138" s="688"/>
      <c r="EII138" s="688"/>
      <c r="EIJ138" s="688"/>
      <c r="EIK138" s="688"/>
      <c r="EIL138" s="688"/>
      <c r="EIM138" s="688"/>
      <c r="EIN138" s="688"/>
      <c r="EIO138" s="688"/>
      <c r="EIP138" s="688"/>
      <c r="EIQ138" s="688"/>
      <c r="EIR138" s="688"/>
      <c r="EIS138" s="688"/>
      <c r="EIT138" s="688"/>
      <c r="EIU138" s="688"/>
      <c r="EIV138" s="688"/>
      <c r="EIW138" s="688"/>
      <c r="EIX138" s="688"/>
      <c r="EIY138" s="688"/>
      <c r="EIZ138" s="688"/>
      <c r="EJA138" s="688"/>
      <c r="EJB138" s="688"/>
      <c r="EJC138" s="688"/>
      <c r="EJD138" s="688"/>
      <c r="EJE138" s="688"/>
      <c r="EJF138" s="688"/>
      <c r="EJG138" s="688"/>
      <c r="EJH138" s="688"/>
      <c r="EJI138" s="688"/>
      <c r="EJJ138" s="688"/>
      <c r="EJK138" s="688"/>
      <c r="EJL138" s="688"/>
      <c r="EJM138" s="688"/>
      <c r="EJN138" s="688"/>
      <c r="EJO138" s="688"/>
      <c r="EJP138" s="688"/>
      <c r="EJQ138" s="688"/>
      <c r="EJR138" s="688"/>
      <c r="EJS138" s="688"/>
      <c r="EJT138" s="688"/>
      <c r="EJU138" s="688"/>
      <c r="EJV138" s="688"/>
      <c r="EJW138" s="688"/>
      <c r="EJX138" s="688"/>
      <c r="EJY138" s="688"/>
      <c r="EJZ138" s="688"/>
      <c r="EKA138" s="688"/>
      <c r="EKB138" s="688"/>
      <c r="EKC138" s="688"/>
      <c r="EKD138" s="688"/>
      <c r="EKE138" s="688"/>
      <c r="EKF138" s="688"/>
      <c r="EKG138" s="688"/>
      <c r="EKH138" s="688"/>
      <c r="EKI138" s="688"/>
      <c r="EKJ138" s="688"/>
      <c r="EKK138" s="688"/>
      <c r="EKL138" s="688"/>
      <c r="EKM138" s="688"/>
      <c r="EKN138" s="688"/>
      <c r="EKO138" s="688"/>
      <c r="EKP138" s="688"/>
      <c r="EKQ138" s="688"/>
      <c r="EKR138" s="688"/>
      <c r="EKS138" s="688"/>
      <c r="EKT138" s="688"/>
      <c r="EKU138" s="688"/>
      <c r="EKV138" s="688"/>
      <c r="EKW138" s="688"/>
      <c r="EKX138" s="688"/>
      <c r="EKY138" s="688"/>
      <c r="EKZ138" s="688"/>
      <c r="ELA138" s="688"/>
      <c r="ELB138" s="688"/>
      <c r="ELC138" s="688"/>
      <c r="ELD138" s="688"/>
      <c r="ELE138" s="688"/>
      <c r="ELF138" s="688"/>
      <c r="ELG138" s="688"/>
      <c r="ELH138" s="688"/>
      <c r="ELI138" s="688"/>
      <c r="ELJ138" s="688"/>
      <c r="ELK138" s="688"/>
      <c r="ELL138" s="688"/>
      <c r="ELM138" s="688"/>
      <c r="ELN138" s="688"/>
      <c r="ELO138" s="688"/>
      <c r="ELP138" s="688"/>
      <c r="ELQ138" s="688"/>
      <c r="ELR138" s="688"/>
      <c r="ELS138" s="688"/>
      <c r="ELT138" s="688"/>
      <c r="ELU138" s="688"/>
      <c r="ELV138" s="688"/>
      <c r="ELW138" s="688"/>
      <c r="ELX138" s="688"/>
      <c r="ELY138" s="688"/>
      <c r="ELZ138" s="688"/>
      <c r="EMA138" s="688"/>
      <c r="EMB138" s="688"/>
      <c r="EMC138" s="688"/>
      <c r="EMD138" s="688"/>
      <c r="EME138" s="688"/>
      <c r="EMF138" s="688"/>
      <c r="EMG138" s="688"/>
      <c r="EMH138" s="688"/>
      <c r="EMI138" s="688"/>
      <c r="EMJ138" s="688"/>
      <c r="EMK138" s="688"/>
      <c r="EML138" s="688"/>
      <c r="EMM138" s="688"/>
      <c r="EMN138" s="688"/>
      <c r="EMO138" s="688"/>
      <c r="EMP138" s="688"/>
      <c r="EMQ138" s="688"/>
      <c r="EMR138" s="688"/>
      <c r="EMS138" s="688"/>
      <c r="EMT138" s="688"/>
      <c r="EMU138" s="688"/>
      <c r="EMV138" s="688"/>
      <c r="EMW138" s="688"/>
      <c r="EMX138" s="688"/>
      <c r="EMY138" s="688"/>
      <c r="EMZ138" s="688"/>
      <c r="ENA138" s="688"/>
      <c r="ENB138" s="688"/>
      <c r="ENC138" s="688"/>
      <c r="END138" s="688"/>
      <c r="ENE138" s="688"/>
      <c r="ENF138" s="688"/>
      <c r="ENG138" s="688"/>
      <c r="ENH138" s="688"/>
      <c r="ENI138" s="688"/>
      <c r="ENJ138" s="688"/>
      <c r="ENK138" s="688"/>
      <c r="ENL138" s="688"/>
      <c r="ENM138" s="688"/>
      <c r="ENN138" s="688"/>
      <c r="ENO138" s="688"/>
      <c r="ENP138" s="688"/>
      <c r="ENQ138" s="688"/>
      <c r="ENR138" s="688"/>
      <c r="ENS138" s="688"/>
      <c r="ENT138" s="688"/>
      <c r="ENU138" s="688"/>
      <c r="ENV138" s="688"/>
      <c r="ENW138" s="688"/>
      <c r="ENX138" s="688"/>
      <c r="ENY138" s="688"/>
      <c r="ENZ138" s="688"/>
      <c r="EOA138" s="688"/>
      <c r="EOB138" s="688"/>
      <c r="EOC138" s="688"/>
      <c r="EOD138" s="688"/>
      <c r="EOE138" s="688"/>
      <c r="EOF138" s="688"/>
      <c r="EOG138" s="688"/>
      <c r="EOH138" s="688"/>
      <c r="EOI138" s="688"/>
      <c r="EOJ138" s="688"/>
      <c r="EOK138" s="688"/>
      <c r="EOL138" s="688"/>
      <c r="EOM138" s="688"/>
      <c r="EON138" s="688"/>
      <c r="EOO138" s="688"/>
      <c r="EOP138" s="688"/>
      <c r="EOQ138" s="688"/>
      <c r="EOR138" s="688"/>
      <c r="EOS138" s="688"/>
      <c r="EOT138" s="688"/>
      <c r="EOU138" s="688"/>
      <c r="EOV138" s="688"/>
      <c r="EOW138" s="688"/>
      <c r="EOX138" s="688"/>
      <c r="EOY138" s="688"/>
      <c r="EOZ138" s="688"/>
      <c r="EPA138" s="688"/>
      <c r="EPB138" s="688"/>
      <c r="EPC138" s="688"/>
      <c r="EPD138" s="688"/>
      <c r="EPE138" s="688"/>
      <c r="EPF138" s="688"/>
      <c r="EPG138" s="688"/>
      <c r="EPH138" s="688"/>
      <c r="EPI138" s="688"/>
      <c r="EPJ138" s="688"/>
      <c r="EPK138" s="688"/>
      <c r="EPL138" s="688"/>
      <c r="EPM138" s="688"/>
      <c r="EPN138" s="688"/>
      <c r="EPO138" s="688"/>
      <c r="EPP138" s="688"/>
      <c r="EPQ138" s="688"/>
      <c r="EPR138" s="688"/>
      <c r="EPS138" s="688"/>
      <c r="EPT138" s="688"/>
      <c r="EPU138" s="688"/>
      <c r="EPV138" s="688"/>
      <c r="EPW138" s="688"/>
      <c r="EPX138" s="688"/>
      <c r="EPY138" s="688"/>
      <c r="EPZ138" s="688"/>
      <c r="EQA138" s="688"/>
      <c r="EQB138" s="688"/>
      <c r="EQC138" s="688"/>
      <c r="EQD138" s="688"/>
      <c r="EQE138" s="688"/>
      <c r="EQF138" s="688"/>
      <c r="EQG138" s="688"/>
      <c r="EQH138" s="688"/>
      <c r="EQI138" s="688"/>
      <c r="EQJ138" s="688"/>
      <c r="EQK138" s="688"/>
      <c r="EQL138" s="688"/>
      <c r="EQM138" s="688"/>
      <c r="EQN138" s="688"/>
      <c r="EQO138" s="688"/>
      <c r="EQP138" s="688"/>
      <c r="EQQ138" s="688"/>
      <c r="EQR138" s="688"/>
      <c r="EQS138" s="688"/>
      <c r="EQT138" s="688"/>
      <c r="EQU138" s="688"/>
      <c r="EQV138" s="688"/>
      <c r="EQW138" s="688"/>
      <c r="EQX138" s="688"/>
      <c r="EQY138" s="688"/>
      <c r="EQZ138" s="688"/>
      <c r="ERA138" s="688"/>
      <c r="ERB138" s="688"/>
      <c r="ERC138" s="688"/>
      <c r="ERD138" s="688"/>
      <c r="ERE138" s="688"/>
      <c r="ERF138" s="688"/>
      <c r="ERG138" s="688"/>
      <c r="ERH138" s="688"/>
      <c r="ERI138" s="688"/>
      <c r="ERJ138" s="688"/>
      <c r="ERK138" s="688"/>
      <c r="ERL138" s="688"/>
      <c r="ERM138" s="688"/>
      <c r="ERN138" s="688"/>
      <c r="ERO138" s="688"/>
      <c r="ERP138" s="688"/>
      <c r="ERQ138" s="688"/>
      <c r="ERR138" s="688"/>
      <c r="ERS138" s="688"/>
      <c r="ERT138" s="688"/>
      <c r="ERU138" s="688"/>
      <c r="ERV138" s="688"/>
      <c r="ERW138" s="688"/>
      <c r="ERX138" s="688"/>
      <c r="ERY138" s="688"/>
      <c r="ERZ138" s="688"/>
      <c r="ESA138" s="688"/>
      <c r="ESB138" s="688"/>
      <c r="ESC138" s="688"/>
      <c r="ESD138" s="688"/>
      <c r="ESE138" s="688"/>
      <c r="ESF138" s="688"/>
      <c r="ESG138" s="688"/>
      <c r="ESH138" s="688"/>
      <c r="ESI138" s="688"/>
      <c r="ESJ138" s="688"/>
      <c r="ESK138" s="688"/>
      <c r="ESL138" s="688"/>
      <c r="ESM138" s="688"/>
      <c r="ESN138" s="688"/>
      <c r="ESO138" s="688"/>
      <c r="ESP138" s="688"/>
      <c r="ESQ138" s="688"/>
      <c r="ESR138" s="688"/>
      <c r="ESS138" s="688"/>
      <c r="EST138" s="688"/>
      <c r="ESU138" s="688"/>
      <c r="ESV138" s="688"/>
      <c r="ESW138" s="688"/>
      <c r="ESX138" s="688"/>
      <c r="ESY138" s="688"/>
      <c r="ESZ138" s="688"/>
      <c r="ETA138" s="688"/>
      <c r="ETB138" s="688"/>
      <c r="ETC138" s="688"/>
      <c r="ETD138" s="688"/>
      <c r="ETE138" s="688"/>
      <c r="ETF138" s="688"/>
      <c r="ETG138" s="688"/>
      <c r="ETH138" s="688"/>
      <c r="ETI138" s="688"/>
      <c r="ETJ138" s="688"/>
      <c r="ETK138" s="688"/>
      <c r="ETL138" s="688"/>
      <c r="ETM138" s="688"/>
      <c r="ETN138" s="688"/>
      <c r="ETO138" s="688"/>
      <c r="ETP138" s="688"/>
      <c r="ETQ138" s="688"/>
      <c r="ETR138" s="688"/>
      <c r="ETS138" s="688"/>
      <c r="ETT138" s="688"/>
      <c r="ETU138" s="688"/>
      <c r="ETV138" s="688"/>
      <c r="ETW138" s="688"/>
      <c r="ETX138" s="688"/>
      <c r="ETY138" s="688"/>
      <c r="ETZ138" s="688"/>
      <c r="EUA138" s="688"/>
      <c r="EUB138" s="688"/>
      <c r="EUC138" s="688"/>
      <c r="EUD138" s="688"/>
      <c r="EUE138" s="688"/>
      <c r="EUF138" s="688"/>
      <c r="EUG138" s="688"/>
      <c r="EUH138" s="688"/>
      <c r="EUI138" s="688"/>
      <c r="EUJ138" s="688"/>
      <c r="EUK138" s="688"/>
      <c r="EUL138" s="688"/>
      <c r="EUM138" s="688"/>
      <c r="EUN138" s="688"/>
      <c r="EUO138" s="688"/>
      <c r="EUP138" s="688"/>
      <c r="EUQ138" s="688"/>
      <c r="EUR138" s="688"/>
      <c r="EUS138" s="688"/>
      <c r="EUT138" s="688"/>
      <c r="EUU138" s="688"/>
      <c r="EUV138" s="688"/>
      <c r="EUW138" s="688"/>
      <c r="EUX138" s="688"/>
      <c r="EUY138" s="688"/>
      <c r="EUZ138" s="688"/>
      <c r="EVA138" s="688"/>
      <c r="EVB138" s="688"/>
      <c r="EVC138" s="688"/>
      <c r="EVD138" s="688"/>
      <c r="EVE138" s="688"/>
      <c r="EVF138" s="688"/>
      <c r="EVG138" s="688"/>
      <c r="EVH138" s="688"/>
      <c r="EVI138" s="688"/>
      <c r="EVJ138" s="688"/>
      <c r="EVK138" s="688"/>
      <c r="EVL138" s="688"/>
      <c r="EVM138" s="688"/>
      <c r="EVN138" s="688"/>
      <c r="EVO138" s="688"/>
      <c r="EVP138" s="688"/>
      <c r="EVQ138" s="688"/>
      <c r="EVR138" s="688"/>
      <c r="EVS138" s="688"/>
      <c r="EVT138" s="688"/>
      <c r="EVU138" s="688"/>
      <c r="EVV138" s="688"/>
      <c r="EVW138" s="688"/>
      <c r="EVX138" s="688"/>
      <c r="EVY138" s="688"/>
      <c r="EVZ138" s="688"/>
      <c r="EWA138" s="688"/>
      <c r="EWB138" s="688"/>
      <c r="EWC138" s="688"/>
      <c r="EWD138" s="688"/>
      <c r="EWE138" s="688"/>
      <c r="EWF138" s="688"/>
      <c r="EWG138" s="688"/>
      <c r="EWH138" s="688"/>
      <c r="EWI138" s="688"/>
      <c r="EWJ138" s="688"/>
      <c r="EWK138" s="688"/>
      <c r="EWL138" s="688"/>
      <c r="EWM138" s="688"/>
      <c r="EWN138" s="688"/>
      <c r="EWO138" s="688"/>
      <c r="EWP138" s="688"/>
      <c r="EWQ138" s="688"/>
      <c r="EWR138" s="688"/>
      <c r="EWS138" s="688"/>
      <c r="EWT138" s="688"/>
      <c r="EWU138" s="688"/>
      <c r="EWV138" s="688"/>
      <c r="EWW138" s="688"/>
      <c r="EWX138" s="688"/>
      <c r="EWY138" s="688"/>
      <c r="EWZ138" s="688"/>
      <c r="EXA138" s="688"/>
      <c r="EXB138" s="688"/>
      <c r="EXC138" s="688"/>
      <c r="EXD138" s="688"/>
      <c r="EXE138" s="688"/>
      <c r="EXF138" s="688"/>
      <c r="EXG138" s="688"/>
      <c r="EXH138" s="688"/>
      <c r="EXI138" s="688"/>
      <c r="EXJ138" s="688"/>
      <c r="EXK138" s="688"/>
      <c r="EXL138" s="688"/>
      <c r="EXM138" s="688"/>
      <c r="EXN138" s="688"/>
      <c r="EXO138" s="688"/>
      <c r="EXP138" s="688"/>
      <c r="EXQ138" s="688"/>
      <c r="EXR138" s="688"/>
      <c r="EXS138" s="688"/>
      <c r="EXT138" s="688"/>
      <c r="EXU138" s="688"/>
      <c r="EXV138" s="688"/>
      <c r="EXW138" s="688"/>
      <c r="EXX138" s="688"/>
      <c r="EXY138" s="688"/>
      <c r="EXZ138" s="688"/>
      <c r="EYA138" s="688"/>
      <c r="EYB138" s="688"/>
      <c r="EYC138" s="688"/>
      <c r="EYD138" s="688"/>
      <c r="EYE138" s="688"/>
      <c r="EYF138" s="688"/>
      <c r="EYG138" s="688"/>
      <c r="EYH138" s="688"/>
      <c r="EYI138" s="688"/>
      <c r="EYJ138" s="688"/>
      <c r="EYK138" s="688"/>
      <c r="EYL138" s="688"/>
      <c r="EYM138" s="688"/>
      <c r="EYN138" s="688"/>
      <c r="EYO138" s="688"/>
      <c r="EYP138" s="688"/>
      <c r="EYQ138" s="688"/>
      <c r="EYR138" s="688"/>
      <c r="EYS138" s="688"/>
      <c r="EYT138" s="688"/>
      <c r="EYU138" s="688"/>
      <c r="EYV138" s="688"/>
      <c r="EYW138" s="688"/>
      <c r="EYX138" s="688"/>
      <c r="EYY138" s="688"/>
      <c r="EYZ138" s="688"/>
      <c r="EZA138" s="688"/>
      <c r="EZB138" s="688"/>
      <c r="EZC138" s="688"/>
      <c r="EZD138" s="688"/>
      <c r="EZE138" s="688"/>
      <c r="EZF138" s="688"/>
      <c r="EZG138" s="688"/>
      <c r="EZH138" s="688"/>
      <c r="EZI138" s="688"/>
      <c r="EZJ138" s="688"/>
      <c r="EZK138" s="688"/>
      <c r="EZL138" s="688"/>
      <c r="EZM138" s="688"/>
      <c r="EZN138" s="688"/>
      <c r="EZO138" s="688"/>
      <c r="EZP138" s="688"/>
      <c r="EZQ138" s="688"/>
      <c r="EZR138" s="688"/>
      <c r="EZS138" s="688"/>
      <c r="EZT138" s="688"/>
      <c r="EZU138" s="688"/>
      <c r="EZV138" s="688"/>
      <c r="EZW138" s="688"/>
      <c r="EZX138" s="688"/>
      <c r="EZY138" s="688"/>
      <c r="EZZ138" s="688"/>
      <c r="FAA138" s="688"/>
      <c r="FAB138" s="688"/>
      <c r="FAC138" s="688"/>
      <c r="FAD138" s="688"/>
      <c r="FAE138" s="688"/>
      <c r="FAF138" s="688"/>
      <c r="FAG138" s="688"/>
      <c r="FAH138" s="688"/>
      <c r="FAI138" s="688"/>
      <c r="FAJ138" s="688"/>
      <c r="FAK138" s="688"/>
      <c r="FAL138" s="688"/>
      <c r="FAM138" s="688"/>
      <c r="FAN138" s="688"/>
      <c r="FAO138" s="688"/>
      <c r="FAP138" s="688"/>
      <c r="FAQ138" s="688"/>
      <c r="FAR138" s="688"/>
      <c r="FAS138" s="688"/>
      <c r="FAT138" s="688"/>
      <c r="FAU138" s="688"/>
      <c r="FAV138" s="688"/>
      <c r="FAW138" s="688"/>
      <c r="FAX138" s="688"/>
      <c r="FAY138" s="688"/>
      <c r="FAZ138" s="688"/>
      <c r="FBA138" s="688"/>
      <c r="FBB138" s="688"/>
      <c r="FBC138" s="688"/>
      <c r="FBD138" s="688"/>
      <c r="FBE138" s="688"/>
      <c r="FBF138" s="688"/>
      <c r="FBG138" s="688"/>
      <c r="FBH138" s="688"/>
      <c r="FBI138" s="688"/>
      <c r="FBJ138" s="688"/>
      <c r="FBK138" s="688"/>
      <c r="FBL138" s="688"/>
      <c r="FBM138" s="688"/>
      <c r="FBN138" s="688"/>
      <c r="FBO138" s="688"/>
      <c r="FBP138" s="688"/>
      <c r="FBQ138" s="688"/>
      <c r="FBR138" s="688"/>
      <c r="FBS138" s="688"/>
      <c r="FBT138" s="688"/>
      <c r="FBU138" s="688"/>
      <c r="FBV138" s="688"/>
      <c r="FBW138" s="688"/>
      <c r="FBX138" s="688"/>
      <c r="FBY138" s="688"/>
      <c r="FBZ138" s="688"/>
      <c r="FCA138" s="688"/>
      <c r="FCB138" s="688"/>
      <c r="FCC138" s="688"/>
      <c r="FCD138" s="688"/>
      <c r="FCE138" s="688"/>
      <c r="FCF138" s="688"/>
      <c r="FCG138" s="688"/>
      <c r="FCH138" s="688"/>
      <c r="FCI138" s="688"/>
      <c r="FCJ138" s="688"/>
      <c r="FCK138" s="688"/>
      <c r="FCL138" s="688"/>
      <c r="FCM138" s="688"/>
      <c r="FCN138" s="688"/>
      <c r="FCO138" s="688"/>
      <c r="FCP138" s="688"/>
      <c r="FCQ138" s="688"/>
      <c r="FCR138" s="688"/>
      <c r="FCS138" s="688"/>
      <c r="FCT138" s="688"/>
      <c r="FCU138" s="688"/>
      <c r="FCV138" s="688"/>
      <c r="FCW138" s="688"/>
      <c r="FCX138" s="688"/>
      <c r="FCY138" s="688"/>
      <c r="FCZ138" s="688"/>
      <c r="FDA138" s="688"/>
      <c r="FDB138" s="688"/>
      <c r="FDC138" s="688"/>
      <c r="FDD138" s="688"/>
      <c r="FDE138" s="688"/>
      <c r="FDF138" s="688"/>
      <c r="FDG138" s="688"/>
      <c r="FDH138" s="688"/>
      <c r="FDI138" s="688"/>
      <c r="FDJ138" s="688"/>
      <c r="FDK138" s="688"/>
      <c r="FDL138" s="688"/>
      <c r="FDM138" s="688"/>
      <c r="FDN138" s="688"/>
      <c r="FDO138" s="688"/>
      <c r="FDP138" s="688"/>
      <c r="FDQ138" s="688"/>
      <c r="FDR138" s="688"/>
      <c r="FDS138" s="688"/>
      <c r="FDT138" s="688"/>
      <c r="FDU138" s="688"/>
      <c r="FDV138" s="688"/>
      <c r="FDW138" s="688"/>
      <c r="FDX138" s="688"/>
      <c r="FDY138" s="688"/>
      <c r="FDZ138" s="688"/>
      <c r="FEA138" s="688"/>
      <c r="FEB138" s="688"/>
      <c r="FEC138" s="688"/>
      <c r="FED138" s="688"/>
      <c r="FEE138" s="688"/>
      <c r="FEF138" s="688"/>
      <c r="FEG138" s="688"/>
      <c r="FEH138" s="688"/>
      <c r="FEI138" s="688"/>
      <c r="FEJ138" s="688"/>
      <c r="FEK138" s="688"/>
      <c r="FEL138" s="688"/>
      <c r="FEM138" s="688"/>
      <c r="FEN138" s="688"/>
      <c r="FEO138" s="688"/>
      <c r="FEP138" s="688"/>
      <c r="FEQ138" s="688"/>
      <c r="FER138" s="688"/>
      <c r="FES138" s="688"/>
      <c r="FET138" s="688"/>
      <c r="FEU138" s="688"/>
      <c r="FEV138" s="688"/>
      <c r="FEW138" s="688"/>
      <c r="FEX138" s="688"/>
      <c r="FEY138" s="688"/>
      <c r="FEZ138" s="688"/>
      <c r="FFA138" s="688"/>
      <c r="FFB138" s="688"/>
      <c r="FFC138" s="688"/>
      <c r="FFD138" s="688"/>
      <c r="FFE138" s="688"/>
      <c r="FFF138" s="688"/>
      <c r="FFG138" s="688"/>
      <c r="FFH138" s="688"/>
      <c r="FFI138" s="688"/>
      <c r="FFJ138" s="688"/>
      <c r="FFK138" s="688"/>
      <c r="FFL138" s="688"/>
      <c r="FFM138" s="688"/>
      <c r="FFN138" s="688"/>
      <c r="FFO138" s="688"/>
      <c r="FFP138" s="688"/>
      <c r="FFQ138" s="688"/>
      <c r="FFR138" s="688"/>
      <c r="FFS138" s="688"/>
      <c r="FFT138" s="688"/>
      <c r="FFU138" s="688"/>
      <c r="FFV138" s="688"/>
      <c r="FFW138" s="688"/>
      <c r="FFX138" s="688"/>
      <c r="FFY138" s="688"/>
      <c r="FFZ138" s="688"/>
      <c r="FGA138" s="688"/>
      <c r="FGB138" s="688"/>
      <c r="FGC138" s="688"/>
      <c r="FGD138" s="688"/>
      <c r="FGE138" s="688"/>
      <c r="FGF138" s="688"/>
      <c r="FGG138" s="688"/>
      <c r="FGH138" s="688"/>
      <c r="FGI138" s="688"/>
      <c r="FGJ138" s="688"/>
      <c r="FGK138" s="688"/>
      <c r="FGL138" s="688"/>
      <c r="FGM138" s="688"/>
      <c r="FGN138" s="688"/>
      <c r="FGO138" s="688"/>
      <c r="FGP138" s="688"/>
      <c r="FGQ138" s="688"/>
      <c r="FGR138" s="688"/>
      <c r="FGS138" s="688"/>
      <c r="FGT138" s="688"/>
      <c r="FGU138" s="688"/>
      <c r="FGV138" s="688"/>
      <c r="FGW138" s="688"/>
      <c r="FGX138" s="688"/>
      <c r="FGY138" s="688"/>
      <c r="FGZ138" s="688"/>
      <c r="FHA138" s="688"/>
      <c r="FHB138" s="688"/>
      <c r="FHC138" s="688"/>
      <c r="FHD138" s="688"/>
      <c r="FHE138" s="688"/>
      <c r="FHF138" s="688"/>
      <c r="FHG138" s="688"/>
      <c r="FHH138" s="688"/>
      <c r="FHI138" s="688"/>
      <c r="FHJ138" s="688"/>
      <c r="FHK138" s="688"/>
      <c r="FHL138" s="688"/>
      <c r="FHM138" s="688"/>
      <c r="FHN138" s="688"/>
      <c r="FHO138" s="688"/>
      <c r="FHP138" s="688"/>
      <c r="FHQ138" s="688"/>
      <c r="FHR138" s="688"/>
      <c r="FHS138" s="688"/>
      <c r="FHT138" s="688"/>
      <c r="FHU138" s="688"/>
      <c r="FHV138" s="688"/>
      <c r="FHW138" s="688"/>
      <c r="FHX138" s="688"/>
      <c r="FHY138" s="688"/>
      <c r="FHZ138" s="688"/>
      <c r="FIA138" s="688"/>
      <c r="FIB138" s="688"/>
      <c r="FIC138" s="688"/>
      <c r="FID138" s="688"/>
      <c r="FIE138" s="688"/>
      <c r="FIF138" s="688"/>
      <c r="FIG138" s="688"/>
      <c r="FIH138" s="688"/>
      <c r="FII138" s="688"/>
      <c r="FIJ138" s="688"/>
      <c r="FIK138" s="688"/>
      <c r="FIL138" s="688"/>
      <c r="FIM138" s="688"/>
      <c r="FIN138" s="688"/>
      <c r="FIO138" s="688"/>
      <c r="FIP138" s="688"/>
      <c r="FIQ138" s="688"/>
      <c r="FIR138" s="688"/>
      <c r="FIS138" s="688"/>
      <c r="FIT138" s="688"/>
      <c r="FIU138" s="688"/>
      <c r="FIV138" s="688"/>
      <c r="FIW138" s="688"/>
      <c r="FIX138" s="688"/>
      <c r="FIY138" s="688"/>
      <c r="FIZ138" s="688"/>
      <c r="FJA138" s="688"/>
      <c r="FJB138" s="688"/>
      <c r="FJC138" s="688"/>
      <c r="FJD138" s="688"/>
      <c r="FJE138" s="688"/>
      <c r="FJF138" s="688"/>
      <c r="FJG138" s="688"/>
      <c r="FJH138" s="688"/>
      <c r="FJI138" s="688"/>
      <c r="FJJ138" s="688"/>
      <c r="FJK138" s="688"/>
      <c r="FJL138" s="688"/>
      <c r="FJM138" s="688"/>
      <c r="FJN138" s="688"/>
      <c r="FJO138" s="688"/>
      <c r="FJP138" s="688"/>
      <c r="FJQ138" s="688"/>
      <c r="FJR138" s="688"/>
      <c r="FJS138" s="688"/>
      <c r="FJT138" s="688"/>
      <c r="FJU138" s="688"/>
      <c r="FJV138" s="688"/>
      <c r="FJW138" s="688"/>
      <c r="FJX138" s="688"/>
      <c r="FJY138" s="688"/>
      <c r="FJZ138" s="688"/>
      <c r="FKA138" s="688"/>
      <c r="FKB138" s="688"/>
      <c r="FKC138" s="688"/>
      <c r="FKD138" s="688"/>
      <c r="FKE138" s="688"/>
      <c r="FKF138" s="688"/>
      <c r="FKG138" s="688"/>
      <c r="FKH138" s="688"/>
      <c r="FKI138" s="688"/>
      <c r="FKJ138" s="688"/>
      <c r="FKK138" s="688"/>
      <c r="FKL138" s="688"/>
      <c r="FKM138" s="688"/>
      <c r="FKN138" s="688"/>
      <c r="FKO138" s="688"/>
      <c r="FKP138" s="688"/>
      <c r="FKQ138" s="688"/>
      <c r="FKR138" s="688"/>
      <c r="FKS138" s="688"/>
      <c r="FKT138" s="688"/>
      <c r="FKU138" s="688"/>
      <c r="FKV138" s="688"/>
      <c r="FKW138" s="688"/>
      <c r="FKX138" s="688"/>
      <c r="FKY138" s="688"/>
      <c r="FKZ138" s="688"/>
      <c r="FLA138" s="688"/>
      <c r="FLB138" s="688"/>
      <c r="FLC138" s="688"/>
      <c r="FLD138" s="688"/>
      <c r="FLE138" s="688"/>
      <c r="FLF138" s="688"/>
      <c r="FLG138" s="688"/>
      <c r="FLH138" s="688"/>
      <c r="FLI138" s="688"/>
      <c r="FLJ138" s="688"/>
      <c r="FLK138" s="688"/>
      <c r="FLL138" s="688"/>
      <c r="FLM138" s="688"/>
      <c r="FLN138" s="688"/>
      <c r="FLO138" s="688"/>
      <c r="FLP138" s="688"/>
      <c r="FLQ138" s="688"/>
      <c r="FLR138" s="688"/>
      <c r="FLS138" s="688"/>
      <c r="FLT138" s="688"/>
      <c r="FLU138" s="688"/>
      <c r="FLV138" s="688"/>
      <c r="FLW138" s="688"/>
      <c r="FLX138" s="688"/>
      <c r="FLY138" s="688"/>
      <c r="FLZ138" s="688"/>
      <c r="FMA138" s="688"/>
      <c r="FMB138" s="688"/>
      <c r="FMC138" s="688"/>
      <c r="FMD138" s="688"/>
      <c r="FME138" s="688"/>
      <c r="FMF138" s="688"/>
      <c r="FMG138" s="688"/>
      <c r="FMH138" s="688"/>
      <c r="FMI138" s="688"/>
      <c r="FMJ138" s="688"/>
      <c r="FMK138" s="688"/>
      <c r="FML138" s="688"/>
      <c r="FMM138" s="688"/>
      <c r="FMN138" s="688"/>
      <c r="FMO138" s="688"/>
      <c r="FMP138" s="688"/>
      <c r="FMQ138" s="688"/>
      <c r="FMR138" s="688"/>
      <c r="FMS138" s="688"/>
      <c r="FMT138" s="688"/>
      <c r="FMU138" s="688"/>
      <c r="FMV138" s="688"/>
      <c r="FMW138" s="688"/>
      <c r="FMX138" s="688"/>
      <c r="FMY138" s="688"/>
      <c r="FMZ138" s="688"/>
      <c r="FNA138" s="688"/>
      <c r="FNB138" s="688"/>
      <c r="FNC138" s="688"/>
      <c r="FND138" s="688"/>
      <c r="FNE138" s="688"/>
      <c r="FNF138" s="688"/>
      <c r="FNG138" s="688"/>
      <c r="FNH138" s="688"/>
      <c r="FNI138" s="688"/>
      <c r="FNJ138" s="688"/>
      <c r="FNK138" s="688"/>
      <c r="FNL138" s="688"/>
      <c r="FNM138" s="688"/>
      <c r="FNN138" s="688"/>
      <c r="FNO138" s="688"/>
      <c r="FNP138" s="688"/>
      <c r="FNQ138" s="688"/>
      <c r="FNR138" s="688"/>
      <c r="FNS138" s="688"/>
      <c r="FNT138" s="688"/>
      <c r="FNU138" s="688"/>
      <c r="FNV138" s="688"/>
      <c r="FNW138" s="688"/>
      <c r="FNX138" s="688"/>
      <c r="FNY138" s="688"/>
      <c r="FNZ138" s="688"/>
      <c r="FOA138" s="688"/>
      <c r="FOB138" s="688"/>
      <c r="FOC138" s="688"/>
      <c r="FOD138" s="688"/>
      <c r="FOE138" s="688"/>
      <c r="FOF138" s="688"/>
      <c r="FOG138" s="688"/>
      <c r="FOH138" s="688"/>
      <c r="FOI138" s="688"/>
      <c r="FOJ138" s="688"/>
      <c r="FOK138" s="688"/>
      <c r="FOL138" s="688"/>
      <c r="FOM138" s="688"/>
      <c r="FON138" s="688"/>
      <c r="FOO138" s="688"/>
      <c r="FOP138" s="688"/>
      <c r="FOQ138" s="688"/>
      <c r="FOR138" s="688"/>
      <c r="FOS138" s="688"/>
      <c r="FOT138" s="688"/>
      <c r="FOU138" s="688"/>
      <c r="FOV138" s="688"/>
      <c r="FOW138" s="688"/>
      <c r="FOX138" s="688"/>
      <c r="FOY138" s="688"/>
      <c r="FOZ138" s="688"/>
      <c r="FPA138" s="688"/>
      <c r="FPB138" s="688"/>
      <c r="FPC138" s="688"/>
      <c r="FPD138" s="688"/>
      <c r="FPE138" s="688"/>
      <c r="FPF138" s="688"/>
      <c r="FPG138" s="688"/>
      <c r="FPH138" s="688"/>
      <c r="FPI138" s="688"/>
      <c r="FPJ138" s="688"/>
      <c r="FPK138" s="688"/>
      <c r="FPL138" s="688"/>
      <c r="FPM138" s="688"/>
      <c r="FPN138" s="688"/>
      <c r="FPO138" s="688"/>
      <c r="FPP138" s="688"/>
      <c r="FPQ138" s="688"/>
      <c r="FPR138" s="688"/>
      <c r="FPS138" s="688"/>
      <c r="FPT138" s="688"/>
      <c r="FPU138" s="688"/>
      <c r="FPV138" s="688"/>
      <c r="FPW138" s="688"/>
      <c r="FPX138" s="688"/>
      <c r="FPY138" s="688"/>
      <c r="FPZ138" s="688"/>
      <c r="FQA138" s="688"/>
      <c r="FQB138" s="688"/>
      <c r="FQC138" s="688"/>
      <c r="FQD138" s="688"/>
      <c r="FQE138" s="688"/>
      <c r="FQF138" s="688"/>
      <c r="FQG138" s="688"/>
      <c r="FQH138" s="688"/>
      <c r="FQI138" s="688"/>
      <c r="FQJ138" s="688"/>
      <c r="FQK138" s="688"/>
      <c r="FQL138" s="688"/>
      <c r="FQM138" s="688"/>
      <c r="FQN138" s="688"/>
      <c r="FQO138" s="688"/>
      <c r="FQP138" s="688"/>
      <c r="FQQ138" s="688"/>
      <c r="FQR138" s="688"/>
      <c r="FQS138" s="688"/>
      <c r="FQT138" s="688"/>
      <c r="FQU138" s="688"/>
      <c r="FQV138" s="688"/>
      <c r="FQW138" s="688"/>
      <c r="FQX138" s="688"/>
      <c r="FQY138" s="688"/>
      <c r="FQZ138" s="688"/>
      <c r="FRA138" s="688"/>
      <c r="FRB138" s="688"/>
      <c r="FRC138" s="688"/>
      <c r="FRD138" s="688"/>
      <c r="FRE138" s="688"/>
      <c r="FRF138" s="688"/>
      <c r="FRG138" s="688"/>
      <c r="FRH138" s="688"/>
      <c r="FRI138" s="688"/>
      <c r="FRJ138" s="688"/>
      <c r="FRK138" s="688"/>
      <c r="FRL138" s="688"/>
      <c r="FRM138" s="688"/>
      <c r="FRN138" s="688"/>
      <c r="FRO138" s="688"/>
      <c r="FRP138" s="688"/>
      <c r="FRQ138" s="688"/>
      <c r="FRR138" s="688"/>
      <c r="FRS138" s="688"/>
      <c r="FRT138" s="688"/>
      <c r="FRU138" s="688"/>
      <c r="FRV138" s="688"/>
      <c r="FRW138" s="688"/>
      <c r="FRX138" s="688"/>
      <c r="FRY138" s="688"/>
      <c r="FRZ138" s="688"/>
      <c r="FSA138" s="688"/>
      <c r="FSB138" s="688"/>
      <c r="FSC138" s="688"/>
      <c r="FSD138" s="688"/>
      <c r="FSE138" s="688"/>
      <c r="FSF138" s="688"/>
      <c r="FSG138" s="688"/>
      <c r="FSH138" s="688"/>
      <c r="FSI138" s="688"/>
      <c r="FSJ138" s="688"/>
      <c r="FSK138" s="688"/>
      <c r="FSL138" s="688"/>
      <c r="FSM138" s="688"/>
      <c r="FSN138" s="688"/>
      <c r="FSO138" s="688"/>
      <c r="FSP138" s="688"/>
      <c r="FSQ138" s="688"/>
      <c r="FSR138" s="688"/>
      <c r="FSS138" s="688"/>
      <c r="FST138" s="688"/>
      <c r="FSU138" s="688"/>
      <c r="FSV138" s="688"/>
      <c r="FSW138" s="688"/>
      <c r="FSX138" s="688"/>
      <c r="FSY138" s="688"/>
      <c r="FSZ138" s="688"/>
      <c r="FTA138" s="688"/>
      <c r="FTB138" s="688"/>
      <c r="FTC138" s="688"/>
      <c r="FTD138" s="688"/>
      <c r="FTE138" s="688"/>
      <c r="FTF138" s="688"/>
      <c r="FTG138" s="688"/>
      <c r="FTH138" s="688"/>
      <c r="FTI138" s="688"/>
      <c r="FTJ138" s="688"/>
      <c r="FTK138" s="688"/>
      <c r="FTL138" s="688"/>
      <c r="FTM138" s="688"/>
      <c r="FTN138" s="688"/>
      <c r="FTO138" s="688"/>
      <c r="FTP138" s="688"/>
      <c r="FTQ138" s="688"/>
      <c r="FTR138" s="688"/>
      <c r="FTS138" s="688"/>
      <c r="FTT138" s="688"/>
      <c r="FTU138" s="688"/>
      <c r="FTV138" s="688"/>
      <c r="FTW138" s="688"/>
      <c r="FTX138" s="688"/>
      <c r="FTY138" s="688"/>
      <c r="FTZ138" s="688"/>
      <c r="FUA138" s="688"/>
      <c r="FUB138" s="688"/>
      <c r="FUC138" s="688"/>
      <c r="FUD138" s="688"/>
      <c r="FUE138" s="688"/>
      <c r="FUF138" s="688"/>
      <c r="FUG138" s="688"/>
      <c r="FUH138" s="688"/>
      <c r="FUI138" s="688"/>
      <c r="FUJ138" s="688"/>
      <c r="FUK138" s="688"/>
      <c r="FUL138" s="688"/>
      <c r="FUM138" s="688"/>
      <c r="FUN138" s="688"/>
      <c r="FUO138" s="688"/>
      <c r="FUP138" s="688"/>
      <c r="FUQ138" s="688"/>
      <c r="FUR138" s="688"/>
      <c r="FUS138" s="688"/>
      <c r="FUT138" s="688"/>
      <c r="FUU138" s="688"/>
      <c r="FUV138" s="688"/>
      <c r="FUW138" s="688"/>
      <c r="FUX138" s="688"/>
      <c r="FUY138" s="688"/>
      <c r="FUZ138" s="688"/>
      <c r="FVA138" s="688"/>
      <c r="FVB138" s="688"/>
      <c r="FVC138" s="688"/>
      <c r="FVD138" s="688"/>
      <c r="FVE138" s="688"/>
      <c r="FVF138" s="688"/>
      <c r="FVG138" s="688"/>
      <c r="FVH138" s="688"/>
      <c r="FVI138" s="688"/>
      <c r="FVJ138" s="688"/>
      <c r="FVK138" s="688"/>
      <c r="FVL138" s="688"/>
      <c r="FVM138" s="688"/>
      <c r="FVN138" s="688"/>
      <c r="FVO138" s="688"/>
      <c r="FVP138" s="688"/>
      <c r="FVQ138" s="688"/>
      <c r="FVR138" s="688"/>
      <c r="FVS138" s="688"/>
      <c r="FVT138" s="688"/>
      <c r="FVU138" s="688"/>
      <c r="FVV138" s="688"/>
      <c r="FVW138" s="688"/>
      <c r="FVX138" s="688"/>
      <c r="FVY138" s="688"/>
      <c r="FVZ138" s="688"/>
      <c r="FWA138" s="688"/>
      <c r="FWB138" s="688"/>
      <c r="FWC138" s="688"/>
      <c r="FWD138" s="688"/>
      <c r="FWE138" s="688"/>
      <c r="FWF138" s="688"/>
      <c r="FWG138" s="688"/>
      <c r="FWH138" s="688"/>
      <c r="FWI138" s="688"/>
      <c r="FWJ138" s="688"/>
      <c r="FWK138" s="688"/>
      <c r="FWL138" s="688"/>
      <c r="FWM138" s="688"/>
      <c r="FWN138" s="688"/>
      <c r="FWO138" s="688"/>
      <c r="FWP138" s="688"/>
      <c r="FWQ138" s="688"/>
      <c r="FWR138" s="688"/>
      <c r="FWS138" s="688"/>
      <c r="FWT138" s="688"/>
      <c r="FWU138" s="688"/>
      <c r="FWV138" s="688"/>
      <c r="FWW138" s="688"/>
      <c r="FWX138" s="688"/>
      <c r="FWY138" s="688"/>
      <c r="FWZ138" s="688"/>
      <c r="FXA138" s="688"/>
      <c r="FXB138" s="688"/>
      <c r="FXC138" s="688"/>
      <c r="FXD138" s="688"/>
      <c r="FXE138" s="688"/>
      <c r="FXF138" s="688"/>
      <c r="FXG138" s="688"/>
      <c r="FXH138" s="688"/>
      <c r="FXI138" s="688"/>
      <c r="FXJ138" s="688"/>
      <c r="FXK138" s="688"/>
      <c r="FXL138" s="688"/>
      <c r="FXM138" s="688"/>
      <c r="FXN138" s="688"/>
      <c r="FXO138" s="688"/>
      <c r="FXP138" s="688"/>
      <c r="FXQ138" s="688"/>
      <c r="FXR138" s="688"/>
      <c r="FXS138" s="688"/>
      <c r="FXT138" s="688"/>
      <c r="FXU138" s="688"/>
      <c r="FXV138" s="688"/>
      <c r="FXW138" s="688"/>
      <c r="FXX138" s="688"/>
      <c r="FXY138" s="688"/>
      <c r="FXZ138" s="688"/>
      <c r="FYA138" s="688"/>
      <c r="FYB138" s="688"/>
      <c r="FYC138" s="688"/>
      <c r="FYD138" s="688"/>
      <c r="FYE138" s="688"/>
      <c r="FYF138" s="688"/>
      <c r="FYG138" s="688"/>
      <c r="FYH138" s="688"/>
      <c r="FYI138" s="688"/>
      <c r="FYJ138" s="688"/>
      <c r="FYK138" s="688"/>
      <c r="FYL138" s="688"/>
      <c r="FYM138" s="688"/>
      <c r="FYN138" s="688"/>
      <c r="FYO138" s="688"/>
      <c r="FYP138" s="688"/>
      <c r="FYQ138" s="688"/>
      <c r="FYR138" s="688"/>
      <c r="FYS138" s="688"/>
      <c r="FYT138" s="688"/>
      <c r="FYU138" s="688"/>
      <c r="FYV138" s="688"/>
      <c r="FYW138" s="688"/>
      <c r="FYX138" s="688"/>
      <c r="FYY138" s="688"/>
      <c r="FYZ138" s="688"/>
      <c r="FZA138" s="688"/>
      <c r="FZB138" s="688"/>
      <c r="FZC138" s="688"/>
      <c r="FZD138" s="688"/>
      <c r="FZE138" s="688"/>
      <c r="FZF138" s="688"/>
      <c r="FZG138" s="688"/>
      <c r="FZH138" s="688"/>
      <c r="FZI138" s="688"/>
      <c r="FZJ138" s="688"/>
      <c r="FZK138" s="688"/>
      <c r="FZL138" s="688"/>
      <c r="FZM138" s="688"/>
      <c r="FZN138" s="688"/>
      <c r="FZO138" s="688"/>
      <c r="FZP138" s="688"/>
      <c r="FZQ138" s="688"/>
      <c r="FZR138" s="688"/>
      <c r="FZS138" s="688"/>
      <c r="FZT138" s="688"/>
      <c r="FZU138" s="688"/>
      <c r="FZV138" s="688"/>
      <c r="FZW138" s="688"/>
      <c r="FZX138" s="688"/>
      <c r="FZY138" s="688"/>
      <c r="FZZ138" s="688"/>
      <c r="GAA138" s="688"/>
      <c r="GAB138" s="688"/>
      <c r="GAC138" s="688"/>
      <c r="GAD138" s="688"/>
      <c r="GAE138" s="688"/>
      <c r="GAF138" s="688"/>
      <c r="GAG138" s="688"/>
      <c r="GAH138" s="688"/>
      <c r="GAI138" s="688"/>
      <c r="GAJ138" s="688"/>
      <c r="GAK138" s="688"/>
      <c r="GAL138" s="688"/>
      <c r="GAM138" s="688"/>
      <c r="GAN138" s="688"/>
      <c r="GAO138" s="688"/>
      <c r="GAP138" s="688"/>
      <c r="GAQ138" s="688"/>
      <c r="GAR138" s="688"/>
      <c r="GAS138" s="688"/>
      <c r="GAT138" s="688"/>
      <c r="GAU138" s="688"/>
      <c r="GAV138" s="688"/>
      <c r="GAW138" s="688"/>
      <c r="GAX138" s="688"/>
      <c r="GAY138" s="688"/>
      <c r="GAZ138" s="688"/>
      <c r="GBA138" s="688"/>
      <c r="GBB138" s="688"/>
      <c r="GBC138" s="688"/>
      <c r="GBD138" s="688"/>
      <c r="GBE138" s="688"/>
      <c r="GBF138" s="688"/>
      <c r="GBG138" s="688"/>
      <c r="GBH138" s="688"/>
      <c r="GBI138" s="688"/>
      <c r="GBJ138" s="688"/>
      <c r="GBK138" s="688"/>
      <c r="GBL138" s="688"/>
      <c r="GBM138" s="688"/>
      <c r="GBN138" s="688"/>
      <c r="GBO138" s="688"/>
      <c r="GBP138" s="688"/>
      <c r="GBQ138" s="688"/>
      <c r="GBR138" s="688"/>
      <c r="GBS138" s="688"/>
      <c r="GBT138" s="688"/>
      <c r="GBU138" s="688"/>
      <c r="GBV138" s="688"/>
      <c r="GBW138" s="688"/>
      <c r="GBX138" s="688"/>
      <c r="GBY138" s="688"/>
      <c r="GBZ138" s="688"/>
      <c r="GCA138" s="688"/>
      <c r="GCB138" s="688"/>
      <c r="GCC138" s="688"/>
      <c r="GCD138" s="688"/>
      <c r="GCE138" s="688"/>
      <c r="GCF138" s="688"/>
      <c r="GCG138" s="688"/>
      <c r="GCH138" s="688"/>
      <c r="GCI138" s="688"/>
      <c r="GCJ138" s="688"/>
      <c r="GCK138" s="688"/>
      <c r="GCL138" s="688"/>
      <c r="GCM138" s="688"/>
      <c r="GCN138" s="688"/>
      <c r="GCO138" s="688"/>
      <c r="GCP138" s="688"/>
      <c r="GCQ138" s="688"/>
      <c r="GCR138" s="688"/>
      <c r="GCS138" s="688"/>
      <c r="GCT138" s="688"/>
      <c r="GCU138" s="688"/>
      <c r="GCV138" s="688"/>
      <c r="GCW138" s="688"/>
      <c r="GCX138" s="688"/>
      <c r="GCY138" s="688"/>
      <c r="GCZ138" s="688"/>
      <c r="GDA138" s="688"/>
      <c r="GDB138" s="688"/>
      <c r="GDC138" s="688"/>
      <c r="GDD138" s="688"/>
      <c r="GDE138" s="688"/>
      <c r="GDF138" s="688"/>
      <c r="GDG138" s="688"/>
      <c r="GDH138" s="688"/>
      <c r="GDI138" s="688"/>
      <c r="GDJ138" s="688"/>
      <c r="GDK138" s="688"/>
      <c r="GDL138" s="688"/>
      <c r="GDM138" s="688"/>
      <c r="GDN138" s="688"/>
      <c r="GDO138" s="688"/>
      <c r="GDP138" s="688"/>
      <c r="GDQ138" s="688"/>
      <c r="GDR138" s="688"/>
      <c r="GDS138" s="688"/>
      <c r="GDT138" s="688"/>
      <c r="GDU138" s="688"/>
      <c r="GDV138" s="688"/>
      <c r="GDW138" s="688"/>
      <c r="GDX138" s="688"/>
      <c r="GDY138" s="688"/>
      <c r="GDZ138" s="688"/>
      <c r="GEA138" s="688"/>
      <c r="GEB138" s="688"/>
      <c r="GEC138" s="688"/>
      <c r="GED138" s="688"/>
      <c r="GEE138" s="688"/>
      <c r="GEF138" s="688"/>
      <c r="GEG138" s="688"/>
      <c r="GEH138" s="688"/>
      <c r="GEI138" s="688"/>
      <c r="GEJ138" s="688"/>
      <c r="GEK138" s="688"/>
      <c r="GEL138" s="688"/>
      <c r="GEM138" s="688"/>
      <c r="GEN138" s="688"/>
      <c r="GEO138" s="688"/>
      <c r="GEP138" s="688"/>
      <c r="GEQ138" s="688"/>
      <c r="GER138" s="688"/>
      <c r="GES138" s="688"/>
      <c r="GET138" s="688"/>
      <c r="GEU138" s="688"/>
      <c r="GEV138" s="688"/>
      <c r="GEW138" s="688"/>
      <c r="GEX138" s="688"/>
      <c r="GEY138" s="688"/>
      <c r="GEZ138" s="688"/>
      <c r="GFA138" s="688"/>
      <c r="GFB138" s="688"/>
      <c r="GFC138" s="688"/>
      <c r="GFD138" s="688"/>
      <c r="GFE138" s="688"/>
      <c r="GFF138" s="688"/>
      <c r="GFG138" s="688"/>
      <c r="GFH138" s="688"/>
      <c r="GFI138" s="688"/>
      <c r="GFJ138" s="688"/>
      <c r="GFK138" s="688"/>
      <c r="GFL138" s="688"/>
      <c r="GFM138" s="688"/>
      <c r="GFN138" s="688"/>
      <c r="GFO138" s="688"/>
      <c r="GFP138" s="688"/>
      <c r="GFQ138" s="688"/>
      <c r="GFR138" s="688"/>
      <c r="GFS138" s="688"/>
      <c r="GFT138" s="688"/>
      <c r="GFU138" s="688"/>
      <c r="GFV138" s="688"/>
      <c r="GFW138" s="688"/>
      <c r="GFX138" s="688"/>
      <c r="GFY138" s="688"/>
      <c r="GFZ138" s="688"/>
      <c r="GGA138" s="688"/>
      <c r="GGB138" s="688"/>
      <c r="GGC138" s="688"/>
      <c r="GGD138" s="688"/>
      <c r="GGE138" s="688"/>
      <c r="GGF138" s="688"/>
      <c r="GGG138" s="688"/>
      <c r="GGH138" s="688"/>
      <c r="GGI138" s="688"/>
      <c r="GGJ138" s="688"/>
      <c r="GGK138" s="688"/>
      <c r="GGL138" s="688"/>
      <c r="GGM138" s="688"/>
      <c r="GGN138" s="688"/>
      <c r="GGO138" s="688"/>
      <c r="GGP138" s="688"/>
      <c r="GGQ138" s="688"/>
      <c r="GGR138" s="688"/>
      <c r="GGS138" s="688"/>
      <c r="GGT138" s="688"/>
      <c r="GGU138" s="688"/>
      <c r="GGV138" s="688"/>
      <c r="GGW138" s="688"/>
      <c r="GGX138" s="688"/>
      <c r="GGY138" s="688"/>
      <c r="GGZ138" s="688"/>
      <c r="GHA138" s="688"/>
      <c r="GHB138" s="688"/>
      <c r="GHC138" s="688"/>
      <c r="GHD138" s="688"/>
      <c r="GHE138" s="688"/>
      <c r="GHF138" s="688"/>
      <c r="GHG138" s="688"/>
      <c r="GHH138" s="688"/>
      <c r="GHI138" s="688"/>
      <c r="GHJ138" s="688"/>
      <c r="GHK138" s="688"/>
      <c r="GHL138" s="688"/>
      <c r="GHM138" s="688"/>
      <c r="GHN138" s="688"/>
      <c r="GHO138" s="688"/>
      <c r="GHP138" s="688"/>
      <c r="GHQ138" s="688"/>
      <c r="GHR138" s="688"/>
      <c r="GHS138" s="688"/>
      <c r="GHT138" s="688"/>
      <c r="GHU138" s="688"/>
      <c r="GHV138" s="688"/>
      <c r="GHW138" s="688"/>
      <c r="GHX138" s="688"/>
      <c r="GHY138" s="688"/>
      <c r="GHZ138" s="688"/>
      <c r="GIA138" s="688"/>
      <c r="GIB138" s="688"/>
      <c r="GIC138" s="688"/>
      <c r="GID138" s="688"/>
      <c r="GIE138" s="688"/>
      <c r="GIF138" s="688"/>
      <c r="GIG138" s="688"/>
      <c r="GIH138" s="688"/>
      <c r="GII138" s="688"/>
      <c r="GIJ138" s="688"/>
      <c r="GIK138" s="688"/>
      <c r="GIL138" s="688"/>
      <c r="GIM138" s="688"/>
      <c r="GIN138" s="688"/>
      <c r="GIO138" s="688"/>
      <c r="GIP138" s="688"/>
      <c r="GIQ138" s="688"/>
      <c r="GIR138" s="688"/>
      <c r="GIS138" s="688"/>
      <c r="GIT138" s="688"/>
      <c r="GIU138" s="688"/>
      <c r="GIV138" s="688"/>
      <c r="GIW138" s="688"/>
      <c r="GIX138" s="688"/>
      <c r="GIY138" s="688"/>
      <c r="GIZ138" s="688"/>
      <c r="GJA138" s="688"/>
      <c r="GJB138" s="688"/>
      <c r="GJC138" s="688"/>
      <c r="GJD138" s="688"/>
      <c r="GJE138" s="688"/>
      <c r="GJF138" s="688"/>
      <c r="GJG138" s="688"/>
      <c r="GJH138" s="688"/>
      <c r="GJI138" s="688"/>
      <c r="GJJ138" s="688"/>
      <c r="GJK138" s="688"/>
      <c r="GJL138" s="688"/>
      <c r="GJM138" s="688"/>
      <c r="GJN138" s="688"/>
      <c r="GJO138" s="688"/>
      <c r="GJP138" s="688"/>
      <c r="GJQ138" s="688"/>
      <c r="GJR138" s="688"/>
      <c r="GJS138" s="688"/>
      <c r="GJT138" s="688"/>
      <c r="GJU138" s="688"/>
      <c r="GJV138" s="688"/>
      <c r="GJW138" s="688"/>
      <c r="GJX138" s="688"/>
      <c r="GJY138" s="688"/>
      <c r="GJZ138" s="688"/>
      <c r="GKA138" s="688"/>
      <c r="GKB138" s="688"/>
      <c r="GKC138" s="688"/>
      <c r="GKD138" s="688"/>
      <c r="GKE138" s="688"/>
      <c r="GKF138" s="688"/>
      <c r="GKG138" s="688"/>
      <c r="GKH138" s="688"/>
      <c r="GKI138" s="688"/>
      <c r="GKJ138" s="688"/>
      <c r="GKK138" s="688"/>
      <c r="GKL138" s="688"/>
      <c r="GKM138" s="688"/>
      <c r="GKN138" s="688"/>
      <c r="GKO138" s="688"/>
      <c r="GKP138" s="688"/>
      <c r="GKQ138" s="688"/>
      <c r="GKR138" s="688"/>
      <c r="GKS138" s="688"/>
      <c r="GKT138" s="688"/>
      <c r="GKU138" s="688"/>
      <c r="GKV138" s="688"/>
      <c r="GKW138" s="688"/>
      <c r="GKX138" s="688"/>
      <c r="GKY138" s="688"/>
      <c r="GKZ138" s="688"/>
      <c r="GLA138" s="688"/>
      <c r="GLB138" s="688"/>
      <c r="GLC138" s="688"/>
      <c r="GLD138" s="688"/>
      <c r="GLE138" s="688"/>
      <c r="GLF138" s="688"/>
      <c r="GLG138" s="688"/>
      <c r="GLH138" s="688"/>
      <c r="GLI138" s="688"/>
      <c r="GLJ138" s="688"/>
      <c r="GLK138" s="688"/>
      <c r="GLL138" s="688"/>
      <c r="GLM138" s="688"/>
      <c r="GLN138" s="688"/>
      <c r="GLO138" s="688"/>
      <c r="GLP138" s="688"/>
      <c r="GLQ138" s="688"/>
      <c r="GLR138" s="688"/>
      <c r="GLS138" s="688"/>
      <c r="GLT138" s="688"/>
      <c r="GLU138" s="688"/>
      <c r="GLV138" s="688"/>
      <c r="GLW138" s="688"/>
      <c r="GLX138" s="688"/>
      <c r="GLY138" s="688"/>
      <c r="GLZ138" s="688"/>
      <c r="GMA138" s="688"/>
      <c r="GMB138" s="688"/>
      <c r="GMC138" s="688"/>
      <c r="GMD138" s="688"/>
      <c r="GME138" s="688"/>
      <c r="GMF138" s="688"/>
      <c r="GMG138" s="688"/>
      <c r="GMH138" s="688"/>
      <c r="GMI138" s="688"/>
      <c r="GMJ138" s="688"/>
      <c r="GMK138" s="688"/>
      <c r="GML138" s="688"/>
      <c r="GMM138" s="688"/>
      <c r="GMN138" s="688"/>
      <c r="GMO138" s="688"/>
      <c r="GMP138" s="688"/>
      <c r="GMQ138" s="688"/>
      <c r="GMR138" s="688"/>
      <c r="GMS138" s="688"/>
      <c r="GMT138" s="688"/>
      <c r="GMU138" s="688"/>
      <c r="GMV138" s="688"/>
      <c r="GMW138" s="688"/>
      <c r="GMX138" s="688"/>
      <c r="GMY138" s="688"/>
      <c r="GMZ138" s="688"/>
      <c r="GNA138" s="688"/>
      <c r="GNB138" s="688"/>
      <c r="GNC138" s="688"/>
      <c r="GND138" s="688"/>
      <c r="GNE138" s="688"/>
      <c r="GNF138" s="688"/>
      <c r="GNG138" s="688"/>
      <c r="GNH138" s="688"/>
      <c r="GNI138" s="688"/>
      <c r="GNJ138" s="688"/>
      <c r="GNK138" s="688"/>
      <c r="GNL138" s="688"/>
      <c r="GNM138" s="688"/>
      <c r="GNN138" s="688"/>
      <c r="GNO138" s="688"/>
      <c r="GNP138" s="688"/>
      <c r="GNQ138" s="688"/>
      <c r="GNR138" s="688"/>
      <c r="GNS138" s="688"/>
      <c r="GNT138" s="688"/>
      <c r="GNU138" s="688"/>
      <c r="GNV138" s="688"/>
      <c r="GNW138" s="688"/>
      <c r="GNX138" s="688"/>
      <c r="GNY138" s="688"/>
      <c r="GNZ138" s="688"/>
      <c r="GOA138" s="688"/>
      <c r="GOB138" s="688"/>
      <c r="GOC138" s="688"/>
      <c r="GOD138" s="688"/>
      <c r="GOE138" s="688"/>
      <c r="GOF138" s="688"/>
      <c r="GOG138" s="688"/>
      <c r="GOH138" s="688"/>
      <c r="GOI138" s="688"/>
      <c r="GOJ138" s="688"/>
      <c r="GOK138" s="688"/>
      <c r="GOL138" s="688"/>
      <c r="GOM138" s="688"/>
      <c r="GON138" s="688"/>
      <c r="GOO138" s="688"/>
      <c r="GOP138" s="688"/>
      <c r="GOQ138" s="688"/>
      <c r="GOR138" s="688"/>
      <c r="GOS138" s="688"/>
      <c r="GOT138" s="688"/>
      <c r="GOU138" s="688"/>
      <c r="GOV138" s="688"/>
      <c r="GOW138" s="688"/>
      <c r="GOX138" s="688"/>
      <c r="GOY138" s="688"/>
      <c r="GOZ138" s="688"/>
      <c r="GPA138" s="688"/>
      <c r="GPB138" s="688"/>
      <c r="GPC138" s="688"/>
      <c r="GPD138" s="688"/>
      <c r="GPE138" s="688"/>
      <c r="GPF138" s="688"/>
      <c r="GPG138" s="688"/>
      <c r="GPH138" s="688"/>
      <c r="GPI138" s="688"/>
      <c r="GPJ138" s="688"/>
      <c r="GPK138" s="688"/>
      <c r="GPL138" s="688"/>
      <c r="GPM138" s="688"/>
      <c r="GPN138" s="688"/>
      <c r="GPO138" s="688"/>
      <c r="GPP138" s="688"/>
      <c r="GPQ138" s="688"/>
      <c r="GPR138" s="688"/>
      <c r="GPS138" s="688"/>
      <c r="GPT138" s="688"/>
      <c r="GPU138" s="688"/>
      <c r="GPV138" s="688"/>
      <c r="GPW138" s="688"/>
      <c r="GPX138" s="688"/>
      <c r="GPY138" s="688"/>
      <c r="GPZ138" s="688"/>
      <c r="GQA138" s="688"/>
      <c r="GQB138" s="688"/>
      <c r="GQC138" s="688"/>
      <c r="GQD138" s="688"/>
      <c r="GQE138" s="688"/>
      <c r="GQF138" s="688"/>
      <c r="GQG138" s="688"/>
      <c r="GQH138" s="688"/>
      <c r="GQI138" s="688"/>
      <c r="GQJ138" s="688"/>
      <c r="GQK138" s="688"/>
      <c r="GQL138" s="688"/>
      <c r="GQM138" s="688"/>
      <c r="GQN138" s="688"/>
      <c r="GQO138" s="688"/>
      <c r="GQP138" s="688"/>
      <c r="GQQ138" s="688"/>
      <c r="GQR138" s="688"/>
      <c r="GQS138" s="688"/>
      <c r="GQT138" s="688"/>
      <c r="GQU138" s="688"/>
      <c r="GQV138" s="688"/>
      <c r="GQW138" s="688"/>
      <c r="GQX138" s="688"/>
      <c r="GQY138" s="688"/>
      <c r="GQZ138" s="688"/>
      <c r="GRA138" s="688"/>
      <c r="GRB138" s="688"/>
      <c r="GRC138" s="688"/>
      <c r="GRD138" s="688"/>
      <c r="GRE138" s="688"/>
      <c r="GRF138" s="688"/>
      <c r="GRG138" s="688"/>
      <c r="GRH138" s="688"/>
      <c r="GRI138" s="688"/>
      <c r="GRJ138" s="688"/>
      <c r="GRK138" s="688"/>
      <c r="GRL138" s="688"/>
      <c r="GRM138" s="688"/>
      <c r="GRN138" s="688"/>
      <c r="GRO138" s="688"/>
      <c r="GRP138" s="688"/>
      <c r="GRQ138" s="688"/>
      <c r="GRR138" s="688"/>
      <c r="GRS138" s="688"/>
      <c r="GRT138" s="688"/>
      <c r="GRU138" s="688"/>
      <c r="GRV138" s="688"/>
      <c r="GRW138" s="688"/>
      <c r="GRX138" s="688"/>
      <c r="GRY138" s="688"/>
      <c r="GRZ138" s="688"/>
      <c r="GSA138" s="688"/>
      <c r="GSB138" s="688"/>
      <c r="GSC138" s="688"/>
      <c r="GSD138" s="688"/>
      <c r="GSE138" s="688"/>
      <c r="GSF138" s="688"/>
      <c r="GSG138" s="688"/>
      <c r="GSH138" s="688"/>
      <c r="GSI138" s="688"/>
      <c r="GSJ138" s="688"/>
      <c r="GSK138" s="688"/>
      <c r="GSL138" s="688"/>
      <c r="GSM138" s="688"/>
      <c r="GSN138" s="688"/>
      <c r="GSO138" s="688"/>
      <c r="GSP138" s="688"/>
      <c r="GSQ138" s="688"/>
      <c r="GSR138" s="688"/>
      <c r="GSS138" s="688"/>
      <c r="GST138" s="688"/>
      <c r="GSU138" s="688"/>
      <c r="GSV138" s="688"/>
      <c r="GSW138" s="688"/>
      <c r="GSX138" s="688"/>
      <c r="GSY138" s="688"/>
      <c r="GSZ138" s="688"/>
      <c r="GTA138" s="688"/>
      <c r="GTB138" s="688"/>
      <c r="GTC138" s="688"/>
      <c r="GTD138" s="688"/>
      <c r="GTE138" s="688"/>
      <c r="GTF138" s="688"/>
      <c r="GTG138" s="688"/>
      <c r="GTH138" s="688"/>
      <c r="GTI138" s="688"/>
      <c r="GTJ138" s="688"/>
      <c r="GTK138" s="688"/>
      <c r="GTL138" s="688"/>
      <c r="GTM138" s="688"/>
      <c r="GTN138" s="688"/>
      <c r="GTO138" s="688"/>
      <c r="GTP138" s="688"/>
      <c r="GTQ138" s="688"/>
      <c r="GTR138" s="688"/>
      <c r="GTS138" s="688"/>
      <c r="GTT138" s="688"/>
      <c r="GTU138" s="688"/>
      <c r="GTV138" s="688"/>
      <c r="GTW138" s="688"/>
      <c r="GTX138" s="688"/>
      <c r="GTY138" s="688"/>
      <c r="GTZ138" s="688"/>
      <c r="GUA138" s="688"/>
      <c r="GUB138" s="688"/>
      <c r="GUC138" s="688"/>
      <c r="GUD138" s="688"/>
      <c r="GUE138" s="688"/>
      <c r="GUF138" s="688"/>
      <c r="GUG138" s="688"/>
      <c r="GUH138" s="688"/>
      <c r="GUI138" s="688"/>
      <c r="GUJ138" s="688"/>
      <c r="GUK138" s="688"/>
      <c r="GUL138" s="688"/>
      <c r="GUM138" s="688"/>
      <c r="GUN138" s="688"/>
      <c r="GUO138" s="688"/>
      <c r="GUP138" s="688"/>
      <c r="GUQ138" s="688"/>
      <c r="GUR138" s="688"/>
      <c r="GUS138" s="688"/>
      <c r="GUT138" s="688"/>
      <c r="GUU138" s="688"/>
      <c r="GUV138" s="688"/>
      <c r="GUW138" s="688"/>
      <c r="GUX138" s="688"/>
      <c r="GUY138" s="688"/>
      <c r="GUZ138" s="688"/>
      <c r="GVA138" s="688"/>
      <c r="GVB138" s="688"/>
      <c r="GVC138" s="688"/>
      <c r="GVD138" s="688"/>
      <c r="GVE138" s="688"/>
      <c r="GVF138" s="688"/>
      <c r="GVG138" s="688"/>
      <c r="GVH138" s="688"/>
      <c r="GVI138" s="688"/>
      <c r="GVJ138" s="688"/>
      <c r="GVK138" s="688"/>
      <c r="GVL138" s="688"/>
      <c r="GVM138" s="688"/>
      <c r="GVN138" s="688"/>
      <c r="GVO138" s="688"/>
      <c r="GVP138" s="688"/>
      <c r="GVQ138" s="688"/>
      <c r="GVR138" s="688"/>
      <c r="GVS138" s="688"/>
      <c r="GVT138" s="688"/>
      <c r="GVU138" s="688"/>
      <c r="GVV138" s="688"/>
      <c r="GVW138" s="688"/>
      <c r="GVX138" s="688"/>
      <c r="GVY138" s="688"/>
      <c r="GVZ138" s="688"/>
      <c r="GWA138" s="688"/>
      <c r="GWB138" s="688"/>
      <c r="GWC138" s="688"/>
      <c r="GWD138" s="688"/>
      <c r="GWE138" s="688"/>
      <c r="GWF138" s="688"/>
      <c r="GWG138" s="688"/>
      <c r="GWH138" s="688"/>
      <c r="GWI138" s="688"/>
      <c r="GWJ138" s="688"/>
      <c r="GWK138" s="688"/>
      <c r="GWL138" s="688"/>
      <c r="GWM138" s="688"/>
      <c r="GWN138" s="688"/>
      <c r="GWO138" s="688"/>
      <c r="GWP138" s="688"/>
      <c r="GWQ138" s="688"/>
      <c r="GWR138" s="688"/>
      <c r="GWS138" s="688"/>
      <c r="GWT138" s="688"/>
      <c r="GWU138" s="688"/>
      <c r="GWV138" s="688"/>
      <c r="GWW138" s="688"/>
      <c r="GWX138" s="688"/>
      <c r="GWY138" s="688"/>
      <c r="GWZ138" s="688"/>
      <c r="GXA138" s="688"/>
      <c r="GXB138" s="688"/>
      <c r="GXC138" s="688"/>
      <c r="GXD138" s="688"/>
      <c r="GXE138" s="688"/>
      <c r="GXF138" s="688"/>
      <c r="GXG138" s="688"/>
      <c r="GXH138" s="688"/>
      <c r="GXI138" s="688"/>
      <c r="GXJ138" s="688"/>
      <c r="GXK138" s="688"/>
      <c r="GXL138" s="688"/>
      <c r="GXM138" s="688"/>
      <c r="GXN138" s="688"/>
      <c r="GXO138" s="688"/>
      <c r="GXP138" s="688"/>
      <c r="GXQ138" s="688"/>
      <c r="GXR138" s="688"/>
      <c r="GXS138" s="688"/>
      <c r="GXT138" s="688"/>
      <c r="GXU138" s="688"/>
      <c r="GXV138" s="688"/>
      <c r="GXW138" s="688"/>
      <c r="GXX138" s="688"/>
      <c r="GXY138" s="688"/>
      <c r="GXZ138" s="688"/>
      <c r="GYA138" s="688"/>
      <c r="GYB138" s="688"/>
      <c r="GYC138" s="688"/>
      <c r="GYD138" s="688"/>
      <c r="GYE138" s="688"/>
      <c r="GYF138" s="688"/>
      <c r="GYG138" s="688"/>
      <c r="GYH138" s="688"/>
      <c r="GYI138" s="688"/>
      <c r="GYJ138" s="688"/>
      <c r="GYK138" s="688"/>
      <c r="GYL138" s="688"/>
      <c r="GYM138" s="688"/>
      <c r="GYN138" s="688"/>
      <c r="GYO138" s="688"/>
      <c r="GYP138" s="688"/>
      <c r="GYQ138" s="688"/>
      <c r="GYR138" s="688"/>
      <c r="GYS138" s="688"/>
      <c r="GYT138" s="688"/>
      <c r="GYU138" s="688"/>
      <c r="GYV138" s="688"/>
      <c r="GYW138" s="688"/>
      <c r="GYX138" s="688"/>
      <c r="GYY138" s="688"/>
      <c r="GYZ138" s="688"/>
      <c r="GZA138" s="688"/>
      <c r="GZB138" s="688"/>
      <c r="GZC138" s="688"/>
      <c r="GZD138" s="688"/>
      <c r="GZE138" s="688"/>
      <c r="GZF138" s="688"/>
      <c r="GZG138" s="688"/>
      <c r="GZH138" s="688"/>
      <c r="GZI138" s="688"/>
      <c r="GZJ138" s="688"/>
      <c r="GZK138" s="688"/>
      <c r="GZL138" s="688"/>
      <c r="GZM138" s="688"/>
      <c r="GZN138" s="688"/>
      <c r="GZO138" s="688"/>
      <c r="GZP138" s="688"/>
      <c r="GZQ138" s="688"/>
      <c r="GZR138" s="688"/>
      <c r="GZS138" s="688"/>
      <c r="GZT138" s="688"/>
      <c r="GZU138" s="688"/>
      <c r="GZV138" s="688"/>
      <c r="GZW138" s="688"/>
      <c r="GZX138" s="688"/>
      <c r="GZY138" s="688"/>
      <c r="GZZ138" s="688"/>
      <c r="HAA138" s="688"/>
      <c r="HAB138" s="688"/>
      <c r="HAC138" s="688"/>
      <c r="HAD138" s="688"/>
      <c r="HAE138" s="688"/>
      <c r="HAF138" s="688"/>
      <c r="HAG138" s="688"/>
      <c r="HAH138" s="688"/>
      <c r="HAI138" s="688"/>
      <c r="HAJ138" s="688"/>
      <c r="HAK138" s="688"/>
      <c r="HAL138" s="688"/>
      <c r="HAM138" s="688"/>
      <c r="HAN138" s="688"/>
      <c r="HAO138" s="688"/>
      <c r="HAP138" s="688"/>
      <c r="HAQ138" s="688"/>
      <c r="HAR138" s="688"/>
      <c r="HAS138" s="688"/>
      <c r="HAT138" s="688"/>
      <c r="HAU138" s="688"/>
      <c r="HAV138" s="688"/>
      <c r="HAW138" s="688"/>
      <c r="HAX138" s="688"/>
      <c r="HAY138" s="688"/>
      <c r="HAZ138" s="688"/>
      <c r="HBA138" s="688"/>
      <c r="HBB138" s="688"/>
      <c r="HBC138" s="688"/>
      <c r="HBD138" s="688"/>
      <c r="HBE138" s="688"/>
      <c r="HBF138" s="688"/>
      <c r="HBG138" s="688"/>
      <c r="HBH138" s="688"/>
      <c r="HBI138" s="688"/>
      <c r="HBJ138" s="688"/>
      <c r="HBK138" s="688"/>
      <c r="HBL138" s="688"/>
      <c r="HBM138" s="688"/>
      <c r="HBN138" s="688"/>
      <c r="HBO138" s="688"/>
      <c r="HBP138" s="688"/>
      <c r="HBQ138" s="688"/>
      <c r="HBR138" s="688"/>
      <c r="HBS138" s="688"/>
      <c r="HBT138" s="688"/>
      <c r="HBU138" s="688"/>
      <c r="HBV138" s="688"/>
      <c r="HBW138" s="688"/>
      <c r="HBX138" s="688"/>
      <c r="HBY138" s="688"/>
      <c r="HBZ138" s="688"/>
      <c r="HCA138" s="688"/>
      <c r="HCB138" s="688"/>
      <c r="HCC138" s="688"/>
      <c r="HCD138" s="688"/>
      <c r="HCE138" s="688"/>
      <c r="HCF138" s="688"/>
      <c r="HCG138" s="688"/>
      <c r="HCH138" s="688"/>
      <c r="HCI138" s="688"/>
      <c r="HCJ138" s="688"/>
      <c r="HCK138" s="688"/>
      <c r="HCL138" s="688"/>
      <c r="HCM138" s="688"/>
      <c r="HCN138" s="688"/>
      <c r="HCO138" s="688"/>
      <c r="HCP138" s="688"/>
      <c r="HCQ138" s="688"/>
      <c r="HCR138" s="688"/>
      <c r="HCS138" s="688"/>
      <c r="HCT138" s="688"/>
      <c r="HCU138" s="688"/>
      <c r="HCV138" s="688"/>
      <c r="HCW138" s="688"/>
      <c r="HCX138" s="688"/>
      <c r="HCY138" s="688"/>
      <c r="HCZ138" s="688"/>
      <c r="HDA138" s="688"/>
      <c r="HDB138" s="688"/>
      <c r="HDC138" s="688"/>
      <c r="HDD138" s="688"/>
      <c r="HDE138" s="688"/>
      <c r="HDF138" s="688"/>
      <c r="HDG138" s="688"/>
      <c r="HDH138" s="688"/>
      <c r="HDI138" s="688"/>
      <c r="HDJ138" s="688"/>
      <c r="HDK138" s="688"/>
      <c r="HDL138" s="688"/>
      <c r="HDM138" s="688"/>
      <c r="HDN138" s="688"/>
      <c r="HDO138" s="688"/>
      <c r="HDP138" s="688"/>
      <c r="HDQ138" s="688"/>
      <c r="HDR138" s="688"/>
      <c r="HDS138" s="688"/>
      <c r="HDT138" s="688"/>
      <c r="HDU138" s="688"/>
      <c r="HDV138" s="688"/>
      <c r="HDW138" s="688"/>
      <c r="HDX138" s="688"/>
      <c r="HDY138" s="688"/>
      <c r="HDZ138" s="688"/>
      <c r="HEA138" s="688"/>
      <c r="HEB138" s="688"/>
      <c r="HEC138" s="688"/>
      <c r="HED138" s="688"/>
      <c r="HEE138" s="688"/>
      <c r="HEF138" s="688"/>
      <c r="HEG138" s="688"/>
      <c r="HEH138" s="688"/>
      <c r="HEI138" s="688"/>
      <c r="HEJ138" s="688"/>
      <c r="HEK138" s="688"/>
      <c r="HEL138" s="688"/>
      <c r="HEM138" s="688"/>
      <c r="HEN138" s="688"/>
      <c r="HEO138" s="688"/>
      <c r="HEP138" s="688"/>
      <c r="HEQ138" s="688"/>
      <c r="HER138" s="688"/>
      <c r="HES138" s="688"/>
      <c r="HET138" s="688"/>
      <c r="HEU138" s="688"/>
      <c r="HEV138" s="688"/>
      <c r="HEW138" s="688"/>
      <c r="HEX138" s="688"/>
      <c r="HEY138" s="688"/>
      <c r="HEZ138" s="688"/>
      <c r="HFA138" s="688"/>
      <c r="HFB138" s="688"/>
      <c r="HFC138" s="688"/>
      <c r="HFD138" s="688"/>
      <c r="HFE138" s="688"/>
      <c r="HFF138" s="688"/>
      <c r="HFG138" s="688"/>
      <c r="HFH138" s="688"/>
      <c r="HFI138" s="688"/>
      <c r="HFJ138" s="688"/>
      <c r="HFK138" s="688"/>
      <c r="HFL138" s="688"/>
      <c r="HFM138" s="688"/>
      <c r="HFN138" s="688"/>
      <c r="HFO138" s="688"/>
      <c r="HFP138" s="688"/>
      <c r="HFQ138" s="688"/>
      <c r="HFR138" s="688"/>
      <c r="HFS138" s="688"/>
      <c r="HFT138" s="688"/>
      <c r="HFU138" s="688"/>
      <c r="HFV138" s="688"/>
      <c r="HFW138" s="688"/>
      <c r="HFX138" s="688"/>
      <c r="HFY138" s="688"/>
      <c r="HFZ138" s="688"/>
      <c r="HGA138" s="688"/>
      <c r="HGB138" s="688"/>
      <c r="HGC138" s="688"/>
      <c r="HGD138" s="688"/>
      <c r="HGE138" s="688"/>
      <c r="HGF138" s="688"/>
      <c r="HGG138" s="688"/>
      <c r="HGH138" s="688"/>
      <c r="HGI138" s="688"/>
      <c r="HGJ138" s="688"/>
      <c r="HGK138" s="688"/>
      <c r="HGL138" s="688"/>
      <c r="HGM138" s="688"/>
      <c r="HGN138" s="688"/>
      <c r="HGO138" s="688"/>
      <c r="HGP138" s="688"/>
      <c r="HGQ138" s="688"/>
      <c r="HGR138" s="688"/>
      <c r="HGS138" s="688"/>
      <c r="HGT138" s="688"/>
      <c r="HGU138" s="688"/>
      <c r="HGV138" s="688"/>
      <c r="HGW138" s="688"/>
      <c r="HGX138" s="688"/>
      <c r="HGY138" s="688"/>
      <c r="HGZ138" s="688"/>
      <c r="HHA138" s="688"/>
      <c r="HHB138" s="688"/>
      <c r="HHC138" s="688"/>
      <c r="HHD138" s="688"/>
      <c r="HHE138" s="688"/>
      <c r="HHF138" s="688"/>
      <c r="HHG138" s="688"/>
      <c r="HHH138" s="688"/>
      <c r="HHI138" s="688"/>
      <c r="HHJ138" s="688"/>
      <c r="HHK138" s="688"/>
      <c r="HHL138" s="688"/>
      <c r="HHM138" s="688"/>
      <c r="HHN138" s="688"/>
      <c r="HHO138" s="688"/>
      <c r="HHP138" s="688"/>
      <c r="HHQ138" s="688"/>
      <c r="HHR138" s="688"/>
      <c r="HHS138" s="688"/>
      <c r="HHT138" s="688"/>
      <c r="HHU138" s="688"/>
      <c r="HHV138" s="688"/>
      <c r="HHW138" s="688"/>
      <c r="HHX138" s="688"/>
      <c r="HHY138" s="688"/>
      <c r="HHZ138" s="688"/>
      <c r="HIA138" s="688"/>
      <c r="HIB138" s="688"/>
      <c r="HIC138" s="688"/>
      <c r="HID138" s="688"/>
      <c r="HIE138" s="688"/>
      <c r="HIF138" s="688"/>
      <c r="HIG138" s="688"/>
      <c r="HIH138" s="688"/>
      <c r="HII138" s="688"/>
      <c r="HIJ138" s="688"/>
      <c r="HIK138" s="688"/>
      <c r="HIL138" s="688"/>
      <c r="HIM138" s="688"/>
      <c r="HIN138" s="688"/>
      <c r="HIO138" s="688"/>
      <c r="HIP138" s="688"/>
      <c r="HIQ138" s="688"/>
      <c r="HIR138" s="688"/>
      <c r="HIS138" s="688"/>
      <c r="HIT138" s="688"/>
      <c r="HIU138" s="688"/>
      <c r="HIV138" s="688"/>
      <c r="HIW138" s="688"/>
      <c r="HIX138" s="688"/>
      <c r="HIY138" s="688"/>
      <c r="HIZ138" s="688"/>
      <c r="HJA138" s="688"/>
      <c r="HJB138" s="688"/>
      <c r="HJC138" s="688"/>
      <c r="HJD138" s="688"/>
      <c r="HJE138" s="688"/>
      <c r="HJF138" s="688"/>
      <c r="HJG138" s="688"/>
      <c r="HJH138" s="688"/>
      <c r="HJI138" s="688"/>
      <c r="HJJ138" s="688"/>
      <c r="HJK138" s="688"/>
      <c r="HJL138" s="688"/>
      <c r="HJM138" s="688"/>
      <c r="HJN138" s="688"/>
      <c r="HJO138" s="688"/>
      <c r="HJP138" s="688"/>
      <c r="HJQ138" s="688"/>
      <c r="HJR138" s="688"/>
      <c r="HJS138" s="688"/>
      <c r="HJT138" s="688"/>
      <c r="HJU138" s="688"/>
      <c r="HJV138" s="688"/>
      <c r="HJW138" s="688"/>
      <c r="HJX138" s="688"/>
      <c r="HJY138" s="688"/>
      <c r="HJZ138" s="688"/>
      <c r="HKA138" s="688"/>
      <c r="HKB138" s="688"/>
      <c r="HKC138" s="688"/>
      <c r="HKD138" s="688"/>
      <c r="HKE138" s="688"/>
      <c r="HKF138" s="688"/>
      <c r="HKG138" s="688"/>
      <c r="HKH138" s="688"/>
      <c r="HKI138" s="688"/>
      <c r="HKJ138" s="688"/>
      <c r="HKK138" s="688"/>
      <c r="HKL138" s="688"/>
      <c r="HKM138" s="688"/>
      <c r="HKN138" s="688"/>
      <c r="HKO138" s="688"/>
      <c r="HKP138" s="688"/>
      <c r="HKQ138" s="688"/>
      <c r="HKR138" s="688"/>
      <c r="HKS138" s="688"/>
      <c r="HKT138" s="688"/>
      <c r="HKU138" s="688"/>
      <c r="HKV138" s="688"/>
      <c r="HKW138" s="688"/>
      <c r="HKX138" s="688"/>
      <c r="HKY138" s="688"/>
      <c r="HKZ138" s="688"/>
      <c r="HLA138" s="688"/>
      <c r="HLB138" s="688"/>
      <c r="HLC138" s="688"/>
      <c r="HLD138" s="688"/>
      <c r="HLE138" s="688"/>
      <c r="HLF138" s="688"/>
      <c r="HLG138" s="688"/>
      <c r="HLH138" s="688"/>
      <c r="HLI138" s="688"/>
      <c r="HLJ138" s="688"/>
      <c r="HLK138" s="688"/>
      <c r="HLL138" s="688"/>
      <c r="HLM138" s="688"/>
      <c r="HLN138" s="688"/>
      <c r="HLO138" s="688"/>
      <c r="HLP138" s="688"/>
      <c r="HLQ138" s="688"/>
      <c r="HLR138" s="688"/>
      <c r="HLS138" s="688"/>
      <c r="HLT138" s="688"/>
      <c r="HLU138" s="688"/>
      <c r="HLV138" s="688"/>
      <c r="HLW138" s="688"/>
      <c r="HLX138" s="688"/>
      <c r="HLY138" s="688"/>
      <c r="HLZ138" s="688"/>
      <c r="HMA138" s="688"/>
      <c r="HMB138" s="688"/>
      <c r="HMC138" s="688"/>
      <c r="HMD138" s="688"/>
      <c r="HME138" s="688"/>
      <c r="HMF138" s="688"/>
      <c r="HMG138" s="688"/>
      <c r="HMH138" s="688"/>
      <c r="HMI138" s="688"/>
      <c r="HMJ138" s="688"/>
      <c r="HMK138" s="688"/>
      <c r="HML138" s="688"/>
      <c r="HMM138" s="688"/>
      <c r="HMN138" s="688"/>
      <c r="HMO138" s="688"/>
      <c r="HMP138" s="688"/>
      <c r="HMQ138" s="688"/>
      <c r="HMR138" s="688"/>
      <c r="HMS138" s="688"/>
      <c r="HMT138" s="688"/>
      <c r="HMU138" s="688"/>
      <c r="HMV138" s="688"/>
      <c r="HMW138" s="688"/>
      <c r="HMX138" s="688"/>
      <c r="HMY138" s="688"/>
      <c r="HMZ138" s="688"/>
      <c r="HNA138" s="688"/>
      <c r="HNB138" s="688"/>
      <c r="HNC138" s="688"/>
      <c r="HND138" s="688"/>
      <c r="HNE138" s="688"/>
      <c r="HNF138" s="688"/>
      <c r="HNG138" s="688"/>
      <c r="HNH138" s="688"/>
      <c r="HNI138" s="688"/>
      <c r="HNJ138" s="688"/>
      <c r="HNK138" s="688"/>
      <c r="HNL138" s="688"/>
      <c r="HNM138" s="688"/>
      <c r="HNN138" s="688"/>
      <c r="HNO138" s="688"/>
      <c r="HNP138" s="688"/>
      <c r="HNQ138" s="688"/>
      <c r="HNR138" s="688"/>
      <c r="HNS138" s="688"/>
      <c r="HNT138" s="688"/>
      <c r="HNU138" s="688"/>
      <c r="HNV138" s="688"/>
      <c r="HNW138" s="688"/>
      <c r="HNX138" s="688"/>
      <c r="HNY138" s="688"/>
      <c r="HNZ138" s="688"/>
      <c r="HOA138" s="688"/>
      <c r="HOB138" s="688"/>
      <c r="HOC138" s="688"/>
      <c r="HOD138" s="688"/>
      <c r="HOE138" s="688"/>
      <c r="HOF138" s="688"/>
      <c r="HOG138" s="688"/>
      <c r="HOH138" s="688"/>
      <c r="HOI138" s="688"/>
      <c r="HOJ138" s="688"/>
      <c r="HOK138" s="688"/>
      <c r="HOL138" s="688"/>
      <c r="HOM138" s="688"/>
      <c r="HON138" s="688"/>
      <c r="HOO138" s="688"/>
      <c r="HOP138" s="688"/>
      <c r="HOQ138" s="688"/>
      <c r="HOR138" s="688"/>
      <c r="HOS138" s="688"/>
      <c r="HOT138" s="688"/>
      <c r="HOU138" s="688"/>
      <c r="HOV138" s="688"/>
      <c r="HOW138" s="688"/>
      <c r="HOX138" s="688"/>
      <c r="HOY138" s="688"/>
      <c r="HOZ138" s="688"/>
      <c r="HPA138" s="688"/>
      <c r="HPB138" s="688"/>
      <c r="HPC138" s="688"/>
      <c r="HPD138" s="688"/>
      <c r="HPE138" s="688"/>
      <c r="HPF138" s="688"/>
      <c r="HPG138" s="688"/>
      <c r="HPH138" s="688"/>
      <c r="HPI138" s="688"/>
      <c r="HPJ138" s="688"/>
      <c r="HPK138" s="688"/>
      <c r="HPL138" s="688"/>
      <c r="HPM138" s="688"/>
      <c r="HPN138" s="688"/>
      <c r="HPO138" s="688"/>
      <c r="HPP138" s="688"/>
      <c r="HPQ138" s="688"/>
      <c r="HPR138" s="688"/>
      <c r="HPS138" s="688"/>
      <c r="HPT138" s="688"/>
      <c r="HPU138" s="688"/>
      <c r="HPV138" s="688"/>
      <c r="HPW138" s="688"/>
      <c r="HPX138" s="688"/>
      <c r="HPY138" s="688"/>
      <c r="HPZ138" s="688"/>
      <c r="HQA138" s="688"/>
      <c r="HQB138" s="688"/>
      <c r="HQC138" s="688"/>
      <c r="HQD138" s="688"/>
      <c r="HQE138" s="688"/>
      <c r="HQF138" s="688"/>
      <c r="HQG138" s="688"/>
      <c r="HQH138" s="688"/>
      <c r="HQI138" s="688"/>
      <c r="HQJ138" s="688"/>
      <c r="HQK138" s="688"/>
      <c r="HQL138" s="688"/>
      <c r="HQM138" s="688"/>
      <c r="HQN138" s="688"/>
      <c r="HQO138" s="688"/>
      <c r="HQP138" s="688"/>
      <c r="HQQ138" s="688"/>
      <c r="HQR138" s="688"/>
      <c r="HQS138" s="688"/>
      <c r="HQT138" s="688"/>
      <c r="HQU138" s="688"/>
      <c r="HQV138" s="688"/>
      <c r="HQW138" s="688"/>
      <c r="HQX138" s="688"/>
      <c r="HQY138" s="688"/>
      <c r="HQZ138" s="688"/>
      <c r="HRA138" s="688"/>
      <c r="HRB138" s="688"/>
      <c r="HRC138" s="688"/>
      <c r="HRD138" s="688"/>
      <c r="HRE138" s="688"/>
      <c r="HRF138" s="688"/>
      <c r="HRG138" s="688"/>
      <c r="HRH138" s="688"/>
      <c r="HRI138" s="688"/>
      <c r="HRJ138" s="688"/>
      <c r="HRK138" s="688"/>
      <c r="HRL138" s="688"/>
      <c r="HRM138" s="688"/>
      <c r="HRN138" s="688"/>
      <c r="HRO138" s="688"/>
      <c r="HRP138" s="688"/>
      <c r="HRQ138" s="688"/>
      <c r="HRR138" s="688"/>
      <c r="HRS138" s="688"/>
      <c r="HRT138" s="688"/>
      <c r="HRU138" s="688"/>
      <c r="HRV138" s="688"/>
      <c r="HRW138" s="688"/>
      <c r="HRX138" s="688"/>
      <c r="HRY138" s="688"/>
      <c r="HRZ138" s="688"/>
      <c r="HSA138" s="688"/>
      <c r="HSB138" s="688"/>
      <c r="HSC138" s="688"/>
      <c r="HSD138" s="688"/>
      <c r="HSE138" s="688"/>
      <c r="HSF138" s="688"/>
      <c r="HSG138" s="688"/>
      <c r="HSH138" s="688"/>
      <c r="HSI138" s="688"/>
      <c r="HSJ138" s="688"/>
      <c r="HSK138" s="688"/>
      <c r="HSL138" s="688"/>
      <c r="HSM138" s="688"/>
      <c r="HSN138" s="688"/>
      <c r="HSO138" s="688"/>
      <c r="HSP138" s="688"/>
      <c r="HSQ138" s="688"/>
      <c r="HSR138" s="688"/>
      <c r="HSS138" s="688"/>
      <c r="HST138" s="688"/>
      <c r="HSU138" s="688"/>
      <c r="HSV138" s="688"/>
      <c r="HSW138" s="688"/>
      <c r="HSX138" s="688"/>
      <c r="HSY138" s="688"/>
      <c r="HSZ138" s="688"/>
      <c r="HTA138" s="688"/>
      <c r="HTB138" s="688"/>
      <c r="HTC138" s="688"/>
      <c r="HTD138" s="688"/>
      <c r="HTE138" s="688"/>
      <c r="HTF138" s="688"/>
      <c r="HTG138" s="688"/>
      <c r="HTH138" s="688"/>
      <c r="HTI138" s="688"/>
      <c r="HTJ138" s="688"/>
      <c r="HTK138" s="688"/>
      <c r="HTL138" s="688"/>
      <c r="HTM138" s="688"/>
      <c r="HTN138" s="688"/>
      <c r="HTO138" s="688"/>
      <c r="HTP138" s="688"/>
      <c r="HTQ138" s="688"/>
      <c r="HTR138" s="688"/>
      <c r="HTS138" s="688"/>
      <c r="HTT138" s="688"/>
      <c r="HTU138" s="688"/>
      <c r="HTV138" s="688"/>
      <c r="HTW138" s="688"/>
      <c r="HTX138" s="688"/>
      <c r="HTY138" s="688"/>
      <c r="HTZ138" s="688"/>
      <c r="HUA138" s="688"/>
      <c r="HUB138" s="688"/>
      <c r="HUC138" s="688"/>
      <c r="HUD138" s="688"/>
      <c r="HUE138" s="688"/>
      <c r="HUF138" s="688"/>
      <c r="HUG138" s="688"/>
      <c r="HUH138" s="688"/>
      <c r="HUI138" s="688"/>
      <c r="HUJ138" s="688"/>
      <c r="HUK138" s="688"/>
      <c r="HUL138" s="688"/>
      <c r="HUM138" s="688"/>
      <c r="HUN138" s="688"/>
      <c r="HUO138" s="688"/>
      <c r="HUP138" s="688"/>
      <c r="HUQ138" s="688"/>
      <c r="HUR138" s="688"/>
      <c r="HUS138" s="688"/>
      <c r="HUT138" s="688"/>
      <c r="HUU138" s="688"/>
      <c r="HUV138" s="688"/>
      <c r="HUW138" s="688"/>
      <c r="HUX138" s="688"/>
      <c r="HUY138" s="688"/>
      <c r="HUZ138" s="688"/>
      <c r="HVA138" s="688"/>
      <c r="HVB138" s="688"/>
      <c r="HVC138" s="688"/>
      <c r="HVD138" s="688"/>
      <c r="HVE138" s="688"/>
      <c r="HVF138" s="688"/>
      <c r="HVG138" s="688"/>
      <c r="HVH138" s="688"/>
      <c r="HVI138" s="688"/>
      <c r="HVJ138" s="688"/>
      <c r="HVK138" s="688"/>
      <c r="HVL138" s="688"/>
      <c r="HVM138" s="688"/>
      <c r="HVN138" s="688"/>
      <c r="HVO138" s="688"/>
      <c r="HVP138" s="688"/>
      <c r="HVQ138" s="688"/>
      <c r="HVR138" s="688"/>
      <c r="HVS138" s="688"/>
      <c r="HVT138" s="688"/>
      <c r="HVU138" s="688"/>
      <c r="HVV138" s="688"/>
      <c r="HVW138" s="688"/>
      <c r="HVX138" s="688"/>
      <c r="HVY138" s="688"/>
      <c r="HVZ138" s="688"/>
      <c r="HWA138" s="688"/>
      <c r="HWB138" s="688"/>
      <c r="HWC138" s="688"/>
      <c r="HWD138" s="688"/>
      <c r="HWE138" s="688"/>
      <c r="HWF138" s="688"/>
      <c r="HWG138" s="688"/>
      <c r="HWH138" s="688"/>
      <c r="HWI138" s="688"/>
      <c r="HWJ138" s="688"/>
      <c r="HWK138" s="688"/>
      <c r="HWL138" s="688"/>
      <c r="HWM138" s="688"/>
      <c r="HWN138" s="688"/>
      <c r="HWO138" s="688"/>
      <c r="HWP138" s="688"/>
      <c r="HWQ138" s="688"/>
      <c r="HWR138" s="688"/>
      <c r="HWS138" s="688"/>
      <c r="HWT138" s="688"/>
      <c r="HWU138" s="688"/>
      <c r="HWV138" s="688"/>
      <c r="HWW138" s="688"/>
      <c r="HWX138" s="688"/>
      <c r="HWY138" s="688"/>
      <c r="HWZ138" s="688"/>
      <c r="HXA138" s="688"/>
      <c r="HXB138" s="688"/>
      <c r="HXC138" s="688"/>
      <c r="HXD138" s="688"/>
      <c r="HXE138" s="688"/>
      <c r="HXF138" s="688"/>
      <c r="HXG138" s="688"/>
      <c r="HXH138" s="688"/>
      <c r="HXI138" s="688"/>
      <c r="HXJ138" s="688"/>
      <c r="HXK138" s="688"/>
      <c r="HXL138" s="688"/>
      <c r="HXM138" s="688"/>
      <c r="HXN138" s="688"/>
      <c r="HXO138" s="688"/>
      <c r="HXP138" s="688"/>
      <c r="HXQ138" s="688"/>
      <c r="HXR138" s="688"/>
      <c r="HXS138" s="688"/>
      <c r="HXT138" s="688"/>
      <c r="HXU138" s="688"/>
      <c r="HXV138" s="688"/>
      <c r="HXW138" s="688"/>
      <c r="HXX138" s="688"/>
      <c r="HXY138" s="688"/>
      <c r="HXZ138" s="688"/>
      <c r="HYA138" s="688"/>
      <c r="HYB138" s="688"/>
      <c r="HYC138" s="688"/>
      <c r="HYD138" s="688"/>
      <c r="HYE138" s="688"/>
      <c r="HYF138" s="688"/>
      <c r="HYG138" s="688"/>
      <c r="HYH138" s="688"/>
      <c r="HYI138" s="688"/>
      <c r="HYJ138" s="688"/>
      <c r="HYK138" s="688"/>
      <c r="HYL138" s="688"/>
      <c r="HYM138" s="688"/>
      <c r="HYN138" s="688"/>
      <c r="HYO138" s="688"/>
      <c r="HYP138" s="688"/>
      <c r="HYQ138" s="688"/>
      <c r="HYR138" s="688"/>
      <c r="HYS138" s="688"/>
      <c r="HYT138" s="688"/>
      <c r="HYU138" s="688"/>
      <c r="HYV138" s="688"/>
      <c r="HYW138" s="688"/>
      <c r="HYX138" s="688"/>
      <c r="HYY138" s="688"/>
      <c r="HYZ138" s="688"/>
      <c r="HZA138" s="688"/>
      <c r="HZB138" s="688"/>
      <c r="HZC138" s="688"/>
      <c r="HZD138" s="688"/>
      <c r="HZE138" s="688"/>
      <c r="HZF138" s="688"/>
      <c r="HZG138" s="688"/>
      <c r="HZH138" s="688"/>
      <c r="HZI138" s="688"/>
      <c r="HZJ138" s="688"/>
      <c r="HZK138" s="688"/>
      <c r="HZL138" s="688"/>
      <c r="HZM138" s="688"/>
      <c r="HZN138" s="688"/>
      <c r="HZO138" s="688"/>
      <c r="HZP138" s="688"/>
      <c r="HZQ138" s="688"/>
      <c r="HZR138" s="688"/>
      <c r="HZS138" s="688"/>
      <c r="HZT138" s="688"/>
      <c r="HZU138" s="688"/>
      <c r="HZV138" s="688"/>
      <c r="HZW138" s="688"/>
      <c r="HZX138" s="688"/>
      <c r="HZY138" s="688"/>
      <c r="HZZ138" s="688"/>
      <c r="IAA138" s="688"/>
      <c r="IAB138" s="688"/>
      <c r="IAC138" s="688"/>
      <c r="IAD138" s="688"/>
      <c r="IAE138" s="688"/>
      <c r="IAF138" s="688"/>
      <c r="IAG138" s="688"/>
      <c r="IAH138" s="688"/>
      <c r="IAI138" s="688"/>
      <c r="IAJ138" s="688"/>
      <c r="IAK138" s="688"/>
      <c r="IAL138" s="688"/>
      <c r="IAM138" s="688"/>
      <c r="IAN138" s="688"/>
      <c r="IAO138" s="688"/>
      <c r="IAP138" s="688"/>
      <c r="IAQ138" s="688"/>
      <c r="IAR138" s="688"/>
      <c r="IAS138" s="688"/>
      <c r="IAT138" s="688"/>
      <c r="IAU138" s="688"/>
      <c r="IAV138" s="688"/>
      <c r="IAW138" s="688"/>
      <c r="IAX138" s="688"/>
      <c r="IAY138" s="688"/>
      <c r="IAZ138" s="688"/>
      <c r="IBA138" s="688"/>
      <c r="IBB138" s="688"/>
      <c r="IBC138" s="688"/>
      <c r="IBD138" s="688"/>
      <c r="IBE138" s="688"/>
      <c r="IBF138" s="688"/>
      <c r="IBG138" s="688"/>
      <c r="IBH138" s="688"/>
      <c r="IBI138" s="688"/>
      <c r="IBJ138" s="688"/>
      <c r="IBK138" s="688"/>
      <c r="IBL138" s="688"/>
      <c r="IBM138" s="688"/>
      <c r="IBN138" s="688"/>
      <c r="IBO138" s="688"/>
      <c r="IBP138" s="688"/>
      <c r="IBQ138" s="688"/>
      <c r="IBR138" s="688"/>
      <c r="IBS138" s="688"/>
      <c r="IBT138" s="688"/>
      <c r="IBU138" s="688"/>
      <c r="IBV138" s="688"/>
      <c r="IBW138" s="688"/>
      <c r="IBX138" s="688"/>
      <c r="IBY138" s="688"/>
      <c r="IBZ138" s="688"/>
      <c r="ICA138" s="688"/>
      <c r="ICB138" s="688"/>
      <c r="ICC138" s="688"/>
      <c r="ICD138" s="688"/>
      <c r="ICE138" s="688"/>
      <c r="ICF138" s="688"/>
      <c r="ICG138" s="688"/>
      <c r="ICH138" s="688"/>
      <c r="ICI138" s="688"/>
      <c r="ICJ138" s="688"/>
      <c r="ICK138" s="688"/>
      <c r="ICL138" s="688"/>
      <c r="ICM138" s="688"/>
      <c r="ICN138" s="688"/>
      <c r="ICO138" s="688"/>
      <c r="ICP138" s="688"/>
      <c r="ICQ138" s="688"/>
      <c r="ICR138" s="688"/>
      <c r="ICS138" s="688"/>
      <c r="ICT138" s="688"/>
      <c r="ICU138" s="688"/>
      <c r="ICV138" s="688"/>
      <c r="ICW138" s="688"/>
      <c r="ICX138" s="688"/>
      <c r="ICY138" s="688"/>
      <c r="ICZ138" s="688"/>
      <c r="IDA138" s="688"/>
      <c r="IDB138" s="688"/>
      <c r="IDC138" s="688"/>
      <c r="IDD138" s="688"/>
      <c r="IDE138" s="688"/>
      <c r="IDF138" s="688"/>
      <c r="IDG138" s="688"/>
      <c r="IDH138" s="688"/>
      <c r="IDI138" s="688"/>
      <c r="IDJ138" s="688"/>
      <c r="IDK138" s="688"/>
      <c r="IDL138" s="688"/>
      <c r="IDM138" s="688"/>
      <c r="IDN138" s="688"/>
      <c r="IDO138" s="688"/>
      <c r="IDP138" s="688"/>
      <c r="IDQ138" s="688"/>
      <c r="IDR138" s="688"/>
      <c r="IDS138" s="688"/>
      <c r="IDT138" s="688"/>
      <c r="IDU138" s="688"/>
      <c r="IDV138" s="688"/>
      <c r="IDW138" s="688"/>
      <c r="IDX138" s="688"/>
      <c r="IDY138" s="688"/>
      <c r="IDZ138" s="688"/>
      <c r="IEA138" s="688"/>
      <c r="IEB138" s="688"/>
      <c r="IEC138" s="688"/>
      <c r="IED138" s="688"/>
      <c r="IEE138" s="688"/>
      <c r="IEF138" s="688"/>
      <c r="IEG138" s="688"/>
      <c r="IEH138" s="688"/>
      <c r="IEI138" s="688"/>
      <c r="IEJ138" s="688"/>
      <c r="IEK138" s="688"/>
      <c r="IEL138" s="688"/>
      <c r="IEM138" s="688"/>
      <c r="IEN138" s="688"/>
      <c r="IEO138" s="688"/>
      <c r="IEP138" s="688"/>
      <c r="IEQ138" s="688"/>
      <c r="IER138" s="688"/>
      <c r="IES138" s="688"/>
      <c r="IET138" s="688"/>
      <c r="IEU138" s="688"/>
      <c r="IEV138" s="688"/>
      <c r="IEW138" s="688"/>
      <c r="IEX138" s="688"/>
      <c r="IEY138" s="688"/>
      <c r="IEZ138" s="688"/>
      <c r="IFA138" s="688"/>
      <c r="IFB138" s="688"/>
      <c r="IFC138" s="688"/>
      <c r="IFD138" s="688"/>
      <c r="IFE138" s="688"/>
      <c r="IFF138" s="688"/>
      <c r="IFG138" s="688"/>
      <c r="IFH138" s="688"/>
      <c r="IFI138" s="688"/>
      <c r="IFJ138" s="688"/>
      <c r="IFK138" s="688"/>
      <c r="IFL138" s="688"/>
      <c r="IFM138" s="688"/>
      <c r="IFN138" s="688"/>
      <c r="IFO138" s="688"/>
      <c r="IFP138" s="688"/>
      <c r="IFQ138" s="688"/>
      <c r="IFR138" s="688"/>
      <c r="IFS138" s="688"/>
      <c r="IFT138" s="688"/>
      <c r="IFU138" s="688"/>
      <c r="IFV138" s="688"/>
      <c r="IFW138" s="688"/>
      <c r="IFX138" s="688"/>
      <c r="IFY138" s="688"/>
      <c r="IFZ138" s="688"/>
      <c r="IGA138" s="688"/>
      <c r="IGB138" s="688"/>
      <c r="IGC138" s="688"/>
      <c r="IGD138" s="688"/>
      <c r="IGE138" s="688"/>
      <c r="IGF138" s="688"/>
      <c r="IGG138" s="688"/>
      <c r="IGH138" s="688"/>
      <c r="IGI138" s="688"/>
      <c r="IGJ138" s="688"/>
      <c r="IGK138" s="688"/>
      <c r="IGL138" s="688"/>
      <c r="IGM138" s="688"/>
      <c r="IGN138" s="688"/>
      <c r="IGO138" s="688"/>
      <c r="IGP138" s="688"/>
      <c r="IGQ138" s="688"/>
      <c r="IGR138" s="688"/>
      <c r="IGS138" s="688"/>
      <c r="IGT138" s="688"/>
      <c r="IGU138" s="688"/>
      <c r="IGV138" s="688"/>
      <c r="IGW138" s="688"/>
      <c r="IGX138" s="688"/>
      <c r="IGY138" s="688"/>
      <c r="IGZ138" s="688"/>
      <c r="IHA138" s="688"/>
      <c r="IHB138" s="688"/>
      <c r="IHC138" s="688"/>
      <c r="IHD138" s="688"/>
      <c r="IHE138" s="688"/>
      <c r="IHF138" s="688"/>
      <c r="IHG138" s="688"/>
      <c r="IHH138" s="688"/>
      <c r="IHI138" s="688"/>
      <c r="IHJ138" s="688"/>
      <c r="IHK138" s="688"/>
      <c r="IHL138" s="688"/>
      <c r="IHM138" s="688"/>
      <c r="IHN138" s="688"/>
      <c r="IHO138" s="688"/>
      <c r="IHP138" s="688"/>
      <c r="IHQ138" s="688"/>
      <c r="IHR138" s="688"/>
      <c r="IHS138" s="688"/>
      <c r="IHT138" s="688"/>
      <c r="IHU138" s="688"/>
      <c r="IHV138" s="688"/>
      <c r="IHW138" s="688"/>
      <c r="IHX138" s="688"/>
      <c r="IHY138" s="688"/>
      <c r="IHZ138" s="688"/>
      <c r="IIA138" s="688"/>
      <c r="IIB138" s="688"/>
      <c r="IIC138" s="688"/>
      <c r="IID138" s="688"/>
      <c r="IIE138" s="688"/>
      <c r="IIF138" s="688"/>
      <c r="IIG138" s="688"/>
      <c r="IIH138" s="688"/>
      <c r="III138" s="688"/>
      <c r="IIJ138" s="688"/>
      <c r="IIK138" s="688"/>
      <c r="IIL138" s="688"/>
      <c r="IIM138" s="688"/>
      <c r="IIN138" s="688"/>
      <c r="IIO138" s="688"/>
      <c r="IIP138" s="688"/>
      <c r="IIQ138" s="688"/>
      <c r="IIR138" s="688"/>
      <c r="IIS138" s="688"/>
      <c r="IIT138" s="688"/>
      <c r="IIU138" s="688"/>
      <c r="IIV138" s="688"/>
      <c r="IIW138" s="688"/>
      <c r="IIX138" s="688"/>
      <c r="IIY138" s="688"/>
      <c r="IIZ138" s="688"/>
      <c r="IJA138" s="688"/>
      <c r="IJB138" s="688"/>
      <c r="IJC138" s="688"/>
      <c r="IJD138" s="688"/>
      <c r="IJE138" s="688"/>
      <c r="IJF138" s="688"/>
      <c r="IJG138" s="688"/>
      <c r="IJH138" s="688"/>
      <c r="IJI138" s="688"/>
      <c r="IJJ138" s="688"/>
      <c r="IJK138" s="688"/>
      <c r="IJL138" s="688"/>
      <c r="IJM138" s="688"/>
      <c r="IJN138" s="688"/>
      <c r="IJO138" s="688"/>
      <c r="IJP138" s="688"/>
      <c r="IJQ138" s="688"/>
      <c r="IJR138" s="688"/>
      <c r="IJS138" s="688"/>
      <c r="IJT138" s="688"/>
      <c r="IJU138" s="688"/>
      <c r="IJV138" s="688"/>
      <c r="IJW138" s="688"/>
      <c r="IJX138" s="688"/>
      <c r="IJY138" s="688"/>
      <c r="IJZ138" s="688"/>
      <c r="IKA138" s="688"/>
      <c r="IKB138" s="688"/>
      <c r="IKC138" s="688"/>
      <c r="IKD138" s="688"/>
      <c r="IKE138" s="688"/>
      <c r="IKF138" s="688"/>
      <c r="IKG138" s="688"/>
      <c r="IKH138" s="688"/>
      <c r="IKI138" s="688"/>
      <c r="IKJ138" s="688"/>
      <c r="IKK138" s="688"/>
      <c r="IKL138" s="688"/>
      <c r="IKM138" s="688"/>
      <c r="IKN138" s="688"/>
      <c r="IKO138" s="688"/>
      <c r="IKP138" s="688"/>
      <c r="IKQ138" s="688"/>
      <c r="IKR138" s="688"/>
      <c r="IKS138" s="688"/>
      <c r="IKT138" s="688"/>
      <c r="IKU138" s="688"/>
      <c r="IKV138" s="688"/>
      <c r="IKW138" s="688"/>
      <c r="IKX138" s="688"/>
      <c r="IKY138" s="688"/>
      <c r="IKZ138" s="688"/>
      <c r="ILA138" s="688"/>
      <c r="ILB138" s="688"/>
      <c r="ILC138" s="688"/>
      <c r="ILD138" s="688"/>
      <c r="ILE138" s="688"/>
      <c r="ILF138" s="688"/>
      <c r="ILG138" s="688"/>
      <c r="ILH138" s="688"/>
      <c r="ILI138" s="688"/>
      <c r="ILJ138" s="688"/>
      <c r="ILK138" s="688"/>
      <c r="ILL138" s="688"/>
      <c r="ILM138" s="688"/>
      <c r="ILN138" s="688"/>
      <c r="ILO138" s="688"/>
      <c r="ILP138" s="688"/>
      <c r="ILQ138" s="688"/>
      <c r="ILR138" s="688"/>
      <c r="ILS138" s="688"/>
      <c r="ILT138" s="688"/>
      <c r="ILU138" s="688"/>
      <c r="ILV138" s="688"/>
      <c r="ILW138" s="688"/>
      <c r="ILX138" s="688"/>
      <c r="ILY138" s="688"/>
      <c r="ILZ138" s="688"/>
      <c r="IMA138" s="688"/>
      <c r="IMB138" s="688"/>
      <c r="IMC138" s="688"/>
      <c r="IMD138" s="688"/>
      <c r="IME138" s="688"/>
      <c r="IMF138" s="688"/>
      <c r="IMG138" s="688"/>
      <c r="IMH138" s="688"/>
      <c r="IMI138" s="688"/>
      <c r="IMJ138" s="688"/>
      <c r="IMK138" s="688"/>
      <c r="IML138" s="688"/>
      <c r="IMM138" s="688"/>
      <c r="IMN138" s="688"/>
      <c r="IMO138" s="688"/>
      <c r="IMP138" s="688"/>
      <c r="IMQ138" s="688"/>
      <c r="IMR138" s="688"/>
      <c r="IMS138" s="688"/>
      <c r="IMT138" s="688"/>
      <c r="IMU138" s="688"/>
      <c r="IMV138" s="688"/>
      <c r="IMW138" s="688"/>
      <c r="IMX138" s="688"/>
      <c r="IMY138" s="688"/>
      <c r="IMZ138" s="688"/>
      <c r="INA138" s="688"/>
      <c r="INB138" s="688"/>
      <c r="INC138" s="688"/>
      <c r="IND138" s="688"/>
      <c r="INE138" s="688"/>
      <c r="INF138" s="688"/>
      <c r="ING138" s="688"/>
      <c r="INH138" s="688"/>
      <c r="INI138" s="688"/>
      <c r="INJ138" s="688"/>
      <c r="INK138" s="688"/>
      <c r="INL138" s="688"/>
      <c r="INM138" s="688"/>
      <c r="INN138" s="688"/>
      <c r="INO138" s="688"/>
      <c r="INP138" s="688"/>
      <c r="INQ138" s="688"/>
      <c r="INR138" s="688"/>
      <c r="INS138" s="688"/>
      <c r="INT138" s="688"/>
      <c r="INU138" s="688"/>
      <c r="INV138" s="688"/>
      <c r="INW138" s="688"/>
      <c r="INX138" s="688"/>
      <c r="INY138" s="688"/>
      <c r="INZ138" s="688"/>
      <c r="IOA138" s="688"/>
      <c r="IOB138" s="688"/>
      <c r="IOC138" s="688"/>
      <c r="IOD138" s="688"/>
      <c r="IOE138" s="688"/>
      <c r="IOF138" s="688"/>
      <c r="IOG138" s="688"/>
      <c r="IOH138" s="688"/>
      <c r="IOI138" s="688"/>
      <c r="IOJ138" s="688"/>
      <c r="IOK138" s="688"/>
      <c r="IOL138" s="688"/>
      <c r="IOM138" s="688"/>
      <c r="ION138" s="688"/>
      <c r="IOO138" s="688"/>
      <c r="IOP138" s="688"/>
      <c r="IOQ138" s="688"/>
      <c r="IOR138" s="688"/>
      <c r="IOS138" s="688"/>
      <c r="IOT138" s="688"/>
      <c r="IOU138" s="688"/>
      <c r="IOV138" s="688"/>
      <c r="IOW138" s="688"/>
      <c r="IOX138" s="688"/>
      <c r="IOY138" s="688"/>
      <c r="IOZ138" s="688"/>
      <c r="IPA138" s="688"/>
      <c r="IPB138" s="688"/>
      <c r="IPC138" s="688"/>
      <c r="IPD138" s="688"/>
      <c r="IPE138" s="688"/>
      <c r="IPF138" s="688"/>
      <c r="IPG138" s="688"/>
      <c r="IPH138" s="688"/>
      <c r="IPI138" s="688"/>
      <c r="IPJ138" s="688"/>
      <c r="IPK138" s="688"/>
      <c r="IPL138" s="688"/>
      <c r="IPM138" s="688"/>
      <c r="IPN138" s="688"/>
      <c r="IPO138" s="688"/>
      <c r="IPP138" s="688"/>
      <c r="IPQ138" s="688"/>
      <c r="IPR138" s="688"/>
      <c r="IPS138" s="688"/>
      <c r="IPT138" s="688"/>
      <c r="IPU138" s="688"/>
      <c r="IPV138" s="688"/>
      <c r="IPW138" s="688"/>
      <c r="IPX138" s="688"/>
      <c r="IPY138" s="688"/>
      <c r="IPZ138" s="688"/>
      <c r="IQA138" s="688"/>
      <c r="IQB138" s="688"/>
      <c r="IQC138" s="688"/>
      <c r="IQD138" s="688"/>
      <c r="IQE138" s="688"/>
      <c r="IQF138" s="688"/>
      <c r="IQG138" s="688"/>
      <c r="IQH138" s="688"/>
      <c r="IQI138" s="688"/>
      <c r="IQJ138" s="688"/>
      <c r="IQK138" s="688"/>
      <c r="IQL138" s="688"/>
      <c r="IQM138" s="688"/>
      <c r="IQN138" s="688"/>
      <c r="IQO138" s="688"/>
      <c r="IQP138" s="688"/>
      <c r="IQQ138" s="688"/>
      <c r="IQR138" s="688"/>
      <c r="IQS138" s="688"/>
      <c r="IQT138" s="688"/>
      <c r="IQU138" s="688"/>
      <c r="IQV138" s="688"/>
      <c r="IQW138" s="688"/>
      <c r="IQX138" s="688"/>
      <c r="IQY138" s="688"/>
      <c r="IQZ138" s="688"/>
      <c r="IRA138" s="688"/>
      <c r="IRB138" s="688"/>
      <c r="IRC138" s="688"/>
      <c r="IRD138" s="688"/>
      <c r="IRE138" s="688"/>
      <c r="IRF138" s="688"/>
      <c r="IRG138" s="688"/>
      <c r="IRH138" s="688"/>
      <c r="IRI138" s="688"/>
      <c r="IRJ138" s="688"/>
      <c r="IRK138" s="688"/>
      <c r="IRL138" s="688"/>
      <c r="IRM138" s="688"/>
      <c r="IRN138" s="688"/>
      <c r="IRO138" s="688"/>
      <c r="IRP138" s="688"/>
      <c r="IRQ138" s="688"/>
      <c r="IRR138" s="688"/>
      <c r="IRS138" s="688"/>
      <c r="IRT138" s="688"/>
      <c r="IRU138" s="688"/>
      <c r="IRV138" s="688"/>
      <c r="IRW138" s="688"/>
      <c r="IRX138" s="688"/>
      <c r="IRY138" s="688"/>
      <c r="IRZ138" s="688"/>
      <c r="ISA138" s="688"/>
      <c r="ISB138" s="688"/>
      <c r="ISC138" s="688"/>
      <c r="ISD138" s="688"/>
      <c r="ISE138" s="688"/>
      <c r="ISF138" s="688"/>
      <c r="ISG138" s="688"/>
      <c r="ISH138" s="688"/>
      <c r="ISI138" s="688"/>
      <c r="ISJ138" s="688"/>
      <c r="ISK138" s="688"/>
      <c r="ISL138" s="688"/>
      <c r="ISM138" s="688"/>
      <c r="ISN138" s="688"/>
      <c r="ISO138" s="688"/>
      <c r="ISP138" s="688"/>
      <c r="ISQ138" s="688"/>
      <c r="ISR138" s="688"/>
      <c r="ISS138" s="688"/>
      <c r="IST138" s="688"/>
      <c r="ISU138" s="688"/>
      <c r="ISV138" s="688"/>
      <c r="ISW138" s="688"/>
      <c r="ISX138" s="688"/>
      <c r="ISY138" s="688"/>
      <c r="ISZ138" s="688"/>
      <c r="ITA138" s="688"/>
      <c r="ITB138" s="688"/>
      <c r="ITC138" s="688"/>
      <c r="ITD138" s="688"/>
      <c r="ITE138" s="688"/>
      <c r="ITF138" s="688"/>
      <c r="ITG138" s="688"/>
      <c r="ITH138" s="688"/>
      <c r="ITI138" s="688"/>
      <c r="ITJ138" s="688"/>
      <c r="ITK138" s="688"/>
      <c r="ITL138" s="688"/>
      <c r="ITM138" s="688"/>
      <c r="ITN138" s="688"/>
      <c r="ITO138" s="688"/>
      <c r="ITP138" s="688"/>
      <c r="ITQ138" s="688"/>
      <c r="ITR138" s="688"/>
      <c r="ITS138" s="688"/>
      <c r="ITT138" s="688"/>
      <c r="ITU138" s="688"/>
      <c r="ITV138" s="688"/>
      <c r="ITW138" s="688"/>
      <c r="ITX138" s="688"/>
      <c r="ITY138" s="688"/>
      <c r="ITZ138" s="688"/>
      <c r="IUA138" s="688"/>
      <c r="IUB138" s="688"/>
      <c r="IUC138" s="688"/>
      <c r="IUD138" s="688"/>
      <c r="IUE138" s="688"/>
      <c r="IUF138" s="688"/>
      <c r="IUG138" s="688"/>
      <c r="IUH138" s="688"/>
      <c r="IUI138" s="688"/>
      <c r="IUJ138" s="688"/>
      <c r="IUK138" s="688"/>
      <c r="IUL138" s="688"/>
      <c r="IUM138" s="688"/>
      <c r="IUN138" s="688"/>
      <c r="IUO138" s="688"/>
      <c r="IUP138" s="688"/>
      <c r="IUQ138" s="688"/>
      <c r="IUR138" s="688"/>
      <c r="IUS138" s="688"/>
      <c r="IUT138" s="688"/>
      <c r="IUU138" s="688"/>
      <c r="IUV138" s="688"/>
      <c r="IUW138" s="688"/>
      <c r="IUX138" s="688"/>
      <c r="IUY138" s="688"/>
      <c r="IUZ138" s="688"/>
      <c r="IVA138" s="688"/>
      <c r="IVB138" s="688"/>
      <c r="IVC138" s="688"/>
      <c r="IVD138" s="688"/>
      <c r="IVE138" s="688"/>
      <c r="IVF138" s="688"/>
      <c r="IVG138" s="688"/>
      <c r="IVH138" s="688"/>
      <c r="IVI138" s="688"/>
      <c r="IVJ138" s="688"/>
      <c r="IVK138" s="688"/>
      <c r="IVL138" s="688"/>
      <c r="IVM138" s="688"/>
      <c r="IVN138" s="688"/>
      <c r="IVO138" s="688"/>
      <c r="IVP138" s="688"/>
      <c r="IVQ138" s="688"/>
      <c r="IVR138" s="688"/>
      <c r="IVS138" s="688"/>
      <c r="IVT138" s="688"/>
      <c r="IVU138" s="688"/>
      <c r="IVV138" s="688"/>
      <c r="IVW138" s="688"/>
      <c r="IVX138" s="688"/>
      <c r="IVY138" s="688"/>
      <c r="IVZ138" s="688"/>
      <c r="IWA138" s="688"/>
      <c r="IWB138" s="688"/>
      <c r="IWC138" s="688"/>
      <c r="IWD138" s="688"/>
      <c r="IWE138" s="688"/>
      <c r="IWF138" s="688"/>
      <c r="IWG138" s="688"/>
      <c r="IWH138" s="688"/>
      <c r="IWI138" s="688"/>
      <c r="IWJ138" s="688"/>
      <c r="IWK138" s="688"/>
      <c r="IWL138" s="688"/>
      <c r="IWM138" s="688"/>
      <c r="IWN138" s="688"/>
      <c r="IWO138" s="688"/>
      <c r="IWP138" s="688"/>
      <c r="IWQ138" s="688"/>
      <c r="IWR138" s="688"/>
      <c r="IWS138" s="688"/>
      <c r="IWT138" s="688"/>
      <c r="IWU138" s="688"/>
      <c r="IWV138" s="688"/>
      <c r="IWW138" s="688"/>
      <c r="IWX138" s="688"/>
      <c r="IWY138" s="688"/>
      <c r="IWZ138" s="688"/>
      <c r="IXA138" s="688"/>
      <c r="IXB138" s="688"/>
      <c r="IXC138" s="688"/>
      <c r="IXD138" s="688"/>
      <c r="IXE138" s="688"/>
      <c r="IXF138" s="688"/>
      <c r="IXG138" s="688"/>
      <c r="IXH138" s="688"/>
      <c r="IXI138" s="688"/>
      <c r="IXJ138" s="688"/>
      <c r="IXK138" s="688"/>
      <c r="IXL138" s="688"/>
      <c r="IXM138" s="688"/>
      <c r="IXN138" s="688"/>
      <c r="IXO138" s="688"/>
      <c r="IXP138" s="688"/>
      <c r="IXQ138" s="688"/>
      <c r="IXR138" s="688"/>
      <c r="IXS138" s="688"/>
      <c r="IXT138" s="688"/>
      <c r="IXU138" s="688"/>
      <c r="IXV138" s="688"/>
      <c r="IXW138" s="688"/>
      <c r="IXX138" s="688"/>
      <c r="IXY138" s="688"/>
      <c r="IXZ138" s="688"/>
      <c r="IYA138" s="688"/>
      <c r="IYB138" s="688"/>
      <c r="IYC138" s="688"/>
      <c r="IYD138" s="688"/>
      <c r="IYE138" s="688"/>
      <c r="IYF138" s="688"/>
      <c r="IYG138" s="688"/>
      <c r="IYH138" s="688"/>
      <c r="IYI138" s="688"/>
      <c r="IYJ138" s="688"/>
      <c r="IYK138" s="688"/>
      <c r="IYL138" s="688"/>
      <c r="IYM138" s="688"/>
      <c r="IYN138" s="688"/>
      <c r="IYO138" s="688"/>
      <c r="IYP138" s="688"/>
      <c r="IYQ138" s="688"/>
      <c r="IYR138" s="688"/>
      <c r="IYS138" s="688"/>
      <c r="IYT138" s="688"/>
      <c r="IYU138" s="688"/>
      <c r="IYV138" s="688"/>
      <c r="IYW138" s="688"/>
      <c r="IYX138" s="688"/>
      <c r="IYY138" s="688"/>
      <c r="IYZ138" s="688"/>
      <c r="IZA138" s="688"/>
      <c r="IZB138" s="688"/>
      <c r="IZC138" s="688"/>
      <c r="IZD138" s="688"/>
      <c r="IZE138" s="688"/>
      <c r="IZF138" s="688"/>
      <c r="IZG138" s="688"/>
      <c r="IZH138" s="688"/>
      <c r="IZI138" s="688"/>
      <c r="IZJ138" s="688"/>
      <c r="IZK138" s="688"/>
      <c r="IZL138" s="688"/>
      <c r="IZM138" s="688"/>
      <c r="IZN138" s="688"/>
      <c r="IZO138" s="688"/>
      <c r="IZP138" s="688"/>
      <c r="IZQ138" s="688"/>
      <c r="IZR138" s="688"/>
      <c r="IZS138" s="688"/>
      <c r="IZT138" s="688"/>
      <c r="IZU138" s="688"/>
      <c r="IZV138" s="688"/>
      <c r="IZW138" s="688"/>
      <c r="IZX138" s="688"/>
      <c r="IZY138" s="688"/>
      <c r="IZZ138" s="688"/>
      <c r="JAA138" s="688"/>
      <c r="JAB138" s="688"/>
      <c r="JAC138" s="688"/>
      <c r="JAD138" s="688"/>
      <c r="JAE138" s="688"/>
      <c r="JAF138" s="688"/>
      <c r="JAG138" s="688"/>
      <c r="JAH138" s="688"/>
      <c r="JAI138" s="688"/>
      <c r="JAJ138" s="688"/>
      <c r="JAK138" s="688"/>
      <c r="JAL138" s="688"/>
      <c r="JAM138" s="688"/>
      <c r="JAN138" s="688"/>
      <c r="JAO138" s="688"/>
      <c r="JAP138" s="688"/>
      <c r="JAQ138" s="688"/>
      <c r="JAR138" s="688"/>
      <c r="JAS138" s="688"/>
      <c r="JAT138" s="688"/>
      <c r="JAU138" s="688"/>
      <c r="JAV138" s="688"/>
      <c r="JAW138" s="688"/>
      <c r="JAX138" s="688"/>
      <c r="JAY138" s="688"/>
      <c r="JAZ138" s="688"/>
      <c r="JBA138" s="688"/>
      <c r="JBB138" s="688"/>
      <c r="JBC138" s="688"/>
      <c r="JBD138" s="688"/>
      <c r="JBE138" s="688"/>
      <c r="JBF138" s="688"/>
      <c r="JBG138" s="688"/>
      <c r="JBH138" s="688"/>
      <c r="JBI138" s="688"/>
      <c r="JBJ138" s="688"/>
      <c r="JBK138" s="688"/>
      <c r="JBL138" s="688"/>
      <c r="JBM138" s="688"/>
      <c r="JBN138" s="688"/>
      <c r="JBO138" s="688"/>
      <c r="JBP138" s="688"/>
      <c r="JBQ138" s="688"/>
      <c r="JBR138" s="688"/>
      <c r="JBS138" s="688"/>
      <c r="JBT138" s="688"/>
      <c r="JBU138" s="688"/>
      <c r="JBV138" s="688"/>
      <c r="JBW138" s="688"/>
      <c r="JBX138" s="688"/>
      <c r="JBY138" s="688"/>
      <c r="JBZ138" s="688"/>
      <c r="JCA138" s="688"/>
      <c r="JCB138" s="688"/>
      <c r="JCC138" s="688"/>
      <c r="JCD138" s="688"/>
      <c r="JCE138" s="688"/>
      <c r="JCF138" s="688"/>
      <c r="JCG138" s="688"/>
      <c r="JCH138" s="688"/>
      <c r="JCI138" s="688"/>
      <c r="JCJ138" s="688"/>
      <c r="JCK138" s="688"/>
      <c r="JCL138" s="688"/>
      <c r="JCM138" s="688"/>
      <c r="JCN138" s="688"/>
      <c r="JCO138" s="688"/>
      <c r="JCP138" s="688"/>
      <c r="JCQ138" s="688"/>
      <c r="JCR138" s="688"/>
      <c r="JCS138" s="688"/>
      <c r="JCT138" s="688"/>
      <c r="JCU138" s="688"/>
      <c r="JCV138" s="688"/>
      <c r="JCW138" s="688"/>
      <c r="JCX138" s="688"/>
      <c r="JCY138" s="688"/>
      <c r="JCZ138" s="688"/>
      <c r="JDA138" s="688"/>
      <c r="JDB138" s="688"/>
      <c r="JDC138" s="688"/>
      <c r="JDD138" s="688"/>
      <c r="JDE138" s="688"/>
      <c r="JDF138" s="688"/>
      <c r="JDG138" s="688"/>
      <c r="JDH138" s="688"/>
      <c r="JDI138" s="688"/>
      <c r="JDJ138" s="688"/>
      <c r="JDK138" s="688"/>
      <c r="JDL138" s="688"/>
      <c r="JDM138" s="688"/>
      <c r="JDN138" s="688"/>
      <c r="JDO138" s="688"/>
      <c r="JDP138" s="688"/>
      <c r="JDQ138" s="688"/>
      <c r="JDR138" s="688"/>
      <c r="JDS138" s="688"/>
      <c r="JDT138" s="688"/>
      <c r="JDU138" s="688"/>
      <c r="JDV138" s="688"/>
      <c r="JDW138" s="688"/>
      <c r="JDX138" s="688"/>
      <c r="JDY138" s="688"/>
      <c r="JDZ138" s="688"/>
      <c r="JEA138" s="688"/>
      <c r="JEB138" s="688"/>
      <c r="JEC138" s="688"/>
      <c r="JED138" s="688"/>
      <c r="JEE138" s="688"/>
      <c r="JEF138" s="688"/>
      <c r="JEG138" s="688"/>
      <c r="JEH138" s="688"/>
      <c r="JEI138" s="688"/>
      <c r="JEJ138" s="688"/>
      <c r="JEK138" s="688"/>
      <c r="JEL138" s="688"/>
      <c r="JEM138" s="688"/>
      <c r="JEN138" s="688"/>
      <c r="JEO138" s="688"/>
      <c r="JEP138" s="688"/>
      <c r="JEQ138" s="688"/>
      <c r="JER138" s="688"/>
      <c r="JES138" s="688"/>
      <c r="JET138" s="688"/>
      <c r="JEU138" s="688"/>
      <c r="JEV138" s="688"/>
      <c r="JEW138" s="688"/>
      <c r="JEX138" s="688"/>
      <c r="JEY138" s="688"/>
      <c r="JEZ138" s="688"/>
      <c r="JFA138" s="688"/>
      <c r="JFB138" s="688"/>
      <c r="JFC138" s="688"/>
      <c r="JFD138" s="688"/>
      <c r="JFE138" s="688"/>
      <c r="JFF138" s="688"/>
      <c r="JFG138" s="688"/>
      <c r="JFH138" s="688"/>
      <c r="JFI138" s="688"/>
      <c r="JFJ138" s="688"/>
      <c r="JFK138" s="688"/>
      <c r="JFL138" s="688"/>
      <c r="JFM138" s="688"/>
      <c r="JFN138" s="688"/>
      <c r="JFO138" s="688"/>
      <c r="JFP138" s="688"/>
      <c r="JFQ138" s="688"/>
      <c r="JFR138" s="688"/>
      <c r="JFS138" s="688"/>
      <c r="JFT138" s="688"/>
      <c r="JFU138" s="688"/>
      <c r="JFV138" s="688"/>
      <c r="JFW138" s="688"/>
      <c r="JFX138" s="688"/>
      <c r="JFY138" s="688"/>
      <c r="JFZ138" s="688"/>
      <c r="JGA138" s="688"/>
      <c r="JGB138" s="688"/>
      <c r="JGC138" s="688"/>
      <c r="JGD138" s="688"/>
      <c r="JGE138" s="688"/>
      <c r="JGF138" s="688"/>
      <c r="JGG138" s="688"/>
      <c r="JGH138" s="688"/>
      <c r="JGI138" s="688"/>
      <c r="JGJ138" s="688"/>
      <c r="JGK138" s="688"/>
      <c r="JGL138" s="688"/>
      <c r="JGM138" s="688"/>
      <c r="JGN138" s="688"/>
      <c r="JGO138" s="688"/>
      <c r="JGP138" s="688"/>
      <c r="JGQ138" s="688"/>
      <c r="JGR138" s="688"/>
      <c r="JGS138" s="688"/>
      <c r="JGT138" s="688"/>
      <c r="JGU138" s="688"/>
      <c r="JGV138" s="688"/>
      <c r="JGW138" s="688"/>
      <c r="JGX138" s="688"/>
      <c r="JGY138" s="688"/>
      <c r="JGZ138" s="688"/>
      <c r="JHA138" s="688"/>
      <c r="JHB138" s="688"/>
      <c r="JHC138" s="688"/>
      <c r="JHD138" s="688"/>
      <c r="JHE138" s="688"/>
      <c r="JHF138" s="688"/>
      <c r="JHG138" s="688"/>
      <c r="JHH138" s="688"/>
      <c r="JHI138" s="688"/>
      <c r="JHJ138" s="688"/>
      <c r="JHK138" s="688"/>
      <c r="JHL138" s="688"/>
      <c r="JHM138" s="688"/>
      <c r="JHN138" s="688"/>
      <c r="JHO138" s="688"/>
      <c r="JHP138" s="688"/>
      <c r="JHQ138" s="688"/>
      <c r="JHR138" s="688"/>
      <c r="JHS138" s="688"/>
      <c r="JHT138" s="688"/>
      <c r="JHU138" s="688"/>
      <c r="JHV138" s="688"/>
      <c r="JHW138" s="688"/>
      <c r="JHX138" s="688"/>
      <c r="JHY138" s="688"/>
      <c r="JHZ138" s="688"/>
      <c r="JIA138" s="688"/>
      <c r="JIB138" s="688"/>
      <c r="JIC138" s="688"/>
      <c r="JID138" s="688"/>
      <c r="JIE138" s="688"/>
      <c r="JIF138" s="688"/>
      <c r="JIG138" s="688"/>
      <c r="JIH138" s="688"/>
      <c r="JII138" s="688"/>
      <c r="JIJ138" s="688"/>
      <c r="JIK138" s="688"/>
      <c r="JIL138" s="688"/>
      <c r="JIM138" s="688"/>
      <c r="JIN138" s="688"/>
      <c r="JIO138" s="688"/>
      <c r="JIP138" s="688"/>
      <c r="JIQ138" s="688"/>
      <c r="JIR138" s="688"/>
      <c r="JIS138" s="688"/>
      <c r="JIT138" s="688"/>
      <c r="JIU138" s="688"/>
      <c r="JIV138" s="688"/>
      <c r="JIW138" s="688"/>
      <c r="JIX138" s="688"/>
      <c r="JIY138" s="688"/>
      <c r="JIZ138" s="688"/>
      <c r="JJA138" s="688"/>
      <c r="JJB138" s="688"/>
      <c r="JJC138" s="688"/>
      <c r="JJD138" s="688"/>
      <c r="JJE138" s="688"/>
      <c r="JJF138" s="688"/>
      <c r="JJG138" s="688"/>
      <c r="JJH138" s="688"/>
      <c r="JJI138" s="688"/>
      <c r="JJJ138" s="688"/>
      <c r="JJK138" s="688"/>
      <c r="JJL138" s="688"/>
      <c r="JJM138" s="688"/>
      <c r="JJN138" s="688"/>
      <c r="JJO138" s="688"/>
      <c r="JJP138" s="688"/>
      <c r="JJQ138" s="688"/>
      <c r="JJR138" s="688"/>
      <c r="JJS138" s="688"/>
      <c r="JJT138" s="688"/>
      <c r="JJU138" s="688"/>
      <c r="JJV138" s="688"/>
      <c r="JJW138" s="688"/>
      <c r="JJX138" s="688"/>
      <c r="JJY138" s="688"/>
      <c r="JJZ138" s="688"/>
      <c r="JKA138" s="688"/>
      <c r="JKB138" s="688"/>
      <c r="JKC138" s="688"/>
      <c r="JKD138" s="688"/>
      <c r="JKE138" s="688"/>
      <c r="JKF138" s="688"/>
      <c r="JKG138" s="688"/>
      <c r="JKH138" s="688"/>
      <c r="JKI138" s="688"/>
      <c r="JKJ138" s="688"/>
      <c r="JKK138" s="688"/>
      <c r="JKL138" s="688"/>
      <c r="JKM138" s="688"/>
      <c r="JKN138" s="688"/>
      <c r="JKO138" s="688"/>
      <c r="JKP138" s="688"/>
      <c r="JKQ138" s="688"/>
      <c r="JKR138" s="688"/>
      <c r="JKS138" s="688"/>
      <c r="JKT138" s="688"/>
      <c r="JKU138" s="688"/>
      <c r="JKV138" s="688"/>
      <c r="JKW138" s="688"/>
      <c r="JKX138" s="688"/>
      <c r="JKY138" s="688"/>
      <c r="JKZ138" s="688"/>
      <c r="JLA138" s="688"/>
      <c r="JLB138" s="688"/>
      <c r="JLC138" s="688"/>
      <c r="JLD138" s="688"/>
      <c r="JLE138" s="688"/>
      <c r="JLF138" s="688"/>
      <c r="JLG138" s="688"/>
      <c r="JLH138" s="688"/>
      <c r="JLI138" s="688"/>
      <c r="JLJ138" s="688"/>
      <c r="JLK138" s="688"/>
      <c r="JLL138" s="688"/>
      <c r="JLM138" s="688"/>
      <c r="JLN138" s="688"/>
      <c r="JLO138" s="688"/>
      <c r="JLP138" s="688"/>
      <c r="JLQ138" s="688"/>
      <c r="JLR138" s="688"/>
      <c r="JLS138" s="688"/>
      <c r="JLT138" s="688"/>
      <c r="JLU138" s="688"/>
      <c r="JLV138" s="688"/>
      <c r="JLW138" s="688"/>
      <c r="JLX138" s="688"/>
      <c r="JLY138" s="688"/>
      <c r="JLZ138" s="688"/>
      <c r="JMA138" s="688"/>
      <c r="JMB138" s="688"/>
      <c r="JMC138" s="688"/>
      <c r="JMD138" s="688"/>
      <c r="JME138" s="688"/>
      <c r="JMF138" s="688"/>
      <c r="JMG138" s="688"/>
      <c r="JMH138" s="688"/>
      <c r="JMI138" s="688"/>
      <c r="JMJ138" s="688"/>
      <c r="JMK138" s="688"/>
      <c r="JML138" s="688"/>
      <c r="JMM138" s="688"/>
      <c r="JMN138" s="688"/>
      <c r="JMO138" s="688"/>
      <c r="JMP138" s="688"/>
      <c r="JMQ138" s="688"/>
      <c r="JMR138" s="688"/>
      <c r="JMS138" s="688"/>
      <c r="JMT138" s="688"/>
      <c r="JMU138" s="688"/>
      <c r="JMV138" s="688"/>
      <c r="JMW138" s="688"/>
      <c r="JMX138" s="688"/>
      <c r="JMY138" s="688"/>
      <c r="JMZ138" s="688"/>
      <c r="JNA138" s="688"/>
      <c r="JNB138" s="688"/>
      <c r="JNC138" s="688"/>
      <c r="JND138" s="688"/>
      <c r="JNE138" s="688"/>
      <c r="JNF138" s="688"/>
      <c r="JNG138" s="688"/>
      <c r="JNH138" s="688"/>
      <c r="JNI138" s="688"/>
      <c r="JNJ138" s="688"/>
      <c r="JNK138" s="688"/>
      <c r="JNL138" s="688"/>
      <c r="JNM138" s="688"/>
      <c r="JNN138" s="688"/>
      <c r="JNO138" s="688"/>
      <c r="JNP138" s="688"/>
      <c r="JNQ138" s="688"/>
      <c r="JNR138" s="688"/>
      <c r="JNS138" s="688"/>
      <c r="JNT138" s="688"/>
      <c r="JNU138" s="688"/>
      <c r="JNV138" s="688"/>
      <c r="JNW138" s="688"/>
      <c r="JNX138" s="688"/>
      <c r="JNY138" s="688"/>
      <c r="JNZ138" s="688"/>
      <c r="JOA138" s="688"/>
      <c r="JOB138" s="688"/>
      <c r="JOC138" s="688"/>
      <c r="JOD138" s="688"/>
      <c r="JOE138" s="688"/>
      <c r="JOF138" s="688"/>
      <c r="JOG138" s="688"/>
      <c r="JOH138" s="688"/>
      <c r="JOI138" s="688"/>
      <c r="JOJ138" s="688"/>
      <c r="JOK138" s="688"/>
      <c r="JOL138" s="688"/>
      <c r="JOM138" s="688"/>
      <c r="JON138" s="688"/>
      <c r="JOO138" s="688"/>
      <c r="JOP138" s="688"/>
      <c r="JOQ138" s="688"/>
      <c r="JOR138" s="688"/>
      <c r="JOS138" s="688"/>
      <c r="JOT138" s="688"/>
      <c r="JOU138" s="688"/>
      <c r="JOV138" s="688"/>
      <c r="JOW138" s="688"/>
      <c r="JOX138" s="688"/>
      <c r="JOY138" s="688"/>
      <c r="JOZ138" s="688"/>
      <c r="JPA138" s="688"/>
      <c r="JPB138" s="688"/>
      <c r="JPC138" s="688"/>
      <c r="JPD138" s="688"/>
      <c r="JPE138" s="688"/>
      <c r="JPF138" s="688"/>
      <c r="JPG138" s="688"/>
      <c r="JPH138" s="688"/>
      <c r="JPI138" s="688"/>
      <c r="JPJ138" s="688"/>
      <c r="JPK138" s="688"/>
      <c r="JPL138" s="688"/>
      <c r="JPM138" s="688"/>
      <c r="JPN138" s="688"/>
      <c r="JPO138" s="688"/>
      <c r="JPP138" s="688"/>
      <c r="JPQ138" s="688"/>
      <c r="JPR138" s="688"/>
      <c r="JPS138" s="688"/>
      <c r="JPT138" s="688"/>
      <c r="JPU138" s="688"/>
      <c r="JPV138" s="688"/>
      <c r="JPW138" s="688"/>
      <c r="JPX138" s="688"/>
      <c r="JPY138" s="688"/>
      <c r="JPZ138" s="688"/>
      <c r="JQA138" s="688"/>
      <c r="JQB138" s="688"/>
      <c r="JQC138" s="688"/>
      <c r="JQD138" s="688"/>
      <c r="JQE138" s="688"/>
      <c r="JQF138" s="688"/>
      <c r="JQG138" s="688"/>
      <c r="JQH138" s="688"/>
      <c r="JQI138" s="688"/>
      <c r="JQJ138" s="688"/>
      <c r="JQK138" s="688"/>
      <c r="JQL138" s="688"/>
      <c r="JQM138" s="688"/>
      <c r="JQN138" s="688"/>
      <c r="JQO138" s="688"/>
      <c r="JQP138" s="688"/>
      <c r="JQQ138" s="688"/>
      <c r="JQR138" s="688"/>
      <c r="JQS138" s="688"/>
      <c r="JQT138" s="688"/>
      <c r="JQU138" s="688"/>
      <c r="JQV138" s="688"/>
      <c r="JQW138" s="688"/>
      <c r="JQX138" s="688"/>
      <c r="JQY138" s="688"/>
      <c r="JQZ138" s="688"/>
      <c r="JRA138" s="688"/>
      <c r="JRB138" s="688"/>
      <c r="JRC138" s="688"/>
      <c r="JRD138" s="688"/>
      <c r="JRE138" s="688"/>
      <c r="JRF138" s="688"/>
      <c r="JRG138" s="688"/>
      <c r="JRH138" s="688"/>
      <c r="JRI138" s="688"/>
      <c r="JRJ138" s="688"/>
      <c r="JRK138" s="688"/>
      <c r="JRL138" s="688"/>
      <c r="JRM138" s="688"/>
      <c r="JRN138" s="688"/>
      <c r="JRO138" s="688"/>
      <c r="JRP138" s="688"/>
      <c r="JRQ138" s="688"/>
      <c r="JRR138" s="688"/>
      <c r="JRS138" s="688"/>
      <c r="JRT138" s="688"/>
      <c r="JRU138" s="688"/>
      <c r="JRV138" s="688"/>
      <c r="JRW138" s="688"/>
      <c r="JRX138" s="688"/>
      <c r="JRY138" s="688"/>
      <c r="JRZ138" s="688"/>
      <c r="JSA138" s="688"/>
      <c r="JSB138" s="688"/>
      <c r="JSC138" s="688"/>
      <c r="JSD138" s="688"/>
      <c r="JSE138" s="688"/>
      <c r="JSF138" s="688"/>
      <c r="JSG138" s="688"/>
      <c r="JSH138" s="688"/>
      <c r="JSI138" s="688"/>
      <c r="JSJ138" s="688"/>
      <c r="JSK138" s="688"/>
      <c r="JSL138" s="688"/>
      <c r="JSM138" s="688"/>
      <c r="JSN138" s="688"/>
      <c r="JSO138" s="688"/>
      <c r="JSP138" s="688"/>
      <c r="JSQ138" s="688"/>
      <c r="JSR138" s="688"/>
      <c r="JSS138" s="688"/>
      <c r="JST138" s="688"/>
      <c r="JSU138" s="688"/>
      <c r="JSV138" s="688"/>
      <c r="JSW138" s="688"/>
      <c r="JSX138" s="688"/>
      <c r="JSY138" s="688"/>
      <c r="JSZ138" s="688"/>
      <c r="JTA138" s="688"/>
      <c r="JTB138" s="688"/>
      <c r="JTC138" s="688"/>
      <c r="JTD138" s="688"/>
      <c r="JTE138" s="688"/>
      <c r="JTF138" s="688"/>
      <c r="JTG138" s="688"/>
      <c r="JTH138" s="688"/>
      <c r="JTI138" s="688"/>
      <c r="JTJ138" s="688"/>
      <c r="JTK138" s="688"/>
      <c r="JTL138" s="688"/>
      <c r="JTM138" s="688"/>
      <c r="JTN138" s="688"/>
      <c r="JTO138" s="688"/>
      <c r="JTP138" s="688"/>
      <c r="JTQ138" s="688"/>
      <c r="JTR138" s="688"/>
      <c r="JTS138" s="688"/>
      <c r="JTT138" s="688"/>
      <c r="JTU138" s="688"/>
      <c r="JTV138" s="688"/>
      <c r="JTW138" s="688"/>
      <c r="JTX138" s="688"/>
      <c r="JTY138" s="688"/>
      <c r="JTZ138" s="688"/>
      <c r="JUA138" s="688"/>
      <c r="JUB138" s="688"/>
      <c r="JUC138" s="688"/>
      <c r="JUD138" s="688"/>
      <c r="JUE138" s="688"/>
      <c r="JUF138" s="688"/>
      <c r="JUG138" s="688"/>
      <c r="JUH138" s="688"/>
      <c r="JUI138" s="688"/>
      <c r="JUJ138" s="688"/>
      <c r="JUK138" s="688"/>
      <c r="JUL138" s="688"/>
      <c r="JUM138" s="688"/>
      <c r="JUN138" s="688"/>
      <c r="JUO138" s="688"/>
      <c r="JUP138" s="688"/>
      <c r="JUQ138" s="688"/>
      <c r="JUR138" s="688"/>
      <c r="JUS138" s="688"/>
      <c r="JUT138" s="688"/>
      <c r="JUU138" s="688"/>
      <c r="JUV138" s="688"/>
      <c r="JUW138" s="688"/>
      <c r="JUX138" s="688"/>
      <c r="JUY138" s="688"/>
      <c r="JUZ138" s="688"/>
      <c r="JVA138" s="688"/>
      <c r="JVB138" s="688"/>
      <c r="JVC138" s="688"/>
      <c r="JVD138" s="688"/>
      <c r="JVE138" s="688"/>
      <c r="JVF138" s="688"/>
      <c r="JVG138" s="688"/>
      <c r="JVH138" s="688"/>
      <c r="JVI138" s="688"/>
      <c r="JVJ138" s="688"/>
      <c r="JVK138" s="688"/>
      <c r="JVL138" s="688"/>
      <c r="JVM138" s="688"/>
      <c r="JVN138" s="688"/>
      <c r="JVO138" s="688"/>
      <c r="JVP138" s="688"/>
      <c r="JVQ138" s="688"/>
      <c r="JVR138" s="688"/>
      <c r="JVS138" s="688"/>
      <c r="JVT138" s="688"/>
      <c r="JVU138" s="688"/>
      <c r="JVV138" s="688"/>
      <c r="JVW138" s="688"/>
      <c r="JVX138" s="688"/>
      <c r="JVY138" s="688"/>
      <c r="JVZ138" s="688"/>
      <c r="JWA138" s="688"/>
      <c r="JWB138" s="688"/>
      <c r="JWC138" s="688"/>
      <c r="JWD138" s="688"/>
      <c r="JWE138" s="688"/>
      <c r="JWF138" s="688"/>
      <c r="JWG138" s="688"/>
      <c r="JWH138" s="688"/>
      <c r="JWI138" s="688"/>
      <c r="JWJ138" s="688"/>
      <c r="JWK138" s="688"/>
      <c r="JWL138" s="688"/>
      <c r="JWM138" s="688"/>
      <c r="JWN138" s="688"/>
      <c r="JWO138" s="688"/>
      <c r="JWP138" s="688"/>
      <c r="JWQ138" s="688"/>
      <c r="JWR138" s="688"/>
      <c r="JWS138" s="688"/>
      <c r="JWT138" s="688"/>
      <c r="JWU138" s="688"/>
      <c r="JWV138" s="688"/>
      <c r="JWW138" s="688"/>
      <c r="JWX138" s="688"/>
      <c r="JWY138" s="688"/>
      <c r="JWZ138" s="688"/>
      <c r="JXA138" s="688"/>
      <c r="JXB138" s="688"/>
      <c r="JXC138" s="688"/>
      <c r="JXD138" s="688"/>
      <c r="JXE138" s="688"/>
      <c r="JXF138" s="688"/>
      <c r="JXG138" s="688"/>
      <c r="JXH138" s="688"/>
      <c r="JXI138" s="688"/>
      <c r="JXJ138" s="688"/>
      <c r="JXK138" s="688"/>
      <c r="JXL138" s="688"/>
      <c r="JXM138" s="688"/>
      <c r="JXN138" s="688"/>
      <c r="JXO138" s="688"/>
      <c r="JXP138" s="688"/>
      <c r="JXQ138" s="688"/>
      <c r="JXR138" s="688"/>
      <c r="JXS138" s="688"/>
      <c r="JXT138" s="688"/>
      <c r="JXU138" s="688"/>
      <c r="JXV138" s="688"/>
      <c r="JXW138" s="688"/>
      <c r="JXX138" s="688"/>
      <c r="JXY138" s="688"/>
      <c r="JXZ138" s="688"/>
      <c r="JYA138" s="688"/>
      <c r="JYB138" s="688"/>
      <c r="JYC138" s="688"/>
      <c r="JYD138" s="688"/>
      <c r="JYE138" s="688"/>
      <c r="JYF138" s="688"/>
      <c r="JYG138" s="688"/>
      <c r="JYH138" s="688"/>
      <c r="JYI138" s="688"/>
      <c r="JYJ138" s="688"/>
      <c r="JYK138" s="688"/>
      <c r="JYL138" s="688"/>
      <c r="JYM138" s="688"/>
      <c r="JYN138" s="688"/>
      <c r="JYO138" s="688"/>
      <c r="JYP138" s="688"/>
      <c r="JYQ138" s="688"/>
      <c r="JYR138" s="688"/>
      <c r="JYS138" s="688"/>
      <c r="JYT138" s="688"/>
      <c r="JYU138" s="688"/>
      <c r="JYV138" s="688"/>
      <c r="JYW138" s="688"/>
      <c r="JYX138" s="688"/>
      <c r="JYY138" s="688"/>
      <c r="JYZ138" s="688"/>
      <c r="JZA138" s="688"/>
      <c r="JZB138" s="688"/>
      <c r="JZC138" s="688"/>
      <c r="JZD138" s="688"/>
      <c r="JZE138" s="688"/>
      <c r="JZF138" s="688"/>
      <c r="JZG138" s="688"/>
      <c r="JZH138" s="688"/>
      <c r="JZI138" s="688"/>
      <c r="JZJ138" s="688"/>
      <c r="JZK138" s="688"/>
      <c r="JZL138" s="688"/>
      <c r="JZM138" s="688"/>
      <c r="JZN138" s="688"/>
      <c r="JZO138" s="688"/>
      <c r="JZP138" s="688"/>
      <c r="JZQ138" s="688"/>
      <c r="JZR138" s="688"/>
      <c r="JZS138" s="688"/>
      <c r="JZT138" s="688"/>
      <c r="JZU138" s="688"/>
      <c r="JZV138" s="688"/>
      <c r="JZW138" s="688"/>
      <c r="JZX138" s="688"/>
      <c r="JZY138" s="688"/>
      <c r="JZZ138" s="688"/>
      <c r="KAA138" s="688"/>
      <c r="KAB138" s="688"/>
      <c r="KAC138" s="688"/>
      <c r="KAD138" s="688"/>
      <c r="KAE138" s="688"/>
      <c r="KAF138" s="688"/>
      <c r="KAG138" s="688"/>
      <c r="KAH138" s="688"/>
      <c r="KAI138" s="688"/>
      <c r="KAJ138" s="688"/>
      <c r="KAK138" s="688"/>
      <c r="KAL138" s="688"/>
      <c r="KAM138" s="688"/>
      <c r="KAN138" s="688"/>
      <c r="KAO138" s="688"/>
      <c r="KAP138" s="688"/>
      <c r="KAQ138" s="688"/>
      <c r="KAR138" s="688"/>
      <c r="KAS138" s="688"/>
      <c r="KAT138" s="688"/>
      <c r="KAU138" s="688"/>
      <c r="KAV138" s="688"/>
      <c r="KAW138" s="688"/>
      <c r="KAX138" s="688"/>
      <c r="KAY138" s="688"/>
      <c r="KAZ138" s="688"/>
      <c r="KBA138" s="688"/>
      <c r="KBB138" s="688"/>
      <c r="KBC138" s="688"/>
      <c r="KBD138" s="688"/>
      <c r="KBE138" s="688"/>
      <c r="KBF138" s="688"/>
      <c r="KBG138" s="688"/>
      <c r="KBH138" s="688"/>
      <c r="KBI138" s="688"/>
      <c r="KBJ138" s="688"/>
      <c r="KBK138" s="688"/>
      <c r="KBL138" s="688"/>
      <c r="KBM138" s="688"/>
      <c r="KBN138" s="688"/>
      <c r="KBO138" s="688"/>
      <c r="KBP138" s="688"/>
      <c r="KBQ138" s="688"/>
      <c r="KBR138" s="688"/>
      <c r="KBS138" s="688"/>
      <c r="KBT138" s="688"/>
      <c r="KBU138" s="688"/>
      <c r="KBV138" s="688"/>
      <c r="KBW138" s="688"/>
      <c r="KBX138" s="688"/>
      <c r="KBY138" s="688"/>
      <c r="KBZ138" s="688"/>
      <c r="KCA138" s="688"/>
      <c r="KCB138" s="688"/>
      <c r="KCC138" s="688"/>
      <c r="KCD138" s="688"/>
      <c r="KCE138" s="688"/>
      <c r="KCF138" s="688"/>
      <c r="KCG138" s="688"/>
      <c r="KCH138" s="688"/>
      <c r="KCI138" s="688"/>
      <c r="KCJ138" s="688"/>
      <c r="KCK138" s="688"/>
      <c r="KCL138" s="688"/>
      <c r="KCM138" s="688"/>
      <c r="KCN138" s="688"/>
      <c r="KCO138" s="688"/>
      <c r="KCP138" s="688"/>
      <c r="KCQ138" s="688"/>
      <c r="KCR138" s="688"/>
      <c r="KCS138" s="688"/>
      <c r="KCT138" s="688"/>
      <c r="KCU138" s="688"/>
      <c r="KCV138" s="688"/>
      <c r="KCW138" s="688"/>
      <c r="KCX138" s="688"/>
      <c r="KCY138" s="688"/>
      <c r="KCZ138" s="688"/>
      <c r="KDA138" s="688"/>
      <c r="KDB138" s="688"/>
      <c r="KDC138" s="688"/>
      <c r="KDD138" s="688"/>
      <c r="KDE138" s="688"/>
      <c r="KDF138" s="688"/>
      <c r="KDG138" s="688"/>
      <c r="KDH138" s="688"/>
      <c r="KDI138" s="688"/>
      <c r="KDJ138" s="688"/>
      <c r="KDK138" s="688"/>
      <c r="KDL138" s="688"/>
      <c r="KDM138" s="688"/>
      <c r="KDN138" s="688"/>
      <c r="KDO138" s="688"/>
      <c r="KDP138" s="688"/>
      <c r="KDQ138" s="688"/>
      <c r="KDR138" s="688"/>
      <c r="KDS138" s="688"/>
      <c r="KDT138" s="688"/>
      <c r="KDU138" s="688"/>
      <c r="KDV138" s="688"/>
      <c r="KDW138" s="688"/>
      <c r="KDX138" s="688"/>
      <c r="KDY138" s="688"/>
      <c r="KDZ138" s="688"/>
      <c r="KEA138" s="688"/>
      <c r="KEB138" s="688"/>
      <c r="KEC138" s="688"/>
      <c r="KED138" s="688"/>
      <c r="KEE138" s="688"/>
      <c r="KEF138" s="688"/>
      <c r="KEG138" s="688"/>
      <c r="KEH138" s="688"/>
      <c r="KEI138" s="688"/>
      <c r="KEJ138" s="688"/>
      <c r="KEK138" s="688"/>
      <c r="KEL138" s="688"/>
      <c r="KEM138" s="688"/>
      <c r="KEN138" s="688"/>
      <c r="KEO138" s="688"/>
      <c r="KEP138" s="688"/>
      <c r="KEQ138" s="688"/>
      <c r="KER138" s="688"/>
      <c r="KES138" s="688"/>
      <c r="KET138" s="688"/>
      <c r="KEU138" s="688"/>
      <c r="KEV138" s="688"/>
      <c r="KEW138" s="688"/>
      <c r="KEX138" s="688"/>
      <c r="KEY138" s="688"/>
      <c r="KEZ138" s="688"/>
      <c r="KFA138" s="688"/>
      <c r="KFB138" s="688"/>
      <c r="KFC138" s="688"/>
      <c r="KFD138" s="688"/>
      <c r="KFE138" s="688"/>
      <c r="KFF138" s="688"/>
      <c r="KFG138" s="688"/>
      <c r="KFH138" s="688"/>
      <c r="KFI138" s="688"/>
      <c r="KFJ138" s="688"/>
      <c r="KFK138" s="688"/>
      <c r="KFL138" s="688"/>
      <c r="KFM138" s="688"/>
      <c r="KFN138" s="688"/>
      <c r="KFO138" s="688"/>
      <c r="KFP138" s="688"/>
      <c r="KFQ138" s="688"/>
      <c r="KFR138" s="688"/>
      <c r="KFS138" s="688"/>
      <c r="KFT138" s="688"/>
      <c r="KFU138" s="688"/>
      <c r="KFV138" s="688"/>
      <c r="KFW138" s="688"/>
      <c r="KFX138" s="688"/>
      <c r="KFY138" s="688"/>
      <c r="KFZ138" s="688"/>
      <c r="KGA138" s="688"/>
      <c r="KGB138" s="688"/>
      <c r="KGC138" s="688"/>
      <c r="KGD138" s="688"/>
      <c r="KGE138" s="688"/>
      <c r="KGF138" s="688"/>
      <c r="KGG138" s="688"/>
      <c r="KGH138" s="688"/>
      <c r="KGI138" s="688"/>
      <c r="KGJ138" s="688"/>
      <c r="KGK138" s="688"/>
      <c r="KGL138" s="688"/>
      <c r="KGM138" s="688"/>
      <c r="KGN138" s="688"/>
      <c r="KGO138" s="688"/>
      <c r="KGP138" s="688"/>
      <c r="KGQ138" s="688"/>
      <c r="KGR138" s="688"/>
      <c r="KGS138" s="688"/>
      <c r="KGT138" s="688"/>
      <c r="KGU138" s="688"/>
      <c r="KGV138" s="688"/>
      <c r="KGW138" s="688"/>
      <c r="KGX138" s="688"/>
      <c r="KGY138" s="688"/>
      <c r="KGZ138" s="688"/>
      <c r="KHA138" s="688"/>
      <c r="KHB138" s="688"/>
      <c r="KHC138" s="688"/>
      <c r="KHD138" s="688"/>
      <c r="KHE138" s="688"/>
      <c r="KHF138" s="688"/>
      <c r="KHG138" s="688"/>
      <c r="KHH138" s="688"/>
      <c r="KHI138" s="688"/>
      <c r="KHJ138" s="688"/>
      <c r="KHK138" s="688"/>
      <c r="KHL138" s="688"/>
      <c r="KHM138" s="688"/>
      <c r="KHN138" s="688"/>
      <c r="KHO138" s="688"/>
      <c r="KHP138" s="688"/>
      <c r="KHQ138" s="688"/>
      <c r="KHR138" s="688"/>
      <c r="KHS138" s="688"/>
      <c r="KHT138" s="688"/>
      <c r="KHU138" s="688"/>
      <c r="KHV138" s="688"/>
      <c r="KHW138" s="688"/>
      <c r="KHX138" s="688"/>
      <c r="KHY138" s="688"/>
      <c r="KHZ138" s="688"/>
      <c r="KIA138" s="688"/>
      <c r="KIB138" s="688"/>
      <c r="KIC138" s="688"/>
      <c r="KID138" s="688"/>
      <c r="KIE138" s="688"/>
      <c r="KIF138" s="688"/>
      <c r="KIG138" s="688"/>
      <c r="KIH138" s="688"/>
      <c r="KII138" s="688"/>
      <c r="KIJ138" s="688"/>
      <c r="KIK138" s="688"/>
      <c r="KIL138" s="688"/>
      <c r="KIM138" s="688"/>
      <c r="KIN138" s="688"/>
      <c r="KIO138" s="688"/>
      <c r="KIP138" s="688"/>
      <c r="KIQ138" s="688"/>
      <c r="KIR138" s="688"/>
      <c r="KIS138" s="688"/>
      <c r="KIT138" s="688"/>
      <c r="KIU138" s="688"/>
      <c r="KIV138" s="688"/>
      <c r="KIW138" s="688"/>
      <c r="KIX138" s="688"/>
      <c r="KIY138" s="688"/>
      <c r="KIZ138" s="688"/>
      <c r="KJA138" s="688"/>
      <c r="KJB138" s="688"/>
      <c r="KJC138" s="688"/>
      <c r="KJD138" s="688"/>
      <c r="KJE138" s="688"/>
      <c r="KJF138" s="688"/>
      <c r="KJG138" s="688"/>
      <c r="KJH138" s="688"/>
      <c r="KJI138" s="688"/>
      <c r="KJJ138" s="688"/>
      <c r="KJK138" s="688"/>
      <c r="KJL138" s="688"/>
      <c r="KJM138" s="688"/>
      <c r="KJN138" s="688"/>
      <c r="KJO138" s="688"/>
      <c r="KJP138" s="688"/>
      <c r="KJQ138" s="688"/>
      <c r="KJR138" s="688"/>
      <c r="KJS138" s="688"/>
      <c r="KJT138" s="688"/>
      <c r="KJU138" s="688"/>
      <c r="KJV138" s="688"/>
      <c r="KJW138" s="688"/>
      <c r="KJX138" s="688"/>
      <c r="KJY138" s="688"/>
      <c r="KJZ138" s="688"/>
      <c r="KKA138" s="688"/>
      <c r="KKB138" s="688"/>
      <c r="KKC138" s="688"/>
      <c r="KKD138" s="688"/>
      <c r="KKE138" s="688"/>
      <c r="KKF138" s="688"/>
      <c r="KKG138" s="688"/>
      <c r="KKH138" s="688"/>
      <c r="KKI138" s="688"/>
      <c r="KKJ138" s="688"/>
      <c r="KKK138" s="688"/>
      <c r="KKL138" s="688"/>
      <c r="KKM138" s="688"/>
      <c r="KKN138" s="688"/>
      <c r="KKO138" s="688"/>
      <c r="KKP138" s="688"/>
      <c r="KKQ138" s="688"/>
      <c r="KKR138" s="688"/>
      <c r="KKS138" s="688"/>
      <c r="KKT138" s="688"/>
      <c r="KKU138" s="688"/>
      <c r="KKV138" s="688"/>
      <c r="KKW138" s="688"/>
      <c r="KKX138" s="688"/>
      <c r="KKY138" s="688"/>
      <c r="KKZ138" s="688"/>
      <c r="KLA138" s="688"/>
      <c r="KLB138" s="688"/>
      <c r="KLC138" s="688"/>
      <c r="KLD138" s="688"/>
      <c r="KLE138" s="688"/>
      <c r="KLF138" s="688"/>
      <c r="KLG138" s="688"/>
      <c r="KLH138" s="688"/>
      <c r="KLI138" s="688"/>
      <c r="KLJ138" s="688"/>
      <c r="KLK138" s="688"/>
      <c r="KLL138" s="688"/>
      <c r="KLM138" s="688"/>
      <c r="KLN138" s="688"/>
      <c r="KLO138" s="688"/>
      <c r="KLP138" s="688"/>
      <c r="KLQ138" s="688"/>
      <c r="KLR138" s="688"/>
      <c r="KLS138" s="688"/>
      <c r="KLT138" s="688"/>
      <c r="KLU138" s="688"/>
      <c r="KLV138" s="688"/>
      <c r="KLW138" s="688"/>
      <c r="KLX138" s="688"/>
      <c r="KLY138" s="688"/>
      <c r="KLZ138" s="688"/>
      <c r="KMA138" s="688"/>
      <c r="KMB138" s="688"/>
      <c r="KMC138" s="688"/>
      <c r="KMD138" s="688"/>
      <c r="KME138" s="688"/>
      <c r="KMF138" s="688"/>
      <c r="KMG138" s="688"/>
      <c r="KMH138" s="688"/>
      <c r="KMI138" s="688"/>
      <c r="KMJ138" s="688"/>
      <c r="KMK138" s="688"/>
      <c r="KML138" s="688"/>
      <c r="KMM138" s="688"/>
      <c r="KMN138" s="688"/>
      <c r="KMO138" s="688"/>
      <c r="KMP138" s="688"/>
      <c r="KMQ138" s="688"/>
      <c r="KMR138" s="688"/>
      <c r="KMS138" s="688"/>
      <c r="KMT138" s="688"/>
      <c r="KMU138" s="688"/>
      <c r="KMV138" s="688"/>
      <c r="KMW138" s="688"/>
      <c r="KMX138" s="688"/>
      <c r="KMY138" s="688"/>
      <c r="KMZ138" s="688"/>
      <c r="KNA138" s="688"/>
      <c r="KNB138" s="688"/>
      <c r="KNC138" s="688"/>
      <c r="KND138" s="688"/>
      <c r="KNE138" s="688"/>
      <c r="KNF138" s="688"/>
      <c r="KNG138" s="688"/>
      <c r="KNH138" s="688"/>
      <c r="KNI138" s="688"/>
      <c r="KNJ138" s="688"/>
      <c r="KNK138" s="688"/>
      <c r="KNL138" s="688"/>
      <c r="KNM138" s="688"/>
      <c r="KNN138" s="688"/>
      <c r="KNO138" s="688"/>
      <c r="KNP138" s="688"/>
      <c r="KNQ138" s="688"/>
      <c r="KNR138" s="688"/>
      <c r="KNS138" s="688"/>
      <c r="KNT138" s="688"/>
      <c r="KNU138" s="688"/>
      <c r="KNV138" s="688"/>
      <c r="KNW138" s="688"/>
      <c r="KNX138" s="688"/>
      <c r="KNY138" s="688"/>
      <c r="KNZ138" s="688"/>
      <c r="KOA138" s="688"/>
      <c r="KOB138" s="688"/>
      <c r="KOC138" s="688"/>
      <c r="KOD138" s="688"/>
      <c r="KOE138" s="688"/>
      <c r="KOF138" s="688"/>
      <c r="KOG138" s="688"/>
      <c r="KOH138" s="688"/>
      <c r="KOI138" s="688"/>
      <c r="KOJ138" s="688"/>
      <c r="KOK138" s="688"/>
      <c r="KOL138" s="688"/>
      <c r="KOM138" s="688"/>
      <c r="KON138" s="688"/>
      <c r="KOO138" s="688"/>
      <c r="KOP138" s="688"/>
      <c r="KOQ138" s="688"/>
      <c r="KOR138" s="688"/>
      <c r="KOS138" s="688"/>
      <c r="KOT138" s="688"/>
      <c r="KOU138" s="688"/>
      <c r="KOV138" s="688"/>
      <c r="KOW138" s="688"/>
      <c r="KOX138" s="688"/>
      <c r="KOY138" s="688"/>
      <c r="KOZ138" s="688"/>
      <c r="KPA138" s="688"/>
      <c r="KPB138" s="688"/>
      <c r="KPC138" s="688"/>
      <c r="KPD138" s="688"/>
      <c r="KPE138" s="688"/>
      <c r="KPF138" s="688"/>
      <c r="KPG138" s="688"/>
      <c r="KPH138" s="688"/>
      <c r="KPI138" s="688"/>
      <c r="KPJ138" s="688"/>
      <c r="KPK138" s="688"/>
      <c r="KPL138" s="688"/>
      <c r="KPM138" s="688"/>
      <c r="KPN138" s="688"/>
      <c r="KPO138" s="688"/>
      <c r="KPP138" s="688"/>
      <c r="KPQ138" s="688"/>
      <c r="KPR138" s="688"/>
      <c r="KPS138" s="688"/>
      <c r="KPT138" s="688"/>
      <c r="KPU138" s="688"/>
      <c r="KPV138" s="688"/>
      <c r="KPW138" s="688"/>
      <c r="KPX138" s="688"/>
      <c r="KPY138" s="688"/>
      <c r="KPZ138" s="688"/>
      <c r="KQA138" s="688"/>
      <c r="KQB138" s="688"/>
      <c r="KQC138" s="688"/>
      <c r="KQD138" s="688"/>
      <c r="KQE138" s="688"/>
      <c r="KQF138" s="688"/>
      <c r="KQG138" s="688"/>
      <c r="KQH138" s="688"/>
      <c r="KQI138" s="688"/>
      <c r="KQJ138" s="688"/>
      <c r="KQK138" s="688"/>
      <c r="KQL138" s="688"/>
      <c r="KQM138" s="688"/>
      <c r="KQN138" s="688"/>
      <c r="KQO138" s="688"/>
      <c r="KQP138" s="688"/>
      <c r="KQQ138" s="688"/>
      <c r="KQR138" s="688"/>
      <c r="KQS138" s="688"/>
      <c r="KQT138" s="688"/>
      <c r="KQU138" s="688"/>
      <c r="KQV138" s="688"/>
      <c r="KQW138" s="688"/>
      <c r="KQX138" s="688"/>
      <c r="KQY138" s="688"/>
      <c r="KQZ138" s="688"/>
      <c r="KRA138" s="688"/>
      <c r="KRB138" s="688"/>
      <c r="KRC138" s="688"/>
      <c r="KRD138" s="688"/>
      <c r="KRE138" s="688"/>
      <c r="KRF138" s="688"/>
      <c r="KRG138" s="688"/>
      <c r="KRH138" s="688"/>
      <c r="KRI138" s="688"/>
      <c r="KRJ138" s="688"/>
      <c r="KRK138" s="688"/>
      <c r="KRL138" s="688"/>
      <c r="KRM138" s="688"/>
      <c r="KRN138" s="688"/>
      <c r="KRO138" s="688"/>
      <c r="KRP138" s="688"/>
      <c r="KRQ138" s="688"/>
      <c r="KRR138" s="688"/>
      <c r="KRS138" s="688"/>
      <c r="KRT138" s="688"/>
      <c r="KRU138" s="688"/>
      <c r="KRV138" s="688"/>
      <c r="KRW138" s="688"/>
      <c r="KRX138" s="688"/>
      <c r="KRY138" s="688"/>
      <c r="KRZ138" s="688"/>
      <c r="KSA138" s="688"/>
      <c r="KSB138" s="688"/>
      <c r="KSC138" s="688"/>
      <c r="KSD138" s="688"/>
      <c r="KSE138" s="688"/>
      <c r="KSF138" s="688"/>
      <c r="KSG138" s="688"/>
      <c r="KSH138" s="688"/>
      <c r="KSI138" s="688"/>
      <c r="KSJ138" s="688"/>
      <c r="KSK138" s="688"/>
      <c r="KSL138" s="688"/>
      <c r="KSM138" s="688"/>
      <c r="KSN138" s="688"/>
      <c r="KSO138" s="688"/>
      <c r="KSP138" s="688"/>
      <c r="KSQ138" s="688"/>
      <c r="KSR138" s="688"/>
      <c r="KSS138" s="688"/>
      <c r="KST138" s="688"/>
      <c r="KSU138" s="688"/>
      <c r="KSV138" s="688"/>
      <c r="KSW138" s="688"/>
      <c r="KSX138" s="688"/>
      <c r="KSY138" s="688"/>
      <c r="KSZ138" s="688"/>
      <c r="KTA138" s="688"/>
      <c r="KTB138" s="688"/>
      <c r="KTC138" s="688"/>
      <c r="KTD138" s="688"/>
      <c r="KTE138" s="688"/>
      <c r="KTF138" s="688"/>
      <c r="KTG138" s="688"/>
      <c r="KTH138" s="688"/>
      <c r="KTI138" s="688"/>
      <c r="KTJ138" s="688"/>
      <c r="KTK138" s="688"/>
      <c r="KTL138" s="688"/>
      <c r="KTM138" s="688"/>
      <c r="KTN138" s="688"/>
      <c r="KTO138" s="688"/>
      <c r="KTP138" s="688"/>
      <c r="KTQ138" s="688"/>
      <c r="KTR138" s="688"/>
      <c r="KTS138" s="688"/>
      <c r="KTT138" s="688"/>
      <c r="KTU138" s="688"/>
      <c r="KTV138" s="688"/>
      <c r="KTW138" s="688"/>
      <c r="KTX138" s="688"/>
      <c r="KTY138" s="688"/>
      <c r="KTZ138" s="688"/>
      <c r="KUA138" s="688"/>
      <c r="KUB138" s="688"/>
      <c r="KUC138" s="688"/>
      <c r="KUD138" s="688"/>
      <c r="KUE138" s="688"/>
      <c r="KUF138" s="688"/>
      <c r="KUG138" s="688"/>
      <c r="KUH138" s="688"/>
      <c r="KUI138" s="688"/>
      <c r="KUJ138" s="688"/>
      <c r="KUK138" s="688"/>
      <c r="KUL138" s="688"/>
      <c r="KUM138" s="688"/>
      <c r="KUN138" s="688"/>
      <c r="KUO138" s="688"/>
      <c r="KUP138" s="688"/>
      <c r="KUQ138" s="688"/>
      <c r="KUR138" s="688"/>
      <c r="KUS138" s="688"/>
      <c r="KUT138" s="688"/>
      <c r="KUU138" s="688"/>
      <c r="KUV138" s="688"/>
      <c r="KUW138" s="688"/>
      <c r="KUX138" s="688"/>
      <c r="KUY138" s="688"/>
      <c r="KUZ138" s="688"/>
      <c r="KVA138" s="688"/>
      <c r="KVB138" s="688"/>
      <c r="KVC138" s="688"/>
      <c r="KVD138" s="688"/>
      <c r="KVE138" s="688"/>
      <c r="KVF138" s="688"/>
      <c r="KVG138" s="688"/>
      <c r="KVH138" s="688"/>
      <c r="KVI138" s="688"/>
      <c r="KVJ138" s="688"/>
      <c r="KVK138" s="688"/>
      <c r="KVL138" s="688"/>
      <c r="KVM138" s="688"/>
      <c r="KVN138" s="688"/>
      <c r="KVO138" s="688"/>
      <c r="KVP138" s="688"/>
      <c r="KVQ138" s="688"/>
      <c r="KVR138" s="688"/>
      <c r="KVS138" s="688"/>
      <c r="KVT138" s="688"/>
      <c r="KVU138" s="688"/>
      <c r="KVV138" s="688"/>
      <c r="KVW138" s="688"/>
      <c r="KVX138" s="688"/>
      <c r="KVY138" s="688"/>
      <c r="KVZ138" s="688"/>
      <c r="KWA138" s="688"/>
      <c r="KWB138" s="688"/>
      <c r="KWC138" s="688"/>
      <c r="KWD138" s="688"/>
      <c r="KWE138" s="688"/>
      <c r="KWF138" s="688"/>
      <c r="KWG138" s="688"/>
      <c r="KWH138" s="688"/>
      <c r="KWI138" s="688"/>
      <c r="KWJ138" s="688"/>
      <c r="KWK138" s="688"/>
      <c r="KWL138" s="688"/>
      <c r="KWM138" s="688"/>
      <c r="KWN138" s="688"/>
      <c r="KWO138" s="688"/>
      <c r="KWP138" s="688"/>
      <c r="KWQ138" s="688"/>
      <c r="KWR138" s="688"/>
      <c r="KWS138" s="688"/>
      <c r="KWT138" s="688"/>
      <c r="KWU138" s="688"/>
      <c r="KWV138" s="688"/>
      <c r="KWW138" s="688"/>
      <c r="KWX138" s="688"/>
      <c r="KWY138" s="688"/>
      <c r="KWZ138" s="688"/>
      <c r="KXA138" s="688"/>
      <c r="KXB138" s="688"/>
      <c r="KXC138" s="688"/>
      <c r="KXD138" s="688"/>
      <c r="KXE138" s="688"/>
      <c r="KXF138" s="688"/>
      <c r="KXG138" s="688"/>
      <c r="KXH138" s="688"/>
      <c r="KXI138" s="688"/>
      <c r="KXJ138" s="688"/>
      <c r="KXK138" s="688"/>
      <c r="KXL138" s="688"/>
      <c r="KXM138" s="688"/>
      <c r="KXN138" s="688"/>
      <c r="KXO138" s="688"/>
      <c r="KXP138" s="688"/>
      <c r="KXQ138" s="688"/>
      <c r="KXR138" s="688"/>
      <c r="KXS138" s="688"/>
      <c r="KXT138" s="688"/>
      <c r="KXU138" s="688"/>
      <c r="KXV138" s="688"/>
      <c r="KXW138" s="688"/>
      <c r="KXX138" s="688"/>
      <c r="KXY138" s="688"/>
      <c r="KXZ138" s="688"/>
      <c r="KYA138" s="688"/>
      <c r="KYB138" s="688"/>
      <c r="KYC138" s="688"/>
      <c r="KYD138" s="688"/>
      <c r="KYE138" s="688"/>
      <c r="KYF138" s="688"/>
      <c r="KYG138" s="688"/>
      <c r="KYH138" s="688"/>
      <c r="KYI138" s="688"/>
      <c r="KYJ138" s="688"/>
      <c r="KYK138" s="688"/>
      <c r="KYL138" s="688"/>
      <c r="KYM138" s="688"/>
      <c r="KYN138" s="688"/>
      <c r="KYO138" s="688"/>
      <c r="KYP138" s="688"/>
      <c r="KYQ138" s="688"/>
      <c r="KYR138" s="688"/>
      <c r="KYS138" s="688"/>
      <c r="KYT138" s="688"/>
      <c r="KYU138" s="688"/>
      <c r="KYV138" s="688"/>
      <c r="KYW138" s="688"/>
      <c r="KYX138" s="688"/>
      <c r="KYY138" s="688"/>
      <c r="KYZ138" s="688"/>
      <c r="KZA138" s="688"/>
      <c r="KZB138" s="688"/>
      <c r="KZC138" s="688"/>
      <c r="KZD138" s="688"/>
      <c r="KZE138" s="688"/>
      <c r="KZF138" s="688"/>
      <c r="KZG138" s="688"/>
      <c r="KZH138" s="688"/>
      <c r="KZI138" s="688"/>
      <c r="KZJ138" s="688"/>
      <c r="KZK138" s="688"/>
      <c r="KZL138" s="688"/>
      <c r="KZM138" s="688"/>
      <c r="KZN138" s="688"/>
      <c r="KZO138" s="688"/>
      <c r="KZP138" s="688"/>
      <c r="KZQ138" s="688"/>
      <c r="KZR138" s="688"/>
      <c r="KZS138" s="688"/>
      <c r="KZT138" s="688"/>
      <c r="KZU138" s="688"/>
      <c r="KZV138" s="688"/>
      <c r="KZW138" s="688"/>
      <c r="KZX138" s="688"/>
      <c r="KZY138" s="688"/>
      <c r="KZZ138" s="688"/>
      <c r="LAA138" s="688"/>
      <c r="LAB138" s="688"/>
      <c r="LAC138" s="688"/>
      <c r="LAD138" s="688"/>
      <c r="LAE138" s="688"/>
      <c r="LAF138" s="688"/>
      <c r="LAG138" s="688"/>
      <c r="LAH138" s="688"/>
      <c r="LAI138" s="688"/>
      <c r="LAJ138" s="688"/>
      <c r="LAK138" s="688"/>
      <c r="LAL138" s="688"/>
      <c r="LAM138" s="688"/>
      <c r="LAN138" s="688"/>
      <c r="LAO138" s="688"/>
      <c r="LAP138" s="688"/>
      <c r="LAQ138" s="688"/>
      <c r="LAR138" s="688"/>
      <c r="LAS138" s="688"/>
      <c r="LAT138" s="688"/>
      <c r="LAU138" s="688"/>
      <c r="LAV138" s="688"/>
      <c r="LAW138" s="688"/>
      <c r="LAX138" s="688"/>
      <c r="LAY138" s="688"/>
      <c r="LAZ138" s="688"/>
      <c r="LBA138" s="688"/>
      <c r="LBB138" s="688"/>
      <c r="LBC138" s="688"/>
      <c r="LBD138" s="688"/>
      <c r="LBE138" s="688"/>
      <c r="LBF138" s="688"/>
      <c r="LBG138" s="688"/>
      <c r="LBH138" s="688"/>
      <c r="LBI138" s="688"/>
      <c r="LBJ138" s="688"/>
      <c r="LBK138" s="688"/>
      <c r="LBL138" s="688"/>
      <c r="LBM138" s="688"/>
      <c r="LBN138" s="688"/>
      <c r="LBO138" s="688"/>
      <c r="LBP138" s="688"/>
      <c r="LBQ138" s="688"/>
      <c r="LBR138" s="688"/>
      <c r="LBS138" s="688"/>
      <c r="LBT138" s="688"/>
      <c r="LBU138" s="688"/>
      <c r="LBV138" s="688"/>
      <c r="LBW138" s="688"/>
      <c r="LBX138" s="688"/>
      <c r="LBY138" s="688"/>
      <c r="LBZ138" s="688"/>
      <c r="LCA138" s="688"/>
      <c r="LCB138" s="688"/>
      <c r="LCC138" s="688"/>
      <c r="LCD138" s="688"/>
      <c r="LCE138" s="688"/>
      <c r="LCF138" s="688"/>
      <c r="LCG138" s="688"/>
      <c r="LCH138" s="688"/>
      <c r="LCI138" s="688"/>
      <c r="LCJ138" s="688"/>
      <c r="LCK138" s="688"/>
      <c r="LCL138" s="688"/>
      <c r="LCM138" s="688"/>
      <c r="LCN138" s="688"/>
      <c r="LCO138" s="688"/>
      <c r="LCP138" s="688"/>
      <c r="LCQ138" s="688"/>
      <c r="LCR138" s="688"/>
      <c r="LCS138" s="688"/>
      <c r="LCT138" s="688"/>
      <c r="LCU138" s="688"/>
      <c r="LCV138" s="688"/>
      <c r="LCW138" s="688"/>
      <c r="LCX138" s="688"/>
      <c r="LCY138" s="688"/>
      <c r="LCZ138" s="688"/>
      <c r="LDA138" s="688"/>
      <c r="LDB138" s="688"/>
      <c r="LDC138" s="688"/>
      <c r="LDD138" s="688"/>
      <c r="LDE138" s="688"/>
      <c r="LDF138" s="688"/>
      <c r="LDG138" s="688"/>
      <c r="LDH138" s="688"/>
      <c r="LDI138" s="688"/>
      <c r="LDJ138" s="688"/>
      <c r="LDK138" s="688"/>
      <c r="LDL138" s="688"/>
      <c r="LDM138" s="688"/>
      <c r="LDN138" s="688"/>
      <c r="LDO138" s="688"/>
      <c r="LDP138" s="688"/>
      <c r="LDQ138" s="688"/>
      <c r="LDR138" s="688"/>
      <c r="LDS138" s="688"/>
      <c r="LDT138" s="688"/>
      <c r="LDU138" s="688"/>
      <c r="LDV138" s="688"/>
      <c r="LDW138" s="688"/>
      <c r="LDX138" s="688"/>
      <c r="LDY138" s="688"/>
      <c r="LDZ138" s="688"/>
      <c r="LEA138" s="688"/>
      <c r="LEB138" s="688"/>
      <c r="LEC138" s="688"/>
      <c r="LED138" s="688"/>
      <c r="LEE138" s="688"/>
      <c r="LEF138" s="688"/>
      <c r="LEG138" s="688"/>
      <c r="LEH138" s="688"/>
      <c r="LEI138" s="688"/>
      <c r="LEJ138" s="688"/>
      <c r="LEK138" s="688"/>
      <c r="LEL138" s="688"/>
      <c r="LEM138" s="688"/>
      <c r="LEN138" s="688"/>
      <c r="LEO138" s="688"/>
      <c r="LEP138" s="688"/>
      <c r="LEQ138" s="688"/>
      <c r="LER138" s="688"/>
      <c r="LES138" s="688"/>
      <c r="LET138" s="688"/>
      <c r="LEU138" s="688"/>
      <c r="LEV138" s="688"/>
      <c r="LEW138" s="688"/>
      <c r="LEX138" s="688"/>
      <c r="LEY138" s="688"/>
      <c r="LEZ138" s="688"/>
      <c r="LFA138" s="688"/>
      <c r="LFB138" s="688"/>
      <c r="LFC138" s="688"/>
      <c r="LFD138" s="688"/>
      <c r="LFE138" s="688"/>
      <c r="LFF138" s="688"/>
      <c r="LFG138" s="688"/>
      <c r="LFH138" s="688"/>
      <c r="LFI138" s="688"/>
      <c r="LFJ138" s="688"/>
      <c r="LFK138" s="688"/>
      <c r="LFL138" s="688"/>
      <c r="LFM138" s="688"/>
      <c r="LFN138" s="688"/>
      <c r="LFO138" s="688"/>
      <c r="LFP138" s="688"/>
      <c r="LFQ138" s="688"/>
      <c r="LFR138" s="688"/>
      <c r="LFS138" s="688"/>
      <c r="LFT138" s="688"/>
      <c r="LFU138" s="688"/>
      <c r="LFV138" s="688"/>
      <c r="LFW138" s="688"/>
      <c r="LFX138" s="688"/>
      <c r="LFY138" s="688"/>
      <c r="LFZ138" s="688"/>
      <c r="LGA138" s="688"/>
      <c r="LGB138" s="688"/>
      <c r="LGC138" s="688"/>
      <c r="LGD138" s="688"/>
      <c r="LGE138" s="688"/>
      <c r="LGF138" s="688"/>
      <c r="LGG138" s="688"/>
      <c r="LGH138" s="688"/>
      <c r="LGI138" s="688"/>
      <c r="LGJ138" s="688"/>
      <c r="LGK138" s="688"/>
      <c r="LGL138" s="688"/>
      <c r="LGM138" s="688"/>
      <c r="LGN138" s="688"/>
      <c r="LGO138" s="688"/>
      <c r="LGP138" s="688"/>
      <c r="LGQ138" s="688"/>
      <c r="LGR138" s="688"/>
      <c r="LGS138" s="688"/>
      <c r="LGT138" s="688"/>
      <c r="LGU138" s="688"/>
      <c r="LGV138" s="688"/>
      <c r="LGW138" s="688"/>
      <c r="LGX138" s="688"/>
      <c r="LGY138" s="688"/>
      <c r="LGZ138" s="688"/>
      <c r="LHA138" s="688"/>
      <c r="LHB138" s="688"/>
      <c r="LHC138" s="688"/>
      <c r="LHD138" s="688"/>
      <c r="LHE138" s="688"/>
      <c r="LHF138" s="688"/>
      <c r="LHG138" s="688"/>
      <c r="LHH138" s="688"/>
      <c r="LHI138" s="688"/>
      <c r="LHJ138" s="688"/>
      <c r="LHK138" s="688"/>
      <c r="LHL138" s="688"/>
      <c r="LHM138" s="688"/>
      <c r="LHN138" s="688"/>
      <c r="LHO138" s="688"/>
      <c r="LHP138" s="688"/>
      <c r="LHQ138" s="688"/>
      <c r="LHR138" s="688"/>
      <c r="LHS138" s="688"/>
      <c r="LHT138" s="688"/>
      <c r="LHU138" s="688"/>
      <c r="LHV138" s="688"/>
      <c r="LHW138" s="688"/>
      <c r="LHX138" s="688"/>
      <c r="LHY138" s="688"/>
      <c r="LHZ138" s="688"/>
      <c r="LIA138" s="688"/>
      <c r="LIB138" s="688"/>
      <c r="LIC138" s="688"/>
      <c r="LID138" s="688"/>
      <c r="LIE138" s="688"/>
      <c r="LIF138" s="688"/>
      <c r="LIG138" s="688"/>
      <c r="LIH138" s="688"/>
      <c r="LII138" s="688"/>
      <c r="LIJ138" s="688"/>
      <c r="LIK138" s="688"/>
      <c r="LIL138" s="688"/>
      <c r="LIM138" s="688"/>
      <c r="LIN138" s="688"/>
      <c r="LIO138" s="688"/>
      <c r="LIP138" s="688"/>
      <c r="LIQ138" s="688"/>
      <c r="LIR138" s="688"/>
      <c r="LIS138" s="688"/>
      <c r="LIT138" s="688"/>
      <c r="LIU138" s="688"/>
      <c r="LIV138" s="688"/>
      <c r="LIW138" s="688"/>
      <c r="LIX138" s="688"/>
      <c r="LIY138" s="688"/>
      <c r="LIZ138" s="688"/>
      <c r="LJA138" s="688"/>
      <c r="LJB138" s="688"/>
      <c r="LJC138" s="688"/>
      <c r="LJD138" s="688"/>
      <c r="LJE138" s="688"/>
      <c r="LJF138" s="688"/>
      <c r="LJG138" s="688"/>
      <c r="LJH138" s="688"/>
      <c r="LJI138" s="688"/>
      <c r="LJJ138" s="688"/>
      <c r="LJK138" s="688"/>
      <c r="LJL138" s="688"/>
      <c r="LJM138" s="688"/>
      <c r="LJN138" s="688"/>
      <c r="LJO138" s="688"/>
      <c r="LJP138" s="688"/>
      <c r="LJQ138" s="688"/>
      <c r="LJR138" s="688"/>
      <c r="LJS138" s="688"/>
      <c r="LJT138" s="688"/>
      <c r="LJU138" s="688"/>
      <c r="LJV138" s="688"/>
      <c r="LJW138" s="688"/>
      <c r="LJX138" s="688"/>
      <c r="LJY138" s="688"/>
      <c r="LJZ138" s="688"/>
      <c r="LKA138" s="688"/>
      <c r="LKB138" s="688"/>
      <c r="LKC138" s="688"/>
      <c r="LKD138" s="688"/>
      <c r="LKE138" s="688"/>
      <c r="LKF138" s="688"/>
      <c r="LKG138" s="688"/>
      <c r="LKH138" s="688"/>
      <c r="LKI138" s="688"/>
      <c r="LKJ138" s="688"/>
      <c r="LKK138" s="688"/>
      <c r="LKL138" s="688"/>
      <c r="LKM138" s="688"/>
      <c r="LKN138" s="688"/>
      <c r="LKO138" s="688"/>
      <c r="LKP138" s="688"/>
      <c r="LKQ138" s="688"/>
      <c r="LKR138" s="688"/>
      <c r="LKS138" s="688"/>
      <c r="LKT138" s="688"/>
      <c r="LKU138" s="688"/>
      <c r="LKV138" s="688"/>
      <c r="LKW138" s="688"/>
      <c r="LKX138" s="688"/>
      <c r="LKY138" s="688"/>
      <c r="LKZ138" s="688"/>
      <c r="LLA138" s="688"/>
      <c r="LLB138" s="688"/>
      <c r="LLC138" s="688"/>
      <c r="LLD138" s="688"/>
      <c r="LLE138" s="688"/>
      <c r="LLF138" s="688"/>
      <c r="LLG138" s="688"/>
      <c r="LLH138" s="688"/>
      <c r="LLI138" s="688"/>
      <c r="LLJ138" s="688"/>
      <c r="LLK138" s="688"/>
      <c r="LLL138" s="688"/>
      <c r="LLM138" s="688"/>
      <c r="LLN138" s="688"/>
      <c r="LLO138" s="688"/>
      <c r="LLP138" s="688"/>
      <c r="LLQ138" s="688"/>
      <c r="LLR138" s="688"/>
      <c r="LLS138" s="688"/>
      <c r="LLT138" s="688"/>
      <c r="LLU138" s="688"/>
      <c r="LLV138" s="688"/>
      <c r="LLW138" s="688"/>
      <c r="LLX138" s="688"/>
      <c r="LLY138" s="688"/>
      <c r="LLZ138" s="688"/>
      <c r="LMA138" s="688"/>
      <c r="LMB138" s="688"/>
      <c r="LMC138" s="688"/>
      <c r="LMD138" s="688"/>
      <c r="LME138" s="688"/>
      <c r="LMF138" s="688"/>
      <c r="LMG138" s="688"/>
      <c r="LMH138" s="688"/>
      <c r="LMI138" s="688"/>
      <c r="LMJ138" s="688"/>
      <c r="LMK138" s="688"/>
      <c r="LML138" s="688"/>
      <c r="LMM138" s="688"/>
      <c r="LMN138" s="688"/>
      <c r="LMO138" s="688"/>
      <c r="LMP138" s="688"/>
      <c r="LMQ138" s="688"/>
      <c r="LMR138" s="688"/>
      <c r="LMS138" s="688"/>
      <c r="LMT138" s="688"/>
      <c r="LMU138" s="688"/>
      <c r="LMV138" s="688"/>
      <c r="LMW138" s="688"/>
      <c r="LMX138" s="688"/>
      <c r="LMY138" s="688"/>
      <c r="LMZ138" s="688"/>
      <c r="LNA138" s="688"/>
      <c r="LNB138" s="688"/>
      <c r="LNC138" s="688"/>
      <c r="LND138" s="688"/>
      <c r="LNE138" s="688"/>
      <c r="LNF138" s="688"/>
      <c r="LNG138" s="688"/>
      <c r="LNH138" s="688"/>
      <c r="LNI138" s="688"/>
      <c r="LNJ138" s="688"/>
      <c r="LNK138" s="688"/>
      <c r="LNL138" s="688"/>
      <c r="LNM138" s="688"/>
      <c r="LNN138" s="688"/>
      <c r="LNO138" s="688"/>
      <c r="LNP138" s="688"/>
      <c r="LNQ138" s="688"/>
      <c r="LNR138" s="688"/>
      <c r="LNS138" s="688"/>
      <c r="LNT138" s="688"/>
      <c r="LNU138" s="688"/>
      <c r="LNV138" s="688"/>
      <c r="LNW138" s="688"/>
      <c r="LNX138" s="688"/>
      <c r="LNY138" s="688"/>
      <c r="LNZ138" s="688"/>
      <c r="LOA138" s="688"/>
      <c r="LOB138" s="688"/>
      <c r="LOC138" s="688"/>
      <c r="LOD138" s="688"/>
      <c r="LOE138" s="688"/>
      <c r="LOF138" s="688"/>
      <c r="LOG138" s="688"/>
      <c r="LOH138" s="688"/>
      <c r="LOI138" s="688"/>
      <c r="LOJ138" s="688"/>
      <c r="LOK138" s="688"/>
      <c r="LOL138" s="688"/>
      <c r="LOM138" s="688"/>
      <c r="LON138" s="688"/>
      <c r="LOO138" s="688"/>
      <c r="LOP138" s="688"/>
      <c r="LOQ138" s="688"/>
      <c r="LOR138" s="688"/>
      <c r="LOS138" s="688"/>
      <c r="LOT138" s="688"/>
      <c r="LOU138" s="688"/>
      <c r="LOV138" s="688"/>
      <c r="LOW138" s="688"/>
      <c r="LOX138" s="688"/>
      <c r="LOY138" s="688"/>
      <c r="LOZ138" s="688"/>
      <c r="LPA138" s="688"/>
      <c r="LPB138" s="688"/>
      <c r="LPC138" s="688"/>
      <c r="LPD138" s="688"/>
      <c r="LPE138" s="688"/>
      <c r="LPF138" s="688"/>
      <c r="LPG138" s="688"/>
      <c r="LPH138" s="688"/>
      <c r="LPI138" s="688"/>
      <c r="LPJ138" s="688"/>
      <c r="LPK138" s="688"/>
      <c r="LPL138" s="688"/>
      <c r="LPM138" s="688"/>
      <c r="LPN138" s="688"/>
      <c r="LPO138" s="688"/>
      <c r="LPP138" s="688"/>
      <c r="LPQ138" s="688"/>
      <c r="LPR138" s="688"/>
      <c r="LPS138" s="688"/>
      <c r="LPT138" s="688"/>
      <c r="LPU138" s="688"/>
      <c r="LPV138" s="688"/>
      <c r="LPW138" s="688"/>
      <c r="LPX138" s="688"/>
      <c r="LPY138" s="688"/>
      <c r="LPZ138" s="688"/>
      <c r="LQA138" s="688"/>
      <c r="LQB138" s="688"/>
      <c r="LQC138" s="688"/>
      <c r="LQD138" s="688"/>
      <c r="LQE138" s="688"/>
      <c r="LQF138" s="688"/>
      <c r="LQG138" s="688"/>
      <c r="LQH138" s="688"/>
      <c r="LQI138" s="688"/>
      <c r="LQJ138" s="688"/>
      <c r="LQK138" s="688"/>
      <c r="LQL138" s="688"/>
      <c r="LQM138" s="688"/>
      <c r="LQN138" s="688"/>
      <c r="LQO138" s="688"/>
      <c r="LQP138" s="688"/>
      <c r="LQQ138" s="688"/>
      <c r="LQR138" s="688"/>
      <c r="LQS138" s="688"/>
      <c r="LQT138" s="688"/>
      <c r="LQU138" s="688"/>
      <c r="LQV138" s="688"/>
      <c r="LQW138" s="688"/>
      <c r="LQX138" s="688"/>
      <c r="LQY138" s="688"/>
      <c r="LQZ138" s="688"/>
      <c r="LRA138" s="688"/>
      <c r="LRB138" s="688"/>
      <c r="LRC138" s="688"/>
      <c r="LRD138" s="688"/>
      <c r="LRE138" s="688"/>
      <c r="LRF138" s="688"/>
      <c r="LRG138" s="688"/>
      <c r="LRH138" s="688"/>
      <c r="LRI138" s="688"/>
      <c r="LRJ138" s="688"/>
      <c r="LRK138" s="688"/>
      <c r="LRL138" s="688"/>
      <c r="LRM138" s="688"/>
      <c r="LRN138" s="688"/>
      <c r="LRO138" s="688"/>
      <c r="LRP138" s="688"/>
      <c r="LRQ138" s="688"/>
      <c r="LRR138" s="688"/>
      <c r="LRS138" s="688"/>
      <c r="LRT138" s="688"/>
      <c r="LRU138" s="688"/>
      <c r="LRV138" s="688"/>
      <c r="LRW138" s="688"/>
      <c r="LRX138" s="688"/>
      <c r="LRY138" s="688"/>
      <c r="LRZ138" s="688"/>
      <c r="LSA138" s="688"/>
      <c r="LSB138" s="688"/>
      <c r="LSC138" s="688"/>
      <c r="LSD138" s="688"/>
      <c r="LSE138" s="688"/>
      <c r="LSF138" s="688"/>
      <c r="LSG138" s="688"/>
      <c r="LSH138" s="688"/>
      <c r="LSI138" s="688"/>
      <c r="LSJ138" s="688"/>
      <c r="LSK138" s="688"/>
      <c r="LSL138" s="688"/>
      <c r="LSM138" s="688"/>
      <c r="LSN138" s="688"/>
      <c r="LSO138" s="688"/>
      <c r="LSP138" s="688"/>
      <c r="LSQ138" s="688"/>
      <c r="LSR138" s="688"/>
      <c r="LSS138" s="688"/>
      <c r="LST138" s="688"/>
      <c r="LSU138" s="688"/>
      <c r="LSV138" s="688"/>
      <c r="LSW138" s="688"/>
      <c r="LSX138" s="688"/>
      <c r="LSY138" s="688"/>
      <c r="LSZ138" s="688"/>
      <c r="LTA138" s="688"/>
      <c r="LTB138" s="688"/>
      <c r="LTC138" s="688"/>
      <c r="LTD138" s="688"/>
      <c r="LTE138" s="688"/>
      <c r="LTF138" s="688"/>
      <c r="LTG138" s="688"/>
      <c r="LTH138" s="688"/>
      <c r="LTI138" s="688"/>
      <c r="LTJ138" s="688"/>
      <c r="LTK138" s="688"/>
      <c r="LTL138" s="688"/>
      <c r="LTM138" s="688"/>
      <c r="LTN138" s="688"/>
      <c r="LTO138" s="688"/>
      <c r="LTP138" s="688"/>
      <c r="LTQ138" s="688"/>
      <c r="LTR138" s="688"/>
      <c r="LTS138" s="688"/>
      <c r="LTT138" s="688"/>
      <c r="LTU138" s="688"/>
      <c r="LTV138" s="688"/>
      <c r="LTW138" s="688"/>
      <c r="LTX138" s="688"/>
      <c r="LTY138" s="688"/>
      <c r="LTZ138" s="688"/>
      <c r="LUA138" s="688"/>
      <c r="LUB138" s="688"/>
      <c r="LUC138" s="688"/>
      <c r="LUD138" s="688"/>
      <c r="LUE138" s="688"/>
      <c r="LUF138" s="688"/>
      <c r="LUG138" s="688"/>
      <c r="LUH138" s="688"/>
      <c r="LUI138" s="688"/>
      <c r="LUJ138" s="688"/>
      <c r="LUK138" s="688"/>
      <c r="LUL138" s="688"/>
      <c r="LUM138" s="688"/>
      <c r="LUN138" s="688"/>
      <c r="LUO138" s="688"/>
      <c r="LUP138" s="688"/>
      <c r="LUQ138" s="688"/>
      <c r="LUR138" s="688"/>
      <c r="LUS138" s="688"/>
      <c r="LUT138" s="688"/>
      <c r="LUU138" s="688"/>
      <c r="LUV138" s="688"/>
      <c r="LUW138" s="688"/>
      <c r="LUX138" s="688"/>
      <c r="LUY138" s="688"/>
      <c r="LUZ138" s="688"/>
      <c r="LVA138" s="688"/>
      <c r="LVB138" s="688"/>
      <c r="LVC138" s="688"/>
      <c r="LVD138" s="688"/>
      <c r="LVE138" s="688"/>
      <c r="LVF138" s="688"/>
      <c r="LVG138" s="688"/>
      <c r="LVH138" s="688"/>
      <c r="LVI138" s="688"/>
      <c r="LVJ138" s="688"/>
      <c r="LVK138" s="688"/>
      <c r="LVL138" s="688"/>
      <c r="LVM138" s="688"/>
      <c r="LVN138" s="688"/>
      <c r="LVO138" s="688"/>
      <c r="LVP138" s="688"/>
      <c r="LVQ138" s="688"/>
      <c r="LVR138" s="688"/>
      <c r="LVS138" s="688"/>
      <c r="LVT138" s="688"/>
      <c r="LVU138" s="688"/>
      <c r="LVV138" s="688"/>
      <c r="LVW138" s="688"/>
      <c r="LVX138" s="688"/>
      <c r="LVY138" s="688"/>
      <c r="LVZ138" s="688"/>
      <c r="LWA138" s="688"/>
      <c r="LWB138" s="688"/>
      <c r="LWC138" s="688"/>
      <c r="LWD138" s="688"/>
      <c r="LWE138" s="688"/>
      <c r="LWF138" s="688"/>
      <c r="LWG138" s="688"/>
      <c r="LWH138" s="688"/>
      <c r="LWI138" s="688"/>
      <c r="LWJ138" s="688"/>
      <c r="LWK138" s="688"/>
      <c r="LWL138" s="688"/>
      <c r="LWM138" s="688"/>
      <c r="LWN138" s="688"/>
      <c r="LWO138" s="688"/>
      <c r="LWP138" s="688"/>
      <c r="LWQ138" s="688"/>
      <c r="LWR138" s="688"/>
      <c r="LWS138" s="688"/>
      <c r="LWT138" s="688"/>
      <c r="LWU138" s="688"/>
      <c r="LWV138" s="688"/>
      <c r="LWW138" s="688"/>
      <c r="LWX138" s="688"/>
      <c r="LWY138" s="688"/>
      <c r="LWZ138" s="688"/>
      <c r="LXA138" s="688"/>
      <c r="LXB138" s="688"/>
      <c r="LXC138" s="688"/>
      <c r="LXD138" s="688"/>
      <c r="LXE138" s="688"/>
      <c r="LXF138" s="688"/>
      <c r="LXG138" s="688"/>
      <c r="LXH138" s="688"/>
      <c r="LXI138" s="688"/>
      <c r="LXJ138" s="688"/>
      <c r="LXK138" s="688"/>
      <c r="LXL138" s="688"/>
      <c r="LXM138" s="688"/>
      <c r="LXN138" s="688"/>
      <c r="LXO138" s="688"/>
      <c r="LXP138" s="688"/>
      <c r="LXQ138" s="688"/>
      <c r="LXR138" s="688"/>
      <c r="LXS138" s="688"/>
      <c r="LXT138" s="688"/>
      <c r="LXU138" s="688"/>
      <c r="LXV138" s="688"/>
      <c r="LXW138" s="688"/>
      <c r="LXX138" s="688"/>
      <c r="LXY138" s="688"/>
      <c r="LXZ138" s="688"/>
      <c r="LYA138" s="688"/>
      <c r="LYB138" s="688"/>
      <c r="LYC138" s="688"/>
      <c r="LYD138" s="688"/>
      <c r="LYE138" s="688"/>
      <c r="LYF138" s="688"/>
      <c r="LYG138" s="688"/>
      <c r="LYH138" s="688"/>
      <c r="LYI138" s="688"/>
      <c r="LYJ138" s="688"/>
      <c r="LYK138" s="688"/>
      <c r="LYL138" s="688"/>
      <c r="LYM138" s="688"/>
      <c r="LYN138" s="688"/>
      <c r="LYO138" s="688"/>
      <c r="LYP138" s="688"/>
      <c r="LYQ138" s="688"/>
      <c r="LYR138" s="688"/>
      <c r="LYS138" s="688"/>
      <c r="LYT138" s="688"/>
      <c r="LYU138" s="688"/>
      <c r="LYV138" s="688"/>
      <c r="LYW138" s="688"/>
      <c r="LYX138" s="688"/>
      <c r="LYY138" s="688"/>
      <c r="LYZ138" s="688"/>
      <c r="LZA138" s="688"/>
      <c r="LZB138" s="688"/>
      <c r="LZC138" s="688"/>
      <c r="LZD138" s="688"/>
      <c r="LZE138" s="688"/>
      <c r="LZF138" s="688"/>
      <c r="LZG138" s="688"/>
      <c r="LZH138" s="688"/>
      <c r="LZI138" s="688"/>
      <c r="LZJ138" s="688"/>
      <c r="LZK138" s="688"/>
      <c r="LZL138" s="688"/>
      <c r="LZM138" s="688"/>
      <c r="LZN138" s="688"/>
      <c r="LZO138" s="688"/>
      <c r="LZP138" s="688"/>
      <c r="LZQ138" s="688"/>
      <c r="LZR138" s="688"/>
      <c r="LZS138" s="688"/>
      <c r="LZT138" s="688"/>
      <c r="LZU138" s="688"/>
      <c r="LZV138" s="688"/>
      <c r="LZW138" s="688"/>
      <c r="LZX138" s="688"/>
      <c r="LZY138" s="688"/>
      <c r="LZZ138" s="688"/>
      <c r="MAA138" s="688"/>
      <c r="MAB138" s="688"/>
      <c r="MAC138" s="688"/>
      <c r="MAD138" s="688"/>
      <c r="MAE138" s="688"/>
      <c r="MAF138" s="688"/>
      <c r="MAG138" s="688"/>
      <c r="MAH138" s="688"/>
      <c r="MAI138" s="688"/>
      <c r="MAJ138" s="688"/>
      <c r="MAK138" s="688"/>
      <c r="MAL138" s="688"/>
      <c r="MAM138" s="688"/>
      <c r="MAN138" s="688"/>
      <c r="MAO138" s="688"/>
      <c r="MAP138" s="688"/>
      <c r="MAQ138" s="688"/>
      <c r="MAR138" s="688"/>
      <c r="MAS138" s="688"/>
      <c r="MAT138" s="688"/>
      <c r="MAU138" s="688"/>
      <c r="MAV138" s="688"/>
      <c r="MAW138" s="688"/>
      <c r="MAX138" s="688"/>
      <c r="MAY138" s="688"/>
      <c r="MAZ138" s="688"/>
      <c r="MBA138" s="688"/>
      <c r="MBB138" s="688"/>
      <c r="MBC138" s="688"/>
      <c r="MBD138" s="688"/>
      <c r="MBE138" s="688"/>
      <c r="MBF138" s="688"/>
      <c r="MBG138" s="688"/>
      <c r="MBH138" s="688"/>
      <c r="MBI138" s="688"/>
      <c r="MBJ138" s="688"/>
      <c r="MBK138" s="688"/>
      <c r="MBL138" s="688"/>
      <c r="MBM138" s="688"/>
      <c r="MBN138" s="688"/>
      <c r="MBO138" s="688"/>
      <c r="MBP138" s="688"/>
      <c r="MBQ138" s="688"/>
      <c r="MBR138" s="688"/>
      <c r="MBS138" s="688"/>
      <c r="MBT138" s="688"/>
      <c r="MBU138" s="688"/>
      <c r="MBV138" s="688"/>
      <c r="MBW138" s="688"/>
      <c r="MBX138" s="688"/>
      <c r="MBY138" s="688"/>
      <c r="MBZ138" s="688"/>
      <c r="MCA138" s="688"/>
      <c r="MCB138" s="688"/>
      <c r="MCC138" s="688"/>
      <c r="MCD138" s="688"/>
      <c r="MCE138" s="688"/>
      <c r="MCF138" s="688"/>
      <c r="MCG138" s="688"/>
      <c r="MCH138" s="688"/>
      <c r="MCI138" s="688"/>
      <c r="MCJ138" s="688"/>
      <c r="MCK138" s="688"/>
      <c r="MCL138" s="688"/>
      <c r="MCM138" s="688"/>
      <c r="MCN138" s="688"/>
      <c r="MCO138" s="688"/>
      <c r="MCP138" s="688"/>
      <c r="MCQ138" s="688"/>
      <c r="MCR138" s="688"/>
      <c r="MCS138" s="688"/>
      <c r="MCT138" s="688"/>
      <c r="MCU138" s="688"/>
      <c r="MCV138" s="688"/>
      <c r="MCW138" s="688"/>
      <c r="MCX138" s="688"/>
      <c r="MCY138" s="688"/>
      <c r="MCZ138" s="688"/>
      <c r="MDA138" s="688"/>
      <c r="MDB138" s="688"/>
      <c r="MDC138" s="688"/>
      <c r="MDD138" s="688"/>
      <c r="MDE138" s="688"/>
      <c r="MDF138" s="688"/>
      <c r="MDG138" s="688"/>
      <c r="MDH138" s="688"/>
      <c r="MDI138" s="688"/>
      <c r="MDJ138" s="688"/>
      <c r="MDK138" s="688"/>
      <c r="MDL138" s="688"/>
      <c r="MDM138" s="688"/>
      <c r="MDN138" s="688"/>
      <c r="MDO138" s="688"/>
      <c r="MDP138" s="688"/>
      <c r="MDQ138" s="688"/>
      <c r="MDR138" s="688"/>
      <c r="MDS138" s="688"/>
      <c r="MDT138" s="688"/>
      <c r="MDU138" s="688"/>
      <c r="MDV138" s="688"/>
      <c r="MDW138" s="688"/>
      <c r="MDX138" s="688"/>
      <c r="MDY138" s="688"/>
      <c r="MDZ138" s="688"/>
      <c r="MEA138" s="688"/>
      <c r="MEB138" s="688"/>
      <c r="MEC138" s="688"/>
      <c r="MED138" s="688"/>
      <c r="MEE138" s="688"/>
      <c r="MEF138" s="688"/>
      <c r="MEG138" s="688"/>
      <c r="MEH138" s="688"/>
      <c r="MEI138" s="688"/>
      <c r="MEJ138" s="688"/>
      <c r="MEK138" s="688"/>
      <c r="MEL138" s="688"/>
      <c r="MEM138" s="688"/>
      <c r="MEN138" s="688"/>
      <c r="MEO138" s="688"/>
      <c r="MEP138" s="688"/>
      <c r="MEQ138" s="688"/>
      <c r="MER138" s="688"/>
      <c r="MES138" s="688"/>
      <c r="MET138" s="688"/>
      <c r="MEU138" s="688"/>
      <c r="MEV138" s="688"/>
      <c r="MEW138" s="688"/>
      <c r="MEX138" s="688"/>
      <c r="MEY138" s="688"/>
      <c r="MEZ138" s="688"/>
      <c r="MFA138" s="688"/>
      <c r="MFB138" s="688"/>
      <c r="MFC138" s="688"/>
      <c r="MFD138" s="688"/>
      <c r="MFE138" s="688"/>
      <c r="MFF138" s="688"/>
      <c r="MFG138" s="688"/>
      <c r="MFH138" s="688"/>
      <c r="MFI138" s="688"/>
      <c r="MFJ138" s="688"/>
      <c r="MFK138" s="688"/>
      <c r="MFL138" s="688"/>
      <c r="MFM138" s="688"/>
      <c r="MFN138" s="688"/>
      <c r="MFO138" s="688"/>
      <c r="MFP138" s="688"/>
      <c r="MFQ138" s="688"/>
      <c r="MFR138" s="688"/>
      <c r="MFS138" s="688"/>
      <c r="MFT138" s="688"/>
      <c r="MFU138" s="688"/>
      <c r="MFV138" s="688"/>
      <c r="MFW138" s="688"/>
      <c r="MFX138" s="688"/>
      <c r="MFY138" s="688"/>
      <c r="MFZ138" s="688"/>
      <c r="MGA138" s="688"/>
      <c r="MGB138" s="688"/>
      <c r="MGC138" s="688"/>
      <c r="MGD138" s="688"/>
      <c r="MGE138" s="688"/>
      <c r="MGF138" s="688"/>
      <c r="MGG138" s="688"/>
      <c r="MGH138" s="688"/>
      <c r="MGI138" s="688"/>
      <c r="MGJ138" s="688"/>
      <c r="MGK138" s="688"/>
      <c r="MGL138" s="688"/>
      <c r="MGM138" s="688"/>
      <c r="MGN138" s="688"/>
      <c r="MGO138" s="688"/>
      <c r="MGP138" s="688"/>
      <c r="MGQ138" s="688"/>
      <c r="MGR138" s="688"/>
      <c r="MGS138" s="688"/>
      <c r="MGT138" s="688"/>
      <c r="MGU138" s="688"/>
      <c r="MGV138" s="688"/>
      <c r="MGW138" s="688"/>
      <c r="MGX138" s="688"/>
      <c r="MGY138" s="688"/>
      <c r="MGZ138" s="688"/>
      <c r="MHA138" s="688"/>
      <c r="MHB138" s="688"/>
      <c r="MHC138" s="688"/>
      <c r="MHD138" s="688"/>
      <c r="MHE138" s="688"/>
      <c r="MHF138" s="688"/>
      <c r="MHG138" s="688"/>
      <c r="MHH138" s="688"/>
      <c r="MHI138" s="688"/>
      <c r="MHJ138" s="688"/>
      <c r="MHK138" s="688"/>
      <c r="MHL138" s="688"/>
      <c r="MHM138" s="688"/>
      <c r="MHN138" s="688"/>
      <c r="MHO138" s="688"/>
      <c r="MHP138" s="688"/>
      <c r="MHQ138" s="688"/>
      <c r="MHR138" s="688"/>
      <c r="MHS138" s="688"/>
      <c r="MHT138" s="688"/>
      <c r="MHU138" s="688"/>
      <c r="MHV138" s="688"/>
      <c r="MHW138" s="688"/>
      <c r="MHX138" s="688"/>
      <c r="MHY138" s="688"/>
      <c r="MHZ138" s="688"/>
      <c r="MIA138" s="688"/>
      <c r="MIB138" s="688"/>
      <c r="MIC138" s="688"/>
      <c r="MID138" s="688"/>
      <c r="MIE138" s="688"/>
      <c r="MIF138" s="688"/>
      <c r="MIG138" s="688"/>
      <c r="MIH138" s="688"/>
      <c r="MII138" s="688"/>
      <c r="MIJ138" s="688"/>
      <c r="MIK138" s="688"/>
      <c r="MIL138" s="688"/>
      <c r="MIM138" s="688"/>
      <c r="MIN138" s="688"/>
      <c r="MIO138" s="688"/>
      <c r="MIP138" s="688"/>
      <c r="MIQ138" s="688"/>
      <c r="MIR138" s="688"/>
      <c r="MIS138" s="688"/>
      <c r="MIT138" s="688"/>
      <c r="MIU138" s="688"/>
      <c r="MIV138" s="688"/>
      <c r="MIW138" s="688"/>
      <c r="MIX138" s="688"/>
      <c r="MIY138" s="688"/>
      <c r="MIZ138" s="688"/>
      <c r="MJA138" s="688"/>
      <c r="MJB138" s="688"/>
      <c r="MJC138" s="688"/>
      <c r="MJD138" s="688"/>
      <c r="MJE138" s="688"/>
      <c r="MJF138" s="688"/>
      <c r="MJG138" s="688"/>
      <c r="MJH138" s="688"/>
      <c r="MJI138" s="688"/>
      <c r="MJJ138" s="688"/>
      <c r="MJK138" s="688"/>
      <c r="MJL138" s="688"/>
      <c r="MJM138" s="688"/>
      <c r="MJN138" s="688"/>
      <c r="MJO138" s="688"/>
      <c r="MJP138" s="688"/>
      <c r="MJQ138" s="688"/>
      <c r="MJR138" s="688"/>
      <c r="MJS138" s="688"/>
      <c r="MJT138" s="688"/>
      <c r="MJU138" s="688"/>
      <c r="MJV138" s="688"/>
      <c r="MJW138" s="688"/>
      <c r="MJX138" s="688"/>
      <c r="MJY138" s="688"/>
      <c r="MJZ138" s="688"/>
      <c r="MKA138" s="688"/>
      <c r="MKB138" s="688"/>
      <c r="MKC138" s="688"/>
      <c r="MKD138" s="688"/>
      <c r="MKE138" s="688"/>
      <c r="MKF138" s="688"/>
      <c r="MKG138" s="688"/>
      <c r="MKH138" s="688"/>
      <c r="MKI138" s="688"/>
      <c r="MKJ138" s="688"/>
      <c r="MKK138" s="688"/>
      <c r="MKL138" s="688"/>
      <c r="MKM138" s="688"/>
      <c r="MKN138" s="688"/>
      <c r="MKO138" s="688"/>
      <c r="MKP138" s="688"/>
      <c r="MKQ138" s="688"/>
      <c r="MKR138" s="688"/>
      <c r="MKS138" s="688"/>
      <c r="MKT138" s="688"/>
      <c r="MKU138" s="688"/>
      <c r="MKV138" s="688"/>
      <c r="MKW138" s="688"/>
      <c r="MKX138" s="688"/>
      <c r="MKY138" s="688"/>
      <c r="MKZ138" s="688"/>
      <c r="MLA138" s="688"/>
      <c r="MLB138" s="688"/>
      <c r="MLC138" s="688"/>
      <c r="MLD138" s="688"/>
      <c r="MLE138" s="688"/>
      <c r="MLF138" s="688"/>
      <c r="MLG138" s="688"/>
      <c r="MLH138" s="688"/>
      <c r="MLI138" s="688"/>
      <c r="MLJ138" s="688"/>
      <c r="MLK138" s="688"/>
      <c r="MLL138" s="688"/>
      <c r="MLM138" s="688"/>
      <c r="MLN138" s="688"/>
      <c r="MLO138" s="688"/>
      <c r="MLP138" s="688"/>
      <c r="MLQ138" s="688"/>
      <c r="MLR138" s="688"/>
      <c r="MLS138" s="688"/>
      <c r="MLT138" s="688"/>
      <c r="MLU138" s="688"/>
      <c r="MLV138" s="688"/>
      <c r="MLW138" s="688"/>
      <c r="MLX138" s="688"/>
      <c r="MLY138" s="688"/>
      <c r="MLZ138" s="688"/>
      <c r="MMA138" s="688"/>
      <c r="MMB138" s="688"/>
      <c r="MMC138" s="688"/>
      <c r="MMD138" s="688"/>
      <c r="MME138" s="688"/>
      <c r="MMF138" s="688"/>
      <c r="MMG138" s="688"/>
      <c r="MMH138" s="688"/>
      <c r="MMI138" s="688"/>
      <c r="MMJ138" s="688"/>
      <c r="MMK138" s="688"/>
      <c r="MML138" s="688"/>
      <c r="MMM138" s="688"/>
      <c r="MMN138" s="688"/>
      <c r="MMO138" s="688"/>
      <c r="MMP138" s="688"/>
      <c r="MMQ138" s="688"/>
      <c r="MMR138" s="688"/>
      <c r="MMS138" s="688"/>
      <c r="MMT138" s="688"/>
      <c r="MMU138" s="688"/>
      <c r="MMV138" s="688"/>
      <c r="MMW138" s="688"/>
      <c r="MMX138" s="688"/>
      <c r="MMY138" s="688"/>
      <c r="MMZ138" s="688"/>
      <c r="MNA138" s="688"/>
      <c r="MNB138" s="688"/>
      <c r="MNC138" s="688"/>
      <c r="MND138" s="688"/>
      <c r="MNE138" s="688"/>
      <c r="MNF138" s="688"/>
      <c r="MNG138" s="688"/>
      <c r="MNH138" s="688"/>
      <c r="MNI138" s="688"/>
      <c r="MNJ138" s="688"/>
      <c r="MNK138" s="688"/>
      <c r="MNL138" s="688"/>
      <c r="MNM138" s="688"/>
      <c r="MNN138" s="688"/>
      <c r="MNO138" s="688"/>
      <c r="MNP138" s="688"/>
      <c r="MNQ138" s="688"/>
      <c r="MNR138" s="688"/>
      <c r="MNS138" s="688"/>
      <c r="MNT138" s="688"/>
      <c r="MNU138" s="688"/>
      <c r="MNV138" s="688"/>
      <c r="MNW138" s="688"/>
      <c r="MNX138" s="688"/>
      <c r="MNY138" s="688"/>
      <c r="MNZ138" s="688"/>
      <c r="MOA138" s="688"/>
      <c r="MOB138" s="688"/>
      <c r="MOC138" s="688"/>
      <c r="MOD138" s="688"/>
      <c r="MOE138" s="688"/>
      <c r="MOF138" s="688"/>
      <c r="MOG138" s="688"/>
      <c r="MOH138" s="688"/>
      <c r="MOI138" s="688"/>
      <c r="MOJ138" s="688"/>
      <c r="MOK138" s="688"/>
      <c r="MOL138" s="688"/>
      <c r="MOM138" s="688"/>
      <c r="MON138" s="688"/>
      <c r="MOO138" s="688"/>
      <c r="MOP138" s="688"/>
      <c r="MOQ138" s="688"/>
      <c r="MOR138" s="688"/>
      <c r="MOS138" s="688"/>
      <c r="MOT138" s="688"/>
      <c r="MOU138" s="688"/>
      <c r="MOV138" s="688"/>
      <c r="MOW138" s="688"/>
      <c r="MOX138" s="688"/>
      <c r="MOY138" s="688"/>
      <c r="MOZ138" s="688"/>
      <c r="MPA138" s="688"/>
      <c r="MPB138" s="688"/>
      <c r="MPC138" s="688"/>
      <c r="MPD138" s="688"/>
      <c r="MPE138" s="688"/>
      <c r="MPF138" s="688"/>
      <c r="MPG138" s="688"/>
      <c r="MPH138" s="688"/>
      <c r="MPI138" s="688"/>
      <c r="MPJ138" s="688"/>
      <c r="MPK138" s="688"/>
      <c r="MPL138" s="688"/>
      <c r="MPM138" s="688"/>
      <c r="MPN138" s="688"/>
      <c r="MPO138" s="688"/>
      <c r="MPP138" s="688"/>
      <c r="MPQ138" s="688"/>
      <c r="MPR138" s="688"/>
      <c r="MPS138" s="688"/>
      <c r="MPT138" s="688"/>
      <c r="MPU138" s="688"/>
      <c r="MPV138" s="688"/>
      <c r="MPW138" s="688"/>
      <c r="MPX138" s="688"/>
      <c r="MPY138" s="688"/>
      <c r="MPZ138" s="688"/>
      <c r="MQA138" s="688"/>
      <c r="MQB138" s="688"/>
      <c r="MQC138" s="688"/>
      <c r="MQD138" s="688"/>
      <c r="MQE138" s="688"/>
      <c r="MQF138" s="688"/>
      <c r="MQG138" s="688"/>
      <c r="MQH138" s="688"/>
      <c r="MQI138" s="688"/>
      <c r="MQJ138" s="688"/>
      <c r="MQK138" s="688"/>
      <c r="MQL138" s="688"/>
      <c r="MQM138" s="688"/>
      <c r="MQN138" s="688"/>
      <c r="MQO138" s="688"/>
      <c r="MQP138" s="688"/>
      <c r="MQQ138" s="688"/>
      <c r="MQR138" s="688"/>
      <c r="MQS138" s="688"/>
      <c r="MQT138" s="688"/>
      <c r="MQU138" s="688"/>
      <c r="MQV138" s="688"/>
      <c r="MQW138" s="688"/>
      <c r="MQX138" s="688"/>
      <c r="MQY138" s="688"/>
      <c r="MQZ138" s="688"/>
      <c r="MRA138" s="688"/>
      <c r="MRB138" s="688"/>
      <c r="MRC138" s="688"/>
      <c r="MRD138" s="688"/>
      <c r="MRE138" s="688"/>
      <c r="MRF138" s="688"/>
      <c r="MRG138" s="688"/>
      <c r="MRH138" s="688"/>
      <c r="MRI138" s="688"/>
      <c r="MRJ138" s="688"/>
      <c r="MRK138" s="688"/>
      <c r="MRL138" s="688"/>
      <c r="MRM138" s="688"/>
      <c r="MRN138" s="688"/>
      <c r="MRO138" s="688"/>
      <c r="MRP138" s="688"/>
      <c r="MRQ138" s="688"/>
      <c r="MRR138" s="688"/>
      <c r="MRS138" s="688"/>
      <c r="MRT138" s="688"/>
      <c r="MRU138" s="688"/>
      <c r="MRV138" s="688"/>
      <c r="MRW138" s="688"/>
      <c r="MRX138" s="688"/>
      <c r="MRY138" s="688"/>
      <c r="MRZ138" s="688"/>
      <c r="MSA138" s="688"/>
      <c r="MSB138" s="688"/>
      <c r="MSC138" s="688"/>
      <c r="MSD138" s="688"/>
      <c r="MSE138" s="688"/>
      <c r="MSF138" s="688"/>
      <c r="MSG138" s="688"/>
      <c r="MSH138" s="688"/>
      <c r="MSI138" s="688"/>
      <c r="MSJ138" s="688"/>
      <c r="MSK138" s="688"/>
      <c r="MSL138" s="688"/>
      <c r="MSM138" s="688"/>
      <c r="MSN138" s="688"/>
      <c r="MSO138" s="688"/>
      <c r="MSP138" s="688"/>
      <c r="MSQ138" s="688"/>
      <c r="MSR138" s="688"/>
      <c r="MSS138" s="688"/>
      <c r="MST138" s="688"/>
      <c r="MSU138" s="688"/>
      <c r="MSV138" s="688"/>
      <c r="MSW138" s="688"/>
      <c r="MSX138" s="688"/>
      <c r="MSY138" s="688"/>
      <c r="MSZ138" s="688"/>
      <c r="MTA138" s="688"/>
      <c r="MTB138" s="688"/>
      <c r="MTC138" s="688"/>
      <c r="MTD138" s="688"/>
      <c r="MTE138" s="688"/>
      <c r="MTF138" s="688"/>
      <c r="MTG138" s="688"/>
      <c r="MTH138" s="688"/>
      <c r="MTI138" s="688"/>
      <c r="MTJ138" s="688"/>
      <c r="MTK138" s="688"/>
      <c r="MTL138" s="688"/>
      <c r="MTM138" s="688"/>
      <c r="MTN138" s="688"/>
      <c r="MTO138" s="688"/>
      <c r="MTP138" s="688"/>
      <c r="MTQ138" s="688"/>
      <c r="MTR138" s="688"/>
      <c r="MTS138" s="688"/>
      <c r="MTT138" s="688"/>
      <c r="MTU138" s="688"/>
      <c r="MTV138" s="688"/>
      <c r="MTW138" s="688"/>
      <c r="MTX138" s="688"/>
      <c r="MTY138" s="688"/>
      <c r="MTZ138" s="688"/>
      <c r="MUA138" s="688"/>
      <c r="MUB138" s="688"/>
      <c r="MUC138" s="688"/>
      <c r="MUD138" s="688"/>
      <c r="MUE138" s="688"/>
      <c r="MUF138" s="688"/>
      <c r="MUG138" s="688"/>
      <c r="MUH138" s="688"/>
      <c r="MUI138" s="688"/>
      <c r="MUJ138" s="688"/>
      <c r="MUK138" s="688"/>
      <c r="MUL138" s="688"/>
      <c r="MUM138" s="688"/>
      <c r="MUN138" s="688"/>
      <c r="MUO138" s="688"/>
      <c r="MUP138" s="688"/>
      <c r="MUQ138" s="688"/>
      <c r="MUR138" s="688"/>
      <c r="MUS138" s="688"/>
      <c r="MUT138" s="688"/>
      <c r="MUU138" s="688"/>
      <c r="MUV138" s="688"/>
      <c r="MUW138" s="688"/>
      <c r="MUX138" s="688"/>
      <c r="MUY138" s="688"/>
      <c r="MUZ138" s="688"/>
      <c r="MVA138" s="688"/>
      <c r="MVB138" s="688"/>
      <c r="MVC138" s="688"/>
      <c r="MVD138" s="688"/>
      <c r="MVE138" s="688"/>
      <c r="MVF138" s="688"/>
      <c r="MVG138" s="688"/>
      <c r="MVH138" s="688"/>
      <c r="MVI138" s="688"/>
      <c r="MVJ138" s="688"/>
      <c r="MVK138" s="688"/>
      <c r="MVL138" s="688"/>
      <c r="MVM138" s="688"/>
      <c r="MVN138" s="688"/>
      <c r="MVO138" s="688"/>
      <c r="MVP138" s="688"/>
      <c r="MVQ138" s="688"/>
      <c r="MVR138" s="688"/>
      <c r="MVS138" s="688"/>
      <c r="MVT138" s="688"/>
      <c r="MVU138" s="688"/>
      <c r="MVV138" s="688"/>
      <c r="MVW138" s="688"/>
      <c r="MVX138" s="688"/>
      <c r="MVY138" s="688"/>
      <c r="MVZ138" s="688"/>
      <c r="MWA138" s="688"/>
      <c r="MWB138" s="688"/>
      <c r="MWC138" s="688"/>
      <c r="MWD138" s="688"/>
      <c r="MWE138" s="688"/>
      <c r="MWF138" s="688"/>
      <c r="MWG138" s="688"/>
      <c r="MWH138" s="688"/>
      <c r="MWI138" s="688"/>
      <c r="MWJ138" s="688"/>
      <c r="MWK138" s="688"/>
      <c r="MWL138" s="688"/>
      <c r="MWM138" s="688"/>
      <c r="MWN138" s="688"/>
      <c r="MWO138" s="688"/>
      <c r="MWP138" s="688"/>
      <c r="MWQ138" s="688"/>
      <c r="MWR138" s="688"/>
      <c r="MWS138" s="688"/>
      <c r="MWT138" s="688"/>
      <c r="MWU138" s="688"/>
      <c r="MWV138" s="688"/>
      <c r="MWW138" s="688"/>
      <c r="MWX138" s="688"/>
      <c r="MWY138" s="688"/>
      <c r="MWZ138" s="688"/>
      <c r="MXA138" s="688"/>
      <c r="MXB138" s="688"/>
      <c r="MXC138" s="688"/>
      <c r="MXD138" s="688"/>
      <c r="MXE138" s="688"/>
      <c r="MXF138" s="688"/>
      <c r="MXG138" s="688"/>
      <c r="MXH138" s="688"/>
      <c r="MXI138" s="688"/>
      <c r="MXJ138" s="688"/>
      <c r="MXK138" s="688"/>
      <c r="MXL138" s="688"/>
      <c r="MXM138" s="688"/>
      <c r="MXN138" s="688"/>
      <c r="MXO138" s="688"/>
      <c r="MXP138" s="688"/>
      <c r="MXQ138" s="688"/>
      <c r="MXR138" s="688"/>
      <c r="MXS138" s="688"/>
      <c r="MXT138" s="688"/>
      <c r="MXU138" s="688"/>
      <c r="MXV138" s="688"/>
      <c r="MXW138" s="688"/>
      <c r="MXX138" s="688"/>
      <c r="MXY138" s="688"/>
      <c r="MXZ138" s="688"/>
      <c r="MYA138" s="688"/>
      <c r="MYB138" s="688"/>
      <c r="MYC138" s="688"/>
      <c r="MYD138" s="688"/>
      <c r="MYE138" s="688"/>
      <c r="MYF138" s="688"/>
      <c r="MYG138" s="688"/>
      <c r="MYH138" s="688"/>
      <c r="MYI138" s="688"/>
      <c r="MYJ138" s="688"/>
      <c r="MYK138" s="688"/>
      <c r="MYL138" s="688"/>
      <c r="MYM138" s="688"/>
      <c r="MYN138" s="688"/>
      <c r="MYO138" s="688"/>
      <c r="MYP138" s="688"/>
      <c r="MYQ138" s="688"/>
      <c r="MYR138" s="688"/>
      <c r="MYS138" s="688"/>
      <c r="MYT138" s="688"/>
      <c r="MYU138" s="688"/>
      <c r="MYV138" s="688"/>
      <c r="MYW138" s="688"/>
      <c r="MYX138" s="688"/>
      <c r="MYY138" s="688"/>
      <c r="MYZ138" s="688"/>
      <c r="MZA138" s="688"/>
      <c r="MZB138" s="688"/>
      <c r="MZC138" s="688"/>
      <c r="MZD138" s="688"/>
      <c r="MZE138" s="688"/>
      <c r="MZF138" s="688"/>
      <c r="MZG138" s="688"/>
      <c r="MZH138" s="688"/>
      <c r="MZI138" s="688"/>
      <c r="MZJ138" s="688"/>
      <c r="MZK138" s="688"/>
      <c r="MZL138" s="688"/>
      <c r="MZM138" s="688"/>
      <c r="MZN138" s="688"/>
      <c r="MZO138" s="688"/>
      <c r="MZP138" s="688"/>
      <c r="MZQ138" s="688"/>
      <c r="MZR138" s="688"/>
      <c r="MZS138" s="688"/>
      <c r="MZT138" s="688"/>
      <c r="MZU138" s="688"/>
      <c r="MZV138" s="688"/>
      <c r="MZW138" s="688"/>
      <c r="MZX138" s="688"/>
      <c r="MZY138" s="688"/>
      <c r="MZZ138" s="688"/>
      <c r="NAA138" s="688"/>
      <c r="NAB138" s="688"/>
      <c r="NAC138" s="688"/>
      <c r="NAD138" s="688"/>
      <c r="NAE138" s="688"/>
      <c r="NAF138" s="688"/>
      <c r="NAG138" s="688"/>
      <c r="NAH138" s="688"/>
      <c r="NAI138" s="688"/>
      <c r="NAJ138" s="688"/>
      <c r="NAK138" s="688"/>
      <c r="NAL138" s="688"/>
      <c r="NAM138" s="688"/>
      <c r="NAN138" s="688"/>
      <c r="NAO138" s="688"/>
      <c r="NAP138" s="688"/>
      <c r="NAQ138" s="688"/>
      <c r="NAR138" s="688"/>
      <c r="NAS138" s="688"/>
      <c r="NAT138" s="688"/>
      <c r="NAU138" s="688"/>
      <c r="NAV138" s="688"/>
      <c r="NAW138" s="688"/>
      <c r="NAX138" s="688"/>
      <c r="NAY138" s="688"/>
      <c r="NAZ138" s="688"/>
      <c r="NBA138" s="688"/>
      <c r="NBB138" s="688"/>
      <c r="NBC138" s="688"/>
      <c r="NBD138" s="688"/>
      <c r="NBE138" s="688"/>
      <c r="NBF138" s="688"/>
      <c r="NBG138" s="688"/>
      <c r="NBH138" s="688"/>
      <c r="NBI138" s="688"/>
      <c r="NBJ138" s="688"/>
      <c r="NBK138" s="688"/>
      <c r="NBL138" s="688"/>
      <c r="NBM138" s="688"/>
      <c r="NBN138" s="688"/>
      <c r="NBO138" s="688"/>
      <c r="NBP138" s="688"/>
      <c r="NBQ138" s="688"/>
      <c r="NBR138" s="688"/>
      <c r="NBS138" s="688"/>
      <c r="NBT138" s="688"/>
      <c r="NBU138" s="688"/>
      <c r="NBV138" s="688"/>
      <c r="NBW138" s="688"/>
      <c r="NBX138" s="688"/>
      <c r="NBY138" s="688"/>
      <c r="NBZ138" s="688"/>
      <c r="NCA138" s="688"/>
      <c r="NCB138" s="688"/>
      <c r="NCC138" s="688"/>
      <c r="NCD138" s="688"/>
      <c r="NCE138" s="688"/>
      <c r="NCF138" s="688"/>
      <c r="NCG138" s="688"/>
      <c r="NCH138" s="688"/>
      <c r="NCI138" s="688"/>
      <c r="NCJ138" s="688"/>
      <c r="NCK138" s="688"/>
      <c r="NCL138" s="688"/>
      <c r="NCM138" s="688"/>
      <c r="NCN138" s="688"/>
      <c r="NCO138" s="688"/>
      <c r="NCP138" s="688"/>
      <c r="NCQ138" s="688"/>
      <c r="NCR138" s="688"/>
      <c r="NCS138" s="688"/>
      <c r="NCT138" s="688"/>
      <c r="NCU138" s="688"/>
      <c r="NCV138" s="688"/>
      <c r="NCW138" s="688"/>
      <c r="NCX138" s="688"/>
      <c r="NCY138" s="688"/>
      <c r="NCZ138" s="688"/>
      <c r="NDA138" s="688"/>
      <c r="NDB138" s="688"/>
      <c r="NDC138" s="688"/>
      <c r="NDD138" s="688"/>
      <c r="NDE138" s="688"/>
      <c r="NDF138" s="688"/>
      <c r="NDG138" s="688"/>
      <c r="NDH138" s="688"/>
      <c r="NDI138" s="688"/>
      <c r="NDJ138" s="688"/>
      <c r="NDK138" s="688"/>
      <c r="NDL138" s="688"/>
      <c r="NDM138" s="688"/>
      <c r="NDN138" s="688"/>
      <c r="NDO138" s="688"/>
      <c r="NDP138" s="688"/>
      <c r="NDQ138" s="688"/>
      <c r="NDR138" s="688"/>
      <c r="NDS138" s="688"/>
      <c r="NDT138" s="688"/>
      <c r="NDU138" s="688"/>
      <c r="NDV138" s="688"/>
      <c r="NDW138" s="688"/>
      <c r="NDX138" s="688"/>
      <c r="NDY138" s="688"/>
      <c r="NDZ138" s="688"/>
      <c r="NEA138" s="688"/>
      <c r="NEB138" s="688"/>
      <c r="NEC138" s="688"/>
      <c r="NED138" s="688"/>
      <c r="NEE138" s="688"/>
      <c r="NEF138" s="688"/>
      <c r="NEG138" s="688"/>
      <c r="NEH138" s="688"/>
      <c r="NEI138" s="688"/>
      <c r="NEJ138" s="688"/>
      <c r="NEK138" s="688"/>
      <c r="NEL138" s="688"/>
      <c r="NEM138" s="688"/>
      <c r="NEN138" s="688"/>
      <c r="NEO138" s="688"/>
      <c r="NEP138" s="688"/>
      <c r="NEQ138" s="688"/>
      <c r="NER138" s="688"/>
      <c r="NES138" s="688"/>
      <c r="NET138" s="688"/>
      <c r="NEU138" s="688"/>
      <c r="NEV138" s="688"/>
      <c r="NEW138" s="688"/>
      <c r="NEX138" s="688"/>
      <c r="NEY138" s="688"/>
      <c r="NEZ138" s="688"/>
      <c r="NFA138" s="688"/>
      <c r="NFB138" s="688"/>
      <c r="NFC138" s="688"/>
      <c r="NFD138" s="688"/>
      <c r="NFE138" s="688"/>
      <c r="NFF138" s="688"/>
      <c r="NFG138" s="688"/>
      <c r="NFH138" s="688"/>
      <c r="NFI138" s="688"/>
      <c r="NFJ138" s="688"/>
      <c r="NFK138" s="688"/>
      <c r="NFL138" s="688"/>
      <c r="NFM138" s="688"/>
      <c r="NFN138" s="688"/>
      <c r="NFO138" s="688"/>
      <c r="NFP138" s="688"/>
      <c r="NFQ138" s="688"/>
      <c r="NFR138" s="688"/>
      <c r="NFS138" s="688"/>
      <c r="NFT138" s="688"/>
      <c r="NFU138" s="688"/>
      <c r="NFV138" s="688"/>
      <c r="NFW138" s="688"/>
      <c r="NFX138" s="688"/>
      <c r="NFY138" s="688"/>
      <c r="NFZ138" s="688"/>
      <c r="NGA138" s="688"/>
      <c r="NGB138" s="688"/>
      <c r="NGC138" s="688"/>
      <c r="NGD138" s="688"/>
      <c r="NGE138" s="688"/>
      <c r="NGF138" s="688"/>
      <c r="NGG138" s="688"/>
      <c r="NGH138" s="688"/>
      <c r="NGI138" s="688"/>
      <c r="NGJ138" s="688"/>
      <c r="NGK138" s="688"/>
      <c r="NGL138" s="688"/>
      <c r="NGM138" s="688"/>
      <c r="NGN138" s="688"/>
      <c r="NGO138" s="688"/>
      <c r="NGP138" s="688"/>
      <c r="NGQ138" s="688"/>
      <c r="NGR138" s="688"/>
      <c r="NGS138" s="688"/>
      <c r="NGT138" s="688"/>
      <c r="NGU138" s="688"/>
      <c r="NGV138" s="688"/>
      <c r="NGW138" s="688"/>
      <c r="NGX138" s="688"/>
      <c r="NGY138" s="688"/>
      <c r="NGZ138" s="688"/>
      <c r="NHA138" s="688"/>
      <c r="NHB138" s="688"/>
      <c r="NHC138" s="688"/>
      <c r="NHD138" s="688"/>
      <c r="NHE138" s="688"/>
      <c r="NHF138" s="688"/>
      <c r="NHG138" s="688"/>
      <c r="NHH138" s="688"/>
      <c r="NHI138" s="688"/>
      <c r="NHJ138" s="688"/>
      <c r="NHK138" s="688"/>
      <c r="NHL138" s="688"/>
      <c r="NHM138" s="688"/>
      <c r="NHN138" s="688"/>
      <c r="NHO138" s="688"/>
      <c r="NHP138" s="688"/>
      <c r="NHQ138" s="688"/>
      <c r="NHR138" s="688"/>
      <c r="NHS138" s="688"/>
      <c r="NHT138" s="688"/>
      <c r="NHU138" s="688"/>
      <c r="NHV138" s="688"/>
      <c r="NHW138" s="688"/>
      <c r="NHX138" s="688"/>
      <c r="NHY138" s="688"/>
      <c r="NHZ138" s="688"/>
      <c r="NIA138" s="688"/>
      <c r="NIB138" s="688"/>
      <c r="NIC138" s="688"/>
      <c r="NID138" s="688"/>
      <c r="NIE138" s="688"/>
      <c r="NIF138" s="688"/>
      <c r="NIG138" s="688"/>
      <c r="NIH138" s="688"/>
      <c r="NII138" s="688"/>
      <c r="NIJ138" s="688"/>
      <c r="NIK138" s="688"/>
      <c r="NIL138" s="688"/>
      <c r="NIM138" s="688"/>
      <c r="NIN138" s="688"/>
      <c r="NIO138" s="688"/>
      <c r="NIP138" s="688"/>
      <c r="NIQ138" s="688"/>
      <c r="NIR138" s="688"/>
      <c r="NIS138" s="688"/>
      <c r="NIT138" s="688"/>
      <c r="NIU138" s="688"/>
      <c r="NIV138" s="688"/>
      <c r="NIW138" s="688"/>
      <c r="NIX138" s="688"/>
      <c r="NIY138" s="688"/>
      <c r="NIZ138" s="688"/>
      <c r="NJA138" s="688"/>
      <c r="NJB138" s="688"/>
      <c r="NJC138" s="688"/>
      <c r="NJD138" s="688"/>
      <c r="NJE138" s="688"/>
      <c r="NJF138" s="688"/>
      <c r="NJG138" s="688"/>
      <c r="NJH138" s="688"/>
      <c r="NJI138" s="688"/>
      <c r="NJJ138" s="688"/>
      <c r="NJK138" s="688"/>
      <c r="NJL138" s="688"/>
      <c r="NJM138" s="688"/>
      <c r="NJN138" s="688"/>
      <c r="NJO138" s="688"/>
      <c r="NJP138" s="688"/>
      <c r="NJQ138" s="688"/>
      <c r="NJR138" s="688"/>
      <c r="NJS138" s="688"/>
      <c r="NJT138" s="688"/>
      <c r="NJU138" s="688"/>
      <c r="NJV138" s="688"/>
      <c r="NJW138" s="688"/>
      <c r="NJX138" s="688"/>
      <c r="NJY138" s="688"/>
      <c r="NJZ138" s="688"/>
      <c r="NKA138" s="688"/>
      <c r="NKB138" s="688"/>
      <c r="NKC138" s="688"/>
      <c r="NKD138" s="688"/>
      <c r="NKE138" s="688"/>
      <c r="NKF138" s="688"/>
      <c r="NKG138" s="688"/>
      <c r="NKH138" s="688"/>
      <c r="NKI138" s="688"/>
      <c r="NKJ138" s="688"/>
      <c r="NKK138" s="688"/>
      <c r="NKL138" s="688"/>
      <c r="NKM138" s="688"/>
      <c r="NKN138" s="688"/>
      <c r="NKO138" s="688"/>
      <c r="NKP138" s="688"/>
      <c r="NKQ138" s="688"/>
      <c r="NKR138" s="688"/>
      <c r="NKS138" s="688"/>
      <c r="NKT138" s="688"/>
      <c r="NKU138" s="688"/>
      <c r="NKV138" s="688"/>
      <c r="NKW138" s="688"/>
      <c r="NKX138" s="688"/>
      <c r="NKY138" s="688"/>
      <c r="NKZ138" s="688"/>
      <c r="NLA138" s="688"/>
      <c r="NLB138" s="688"/>
      <c r="NLC138" s="688"/>
      <c r="NLD138" s="688"/>
      <c r="NLE138" s="688"/>
      <c r="NLF138" s="688"/>
      <c r="NLG138" s="688"/>
      <c r="NLH138" s="688"/>
      <c r="NLI138" s="688"/>
      <c r="NLJ138" s="688"/>
      <c r="NLK138" s="688"/>
      <c r="NLL138" s="688"/>
      <c r="NLM138" s="688"/>
      <c r="NLN138" s="688"/>
      <c r="NLO138" s="688"/>
      <c r="NLP138" s="688"/>
      <c r="NLQ138" s="688"/>
      <c r="NLR138" s="688"/>
      <c r="NLS138" s="688"/>
      <c r="NLT138" s="688"/>
      <c r="NLU138" s="688"/>
      <c r="NLV138" s="688"/>
      <c r="NLW138" s="688"/>
      <c r="NLX138" s="688"/>
      <c r="NLY138" s="688"/>
      <c r="NLZ138" s="688"/>
      <c r="NMA138" s="688"/>
      <c r="NMB138" s="688"/>
      <c r="NMC138" s="688"/>
      <c r="NMD138" s="688"/>
      <c r="NME138" s="688"/>
      <c r="NMF138" s="688"/>
      <c r="NMG138" s="688"/>
      <c r="NMH138" s="688"/>
      <c r="NMI138" s="688"/>
      <c r="NMJ138" s="688"/>
      <c r="NMK138" s="688"/>
      <c r="NML138" s="688"/>
      <c r="NMM138" s="688"/>
      <c r="NMN138" s="688"/>
      <c r="NMO138" s="688"/>
      <c r="NMP138" s="688"/>
      <c r="NMQ138" s="688"/>
      <c r="NMR138" s="688"/>
      <c r="NMS138" s="688"/>
      <c r="NMT138" s="688"/>
      <c r="NMU138" s="688"/>
      <c r="NMV138" s="688"/>
      <c r="NMW138" s="688"/>
      <c r="NMX138" s="688"/>
      <c r="NMY138" s="688"/>
      <c r="NMZ138" s="688"/>
      <c r="NNA138" s="688"/>
      <c r="NNB138" s="688"/>
      <c r="NNC138" s="688"/>
      <c r="NND138" s="688"/>
      <c r="NNE138" s="688"/>
      <c r="NNF138" s="688"/>
      <c r="NNG138" s="688"/>
      <c r="NNH138" s="688"/>
      <c r="NNI138" s="688"/>
      <c r="NNJ138" s="688"/>
      <c r="NNK138" s="688"/>
      <c r="NNL138" s="688"/>
      <c r="NNM138" s="688"/>
      <c r="NNN138" s="688"/>
      <c r="NNO138" s="688"/>
      <c r="NNP138" s="688"/>
      <c r="NNQ138" s="688"/>
      <c r="NNR138" s="688"/>
      <c r="NNS138" s="688"/>
      <c r="NNT138" s="688"/>
      <c r="NNU138" s="688"/>
      <c r="NNV138" s="688"/>
      <c r="NNW138" s="688"/>
      <c r="NNX138" s="688"/>
      <c r="NNY138" s="688"/>
      <c r="NNZ138" s="688"/>
      <c r="NOA138" s="688"/>
      <c r="NOB138" s="688"/>
      <c r="NOC138" s="688"/>
      <c r="NOD138" s="688"/>
      <c r="NOE138" s="688"/>
      <c r="NOF138" s="688"/>
      <c r="NOG138" s="688"/>
      <c r="NOH138" s="688"/>
      <c r="NOI138" s="688"/>
      <c r="NOJ138" s="688"/>
      <c r="NOK138" s="688"/>
      <c r="NOL138" s="688"/>
      <c r="NOM138" s="688"/>
      <c r="NON138" s="688"/>
      <c r="NOO138" s="688"/>
      <c r="NOP138" s="688"/>
      <c r="NOQ138" s="688"/>
      <c r="NOR138" s="688"/>
      <c r="NOS138" s="688"/>
      <c r="NOT138" s="688"/>
      <c r="NOU138" s="688"/>
      <c r="NOV138" s="688"/>
      <c r="NOW138" s="688"/>
      <c r="NOX138" s="688"/>
      <c r="NOY138" s="688"/>
      <c r="NOZ138" s="688"/>
      <c r="NPA138" s="688"/>
      <c r="NPB138" s="688"/>
      <c r="NPC138" s="688"/>
      <c r="NPD138" s="688"/>
      <c r="NPE138" s="688"/>
      <c r="NPF138" s="688"/>
      <c r="NPG138" s="688"/>
      <c r="NPH138" s="688"/>
      <c r="NPI138" s="688"/>
      <c r="NPJ138" s="688"/>
      <c r="NPK138" s="688"/>
      <c r="NPL138" s="688"/>
      <c r="NPM138" s="688"/>
      <c r="NPN138" s="688"/>
      <c r="NPO138" s="688"/>
      <c r="NPP138" s="688"/>
      <c r="NPQ138" s="688"/>
      <c r="NPR138" s="688"/>
      <c r="NPS138" s="688"/>
      <c r="NPT138" s="688"/>
      <c r="NPU138" s="688"/>
      <c r="NPV138" s="688"/>
      <c r="NPW138" s="688"/>
      <c r="NPX138" s="688"/>
      <c r="NPY138" s="688"/>
      <c r="NPZ138" s="688"/>
      <c r="NQA138" s="688"/>
      <c r="NQB138" s="688"/>
      <c r="NQC138" s="688"/>
      <c r="NQD138" s="688"/>
      <c r="NQE138" s="688"/>
      <c r="NQF138" s="688"/>
      <c r="NQG138" s="688"/>
      <c r="NQH138" s="688"/>
      <c r="NQI138" s="688"/>
      <c r="NQJ138" s="688"/>
      <c r="NQK138" s="688"/>
      <c r="NQL138" s="688"/>
      <c r="NQM138" s="688"/>
      <c r="NQN138" s="688"/>
      <c r="NQO138" s="688"/>
      <c r="NQP138" s="688"/>
      <c r="NQQ138" s="688"/>
      <c r="NQR138" s="688"/>
      <c r="NQS138" s="688"/>
      <c r="NQT138" s="688"/>
      <c r="NQU138" s="688"/>
      <c r="NQV138" s="688"/>
      <c r="NQW138" s="688"/>
      <c r="NQX138" s="688"/>
      <c r="NQY138" s="688"/>
      <c r="NQZ138" s="688"/>
      <c r="NRA138" s="688"/>
      <c r="NRB138" s="688"/>
      <c r="NRC138" s="688"/>
      <c r="NRD138" s="688"/>
      <c r="NRE138" s="688"/>
      <c r="NRF138" s="688"/>
      <c r="NRG138" s="688"/>
      <c r="NRH138" s="688"/>
      <c r="NRI138" s="688"/>
      <c r="NRJ138" s="688"/>
      <c r="NRK138" s="688"/>
      <c r="NRL138" s="688"/>
      <c r="NRM138" s="688"/>
      <c r="NRN138" s="688"/>
      <c r="NRO138" s="688"/>
      <c r="NRP138" s="688"/>
      <c r="NRQ138" s="688"/>
      <c r="NRR138" s="688"/>
      <c r="NRS138" s="688"/>
      <c r="NRT138" s="688"/>
      <c r="NRU138" s="688"/>
      <c r="NRV138" s="688"/>
      <c r="NRW138" s="688"/>
      <c r="NRX138" s="688"/>
      <c r="NRY138" s="688"/>
      <c r="NRZ138" s="688"/>
      <c r="NSA138" s="688"/>
      <c r="NSB138" s="688"/>
      <c r="NSC138" s="688"/>
      <c r="NSD138" s="688"/>
      <c r="NSE138" s="688"/>
      <c r="NSF138" s="688"/>
      <c r="NSG138" s="688"/>
      <c r="NSH138" s="688"/>
      <c r="NSI138" s="688"/>
      <c r="NSJ138" s="688"/>
      <c r="NSK138" s="688"/>
      <c r="NSL138" s="688"/>
      <c r="NSM138" s="688"/>
      <c r="NSN138" s="688"/>
      <c r="NSO138" s="688"/>
      <c r="NSP138" s="688"/>
      <c r="NSQ138" s="688"/>
      <c r="NSR138" s="688"/>
      <c r="NSS138" s="688"/>
      <c r="NST138" s="688"/>
      <c r="NSU138" s="688"/>
      <c r="NSV138" s="688"/>
      <c r="NSW138" s="688"/>
      <c r="NSX138" s="688"/>
      <c r="NSY138" s="688"/>
      <c r="NSZ138" s="688"/>
      <c r="NTA138" s="688"/>
      <c r="NTB138" s="688"/>
      <c r="NTC138" s="688"/>
      <c r="NTD138" s="688"/>
      <c r="NTE138" s="688"/>
      <c r="NTF138" s="688"/>
      <c r="NTG138" s="688"/>
      <c r="NTH138" s="688"/>
      <c r="NTI138" s="688"/>
      <c r="NTJ138" s="688"/>
      <c r="NTK138" s="688"/>
      <c r="NTL138" s="688"/>
      <c r="NTM138" s="688"/>
      <c r="NTN138" s="688"/>
      <c r="NTO138" s="688"/>
      <c r="NTP138" s="688"/>
      <c r="NTQ138" s="688"/>
      <c r="NTR138" s="688"/>
      <c r="NTS138" s="688"/>
      <c r="NTT138" s="688"/>
      <c r="NTU138" s="688"/>
      <c r="NTV138" s="688"/>
      <c r="NTW138" s="688"/>
      <c r="NTX138" s="688"/>
      <c r="NTY138" s="688"/>
      <c r="NTZ138" s="688"/>
      <c r="NUA138" s="688"/>
      <c r="NUB138" s="688"/>
      <c r="NUC138" s="688"/>
      <c r="NUD138" s="688"/>
      <c r="NUE138" s="688"/>
      <c r="NUF138" s="688"/>
      <c r="NUG138" s="688"/>
      <c r="NUH138" s="688"/>
      <c r="NUI138" s="688"/>
      <c r="NUJ138" s="688"/>
      <c r="NUK138" s="688"/>
      <c r="NUL138" s="688"/>
      <c r="NUM138" s="688"/>
      <c r="NUN138" s="688"/>
      <c r="NUO138" s="688"/>
      <c r="NUP138" s="688"/>
      <c r="NUQ138" s="688"/>
      <c r="NUR138" s="688"/>
      <c r="NUS138" s="688"/>
      <c r="NUT138" s="688"/>
      <c r="NUU138" s="688"/>
      <c r="NUV138" s="688"/>
      <c r="NUW138" s="688"/>
      <c r="NUX138" s="688"/>
      <c r="NUY138" s="688"/>
      <c r="NUZ138" s="688"/>
      <c r="NVA138" s="688"/>
      <c r="NVB138" s="688"/>
      <c r="NVC138" s="688"/>
      <c r="NVD138" s="688"/>
      <c r="NVE138" s="688"/>
      <c r="NVF138" s="688"/>
      <c r="NVG138" s="688"/>
      <c r="NVH138" s="688"/>
      <c r="NVI138" s="688"/>
      <c r="NVJ138" s="688"/>
      <c r="NVK138" s="688"/>
      <c r="NVL138" s="688"/>
      <c r="NVM138" s="688"/>
      <c r="NVN138" s="688"/>
      <c r="NVO138" s="688"/>
      <c r="NVP138" s="688"/>
      <c r="NVQ138" s="688"/>
      <c r="NVR138" s="688"/>
      <c r="NVS138" s="688"/>
      <c r="NVT138" s="688"/>
      <c r="NVU138" s="688"/>
      <c r="NVV138" s="688"/>
      <c r="NVW138" s="688"/>
      <c r="NVX138" s="688"/>
      <c r="NVY138" s="688"/>
      <c r="NVZ138" s="688"/>
      <c r="NWA138" s="688"/>
      <c r="NWB138" s="688"/>
      <c r="NWC138" s="688"/>
      <c r="NWD138" s="688"/>
      <c r="NWE138" s="688"/>
      <c r="NWF138" s="688"/>
      <c r="NWG138" s="688"/>
      <c r="NWH138" s="688"/>
      <c r="NWI138" s="688"/>
      <c r="NWJ138" s="688"/>
      <c r="NWK138" s="688"/>
      <c r="NWL138" s="688"/>
      <c r="NWM138" s="688"/>
      <c r="NWN138" s="688"/>
      <c r="NWO138" s="688"/>
      <c r="NWP138" s="688"/>
      <c r="NWQ138" s="688"/>
      <c r="NWR138" s="688"/>
      <c r="NWS138" s="688"/>
      <c r="NWT138" s="688"/>
      <c r="NWU138" s="688"/>
      <c r="NWV138" s="688"/>
      <c r="NWW138" s="688"/>
      <c r="NWX138" s="688"/>
      <c r="NWY138" s="688"/>
      <c r="NWZ138" s="688"/>
      <c r="NXA138" s="688"/>
      <c r="NXB138" s="688"/>
      <c r="NXC138" s="688"/>
      <c r="NXD138" s="688"/>
      <c r="NXE138" s="688"/>
      <c r="NXF138" s="688"/>
      <c r="NXG138" s="688"/>
      <c r="NXH138" s="688"/>
      <c r="NXI138" s="688"/>
      <c r="NXJ138" s="688"/>
      <c r="NXK138" s="688"/>
      <c r="NXL138" s="688"/>
      <c r="NXM138" s="688"/>
      <c r="NXN138" s="688"/>
      <c r="NXO138" s="688"/>
      <c r="NXP138" s="688"/>
      <c r="NXQ138" s="688"/>
      <c r="NXR138" s="688"/>
      <c r="NXS138" s="688"/>
      <c r="NXT138" s="688"/>
      <c r="NXU138" s="688"/>
      <c r="NXV138" s="688"/>
      <c r="NXW138" s="688"/>
      <c r="NXX138" s="688"/>
      <c r="NXY138" s="688"/>
      <c r="NXZ138" s="688"/>
      <c r="NYA138" s="688"/>
      <c r="NYB138" s="688"/>
      <c r="NYC138" s="688"/>
      <c r="NYD138" s="688"/>
      <c r="NYE138" s="688"/>
      <c r="NYF138" s="688"/>
      <c r="NYG138" s="688"/>
      <c r="NYH138" s="688"/>
      <c r="NYI138" s="688"/>
      <c r="NYJ138" s="688"/>
      <c r="NYK138" s="688"/>
      <c r="NYL138" s="688"/>
      <c r="NYM138" s="688"/>
      <c r="NYN138" s="688"/>
      <c r="NYO138" s="688"/>
      <c r="NYP138" s="688"/>
      <c r="NYQ138" s="688"/>
      <c r="NYR138" s="688"/>
      <c r="NYS138" s="688"/>
      <c r="NYT138" s="688"/>
      <c r="NYU138" s="688"/>
      <c r="NYV138" s="688"/>
      <c r="NYW138" s="688"/>
      <c r="NYX138" s="688"/>
      <c r="NYY138" s="688"/>
      <c r="NYZ138" s="688"/>
      <c r="NZA138" s="688"/>
      <c r="NZB138" s="688"/>
      <c r="NZC138" s="688"/>
      <c r="NZD138" s="688"/>
      <c r="NZE138" s="688"/>
      <c r="NZF138" s="688"/>
      <c r="NZG138" s="688"/>
      <c r="NZH138" s="688"/>
      <c r="NZI138" s="688"/>
      <c r="NZJ138" s="688"/>
      <c r="NZK138" s="688"/>
      <c r="NZL138" s="688"/>
      <c r="NZM138" s="688"/>
      <c r="NZN138" s="688"/>
      <c r="NZO138" s="688"/>
      <c r="NZP138" s="688"/>
      <c r="NZQ138" s="688"/>
      <c r="NZR138" s="688"/>
      <c r="NZS138" s="688"/>
      <c r="NZT138" s="688"/>
      <c r="NZU138" s="688"/>
      <c r="NZV138" s="688"/>
      <c r="NZW138" s="688"/>
      <c r="NZX138" s="688"/>
      <c r="NZY138" s="688"/>
      <c r="NZZ138" s="688"/>
      <c r="OAA138" s="688"/>
      <c r="OAB138" s="688"/>
      <c r="OAC138" s="688"/>
      <c r="OAD138" s="688"/>
      <c r="OAE138" s="688"/>
      <c r="OAF138" s="688"/>
      <c r="OAG138" s="688"/>
      <c r="OAH138" s="688"/>
      <c r="OAI138" s="688"/>
      <c r="OAJ138" s="688"/>
      <c r="OAK138" s="688"/>
      <c r="OAL138" s="688"/>
      <c r="OAM138" s="688"/>
      <c r="OAN138" s="688"/>
      <c r="OAO138" s="688"/>
      <c r="OAP138" s="688"/>
      <c r="OAQ138" s="688"/>
      <c r="OAR138" s="688"/>
      <c r="OAS138" s="688"/>
      <c r="OAT138" s="688"/>
      <c r="OAU138" s="688"/>
      <c r="OAV138" s="688"/>
      <c r="OAW138" s="688"/>
      <c r="OAX138" s="688"/>
      <c r="OAY138" s="688"/>
      <c r="OAZ138" s="688"/>
      <c r="OBA138" s="688"/>
      <c r="OBB138" s="688"/>
      <c r="OBC138" s="688"/>
      <c r="OBD138" s="688"/>
      <c r="OBE138" s="688"/>
      <c r="OBF138" s="688"/>
      <c r="OBG138" s="688"/>
      <c r="OBH138" s="688"/>
      <c r="OBI138" s="688"/>
      <c r="OBJ138" s="688"/>
      <c r="OBK138" s="688"/>
      <c r="OBL138" s="688"/>
      <c r="OBM138" s="688"/>
      <c r="OBN138" s="688"/>
      <c r="OBO138" s="688"/>
      <c r="OBP138" s="688"/>
      <c r="OBQ138" s="688"/>
      <c r="OBR138" s="688"/>
      <c r="OBS138" s="688"/>
      <c r="OBT138" s="688"/>
      <c r="OBU138" s="688"/>
      <c r="OBV138" s="688"/>
      <c r="OBW138" s="688"/>
      <c r="OBX138" s="688"/>
      <c r="OBY138" s="688"/>
      <c r="OBZ138" s="688"/>
      <c r="OCA138" s="688"/>
      <c r="OCB138" s="688"/>
      <c r="OCC138" s="688"/>
      <c r="OCD138" s="688"/>
      <c r="OCE138" s="688"/>
      <c r="OCF138" s="688"/>
      <c r="OCG138" s="688"/>
      <c r="OCH138" s="688"/>
      <c r="OCI138" s="688"/>
      <c r="OCJ138" s="688"/>
      <c r="OCK138" s="688"/>
      <c r="OCL138" s="688"/>
      <c r="OCM138" s="688"/>
      <c r="OCN138" s="688"/>
      <c r="OCO138" s="688"/>
      <c r="OCP138" s="688"/>
      <c r="OCQ138" s="688"/>
      <c r="OCR138" s="688"/>
      <c r="OCS138" s="688"/>
      <c r="OCT138" s="688"/>
      <c r="OCU138" s="688"/>
      <c r="OCV138" s="688"/>
      <c r="OCW138" s="688"/>
      <c r="OCX138" s="688"/>
      <c r="OCY138" s="688"/>
      <c r="OCZ138" s="688"/>
      <c r="ODA138" s="688"/>
      <c r="ODB138" s="688"/>
      <c r="ODC138" s="688"/>
      <c r="ODD138" s="688"/>
      <c r="ODE138" s="688"/>
      <c r="ODF138" s="688"/>
      <c r="ODG138" s="688"/>
      <c r="ODH138" s="688"/>
      <c r="ODI138" s="688"/>
      <c r="ODJ138" s="688"/>
      <c r="ODK138" s="688"/>
      <c r="ODL138" s="688"/>
      <c r="ODM138" s="688"/>
      <c r="ODN138" s="688"/>
      <c r="ODO138" s="688"/>
      <c r="ODP138" s="688"/>
      <c r="ODQ138" s="688"/>
      <c r="ODR138" s="688"/>
      <c r="ODS138" s="688"/>
      <c r="ODT138" s="688"/>
      <c r="ODU138" s="688"/>
      <c r="ODV138" s="688"/>
      <c r="ODW138" s="688"/>
      <c r="ODX138" s="688"/>
      <c r="ODY138" s="688"/>
      <c r="ODZ138" s="688"/>
      <c r="OEA138" s="688"/>
      <c r="OEB138" s="688"/>
      <c r="OEC138" s="688"/>
      <c r="OED138" s="688"/>
      <c r="OEE138" s="688"/>
      <c r="OEF138" s="688"/>
      <c r="OEG138" s="688"/>
      <c r="OEH138" s="688"/>
      <c r="OEI138" s="688"/>
      <c r="OEJ138" s="688"/>
      <c r="OEK138" s="688"/>
      <c r="OEL138" s="688"/>
      <c r="OEM138" s="688"/>
      <c r="OEN138" s="688"/>
      <c r="OEO138" s="688"/>
      <c r="OEP138" s="688"/>
      <c r="OEQ138" s="688"/>
      <c r="OER138" s="688"/>
      <c r="OES138" s="688"/>
      <c r="OET138" s="688"/>
      <c r="OEU138" s="688"/>
      <c r="OEV138" s="688"/>
      <c r="OEW138" s="688"/>
      <c r="OEX138" s="688"/>
      <c r="OEY138" s="688"/>
      <c r="OEZ138" s="688"/>
      <c r="OFA138" s="688"/>
      <c r="OFB138" s="688"/>
      <c r="OFC138" s="688"/>
      <c r="OFD138" s="688"/>
      <c r="OFE138" s="688"/>
      <c r="OFF138" s="688"/>
      <c r="OFG138" s="688"/>
      <c r="OFH138" s="688"/>
      <c r="OFI138" s="688"/>
      <c r="OFJ138" s="688"/>
      <c r="OFK138" s="688"/>
      <c r="OFL138" s="688"/>
      <c r="OFM138" s="688"/>
      <c r="OFN138" s="688"/>
      <c r="OFO138" s="688"/>
      <c r="OFP138" s="688"/>
      <c r="OFQ138" s="688"/>
      <c r="OFR138" s="688"/>
      <c r="OFS138" s="688"/>
      <c r="OFT138" s="688"/>
      <c r="OFU138" s="688"/>
      <c r="OFV138" s="688"/>
      <c r="OFW138" s="688"/>
      <c r="OFX138" s="688"/>
      <c r="OFY138" s="688"/>
      <c r="OFZ138" s="688"/>
      <c r="OGA138" s="688"/>
      <c r="OGB138" s="688"/>
      <c r="OGC138" s="688"/>
      <c r="OGD138" s="688"/>
      <c r="OGE138" s="688"/>
      <c r="OGF138" s="688"/>
      <c r="OGG138" s="688"/>
      <c r="OGH138" s="688"/>
      <c r="OGI138" s="688"/>
      <c r="OGJ138" s="688"/>
      <c r="OGK138" s="688"/>
      <c r="OGL138" s="688"/>
      <c r="OGM138" s="688"/>
      <c r="OGN138" s="688"/>
      <c r="OGO138" s="688"/>
      <c r="OGP138" s="688"/>
      <c r="OGQ138" s="688"/>
      <c r="OGR138" s="688"/>
      <c r="OGS138" s="688"/>
      <c r="OGT138" s="688"/>
      <c r="OGU138" s="688"/>
      <c r="OGV138" s="688"/>
      <c r="OGW138" s="688"/>
      <c r="OGX138" s="688"/>
      <c r="OGY138" s="688"/>
      <c r="OGZ138" s="688"/>
      <c r="OHA138" s="688"/>
      <c r="OHB138" s="688"/>
      <c r="OHC138" s="688"/>
      <c r="OHD138" s="688"/>
      <c r="OHE138" s="688"/>
      <c r="OHF138" s="688"/>
      <c r="OHG138" s="688"/>
      <c r="OHH138" s="688"/>
      <c r="OHI138" s="688"/>
      <c r="OHJ138" s="688"/>
      <c r="OHK138" s="688"/>
      <c r="OHL138" s="688"/>
      <c r="OHM138" s="688"/>
      <c r="OHN138" s="688"/>
      <c r="OHO138" s="688"/>
      <c r="OHP138" s="688"/>
      <c r="OHQ138" s="688"/>
      <c r="OHR138" s="688"/>
      <c r="OHS138" s="688"/>
      <c r="OHT138" s="688"/>
      <c r="OHU138" s="688"/>
      <c r="OHV138" s="688"/>
      <c r="OHW138" s="688"/>
      <c r="OHX138" s="688"/>
      <c r="OHY138" s="688"/>
      <c r="OHZ138" s="688"/>
      <c r="OIA138" s="688"/>
      <c r="OIB138" s="688"/>
      <c r="OIC138" s="688"/>
      <c r="OID138" s="688"/>
      <c r="OIE138" s="688"/>
      <c r="OIF138" s="688"/>
      <c r="OIG138" s="688"/>
      <c r="OIH138" s="688"/>
      <c r="OII138" s="688"/>
      <c r="OIJ138" s="688"/>
      <c r="OIK138" s="688"/>
      <c r="OIL138" s="688"/>
      <c r="OIM138" s="688"/>
      <c r="OIN138" s="688"/>
      <c r="OIO138" s="688"/>
      <c r="OIP138" s="688"/>
      <c r="OIQ138" s="688"/>
      <c r="OIR138" s="688"/>
      <c r="OIS138" s="688"/>
      <c r="OIT138" s="688"/>
      <c r="OIU138" s="688"/>
      <c r="OIV138" s="688"/>
      <c r="OIW138" s="688"/>
      <c r="OIX138" s="688"/>
      <c r="OIY138" s="688"/>
      <c r="OIZ138" s="688"/>
      <c r="OJA138" s="688"/>
      <c r="OJB138" s="688"/>
      <c r="OJC138" s="688"/>
      <c r="OJD138" s="688"/>
      <c r="OJE138" s="688"/>
      <c r="OJF138" s="688"/>
      <c r="OJG138" s="688"/>
      <c r="OJH138" s="688"/>
      <c r="OJI138" s="688"/>
      <c r="OJJ138" s="688"/>
      <c r="OJK138" s="688"/>
      <c r="OJL138" s="688"/>
      <c r="OJM138" s="688"/>
      <c r="OJN138" s="688"/>
      <c r="OJO138" s="688"/>
      <c r="OJP138" s="688"/>
      <c r="OJQ138" s="688"/>
      <c r="OJR138" s="688"/>
      <c r="OJS138" s="688"/>
      <c r="OJT138" s="688"/>
      <c r="OJU138" s="688"/>
      <c r="OJV138" s="688"/>
      <c r="OJW138" s="688"/>
      <c r="OJX138" s="688"/>
      <c r="OJY138" s="688"/>
      <c r="OJZ138" s="688"/>
      <c r="OKA138" s="688"/>
      <c r="OKB138" s="688"/>
      <c r="OKC138" s="688"/>
      <c r="OKD138" s="688"/>
      <c r="OKE138" s="688"/>
      <c r="OKF138" s="688"/>
      <c r="OKG138" s="688"/>
      <c r="OKH138" s="688"/>
      <c r="OKI138" s="688"/>
      <c r="OKJ138" s="688"/>
      <c r="OKK138" s="688"/>
      <c r="OKL138" s="688"/>
      <c r="OKM138" s="688"/>
      <c r="OKN138" s="688"/>
      <c r="OKO138" s="688"/>
      <c r="OKP138" s="688"/>
      <c r="OKQ138" s="688"/>
      <c r="OKR138" s="688"/>
      <c r="OKS138" s="688"/>
      <c r="OKT138" s="688"/>
      <c r="OKU138" s="688"/>
      <c r="OKV138" s="688"/>
      <c r="OKW138" s="688"/>
      <c r="OKX138" s="688"/>
      <c r="OKY138" s="688"/>
      <c r="OKZ138" s="688"/>
      <c r="OLA138" s="688"/>
      <c r="OLB138" s="688"/>
      <c r="OLC138" s="688"/>
      <c r="OLD138" s="688"/>
      <c r="OLE138" s="688"/>
      <c r="OLF138" s="688"/>
      <c r="OLG138" s="688"/>
      <c r="OLH138" s="688"/>
      <c r="OLI138" s="688"/>
      <c r="OLJ138" s="688"/>
      <c r="OLK138" s="688"/>
      <c r="OLL138" s="688"/>
      <c r="OLM138" s="688"/>
      <c r="OLN138" s="688"/>
      <c r="OLO138" s="688"/>
      <c r="OLP138" s="688"/>
      <c r="OLQ138" s="688"/>
      <c r="OLR138" s="688"/>
      <c r="OLS138" s="688"/>
      <c r="OLT138" s="688"/>
      <c r="OLU138" s="688"/>
      <c r="OLV138" s="688"/>
      <c r="OLW138" s="688"/>
      <c r="OLX138" s="688"/>
      <c r="OLY138" s="688"/>
      <c r="OLZ138" s="688"/>
      <c r="OMA138" s="688"/>
      <c r="OMB138" s="688"/>
      <c r="OMC138" s="688"/>
      <c r="OMD138" s="688"/>
      <c r="OME138" s="688"/>
      <c r="OMF138" s="688"/>
      <c r="OMG138" s="688"/>
      <c r="OMH138" s="688"/>
      <c r="OMI138" s="688"/>
      <c r="OMJ138" s="688"/>
      <c r="OMK138" s="688"/>
      <c r="OML138" s="688"/>
      <c r="OMM138" s="688"/>
      <c r="OMN138" s="688"/>
      <c r="OMO138" s="688"/>
      <c r="OMP138" s="688"/>
      <c r="OMQ138" s="688"/>
      <c r="OMR138" s="688"/>
      <c r="OMS138" s="688"/>
      <c r="OMT138" s="688"/>
      <c r="OMU138" s="688"/>
      <c r="OMV138" s="688"/>
      <c r="OMW138" s="688"/>
      <c r="OMX138" s="688"/>
      <c r="OMY138" s="688"/>
      <c r="OMZ138" s="688"/>
      <c r="ONA138" s="688"/>
      <c r="ONB138" s="688"/>
      <c r="ONC138" s="688"/>
      <c r="OND138" s="688"/>
      <c r="ONE138" s="688"/>
      <c r="ONF138" s="688"/>
      <c r="ONG138" s="688"/>
      <c r="ONH138" s="688"/>
      <c r="ONI138" s="688"/>
      <c r="ONJ138" s="688"/>
      <c r="ONK138" s="688"/>
      <c r="ONL138" s="688"/>
      <c r="ONM138" s="688"/>
      <c r="ONN138" s="688"/>
      <c r="ONO138" s="688"/>
      <c r="ONP138" s="688"/>
      <c r="ONQ138" s="688"/>
      <c r="ONR138" s="688"/>
      <c r="ONS138" s="688"/>
      <c r="ONT138" s="688"/>
      <c r="ONU138" s="688"/>
      <c r="ONV138" s="688"/>
      <c r="ONW138" s="688"/>
      <c r="ONX138" s="688"/>
      <c r="ONY138" s="688"/>
      <c r="ONZ138" s="688"/>
      <c r="OOA138" s="688"/>
      <c r="OOB138" s="688"/>
      <c r="OOC138" s="688"/>
      <c r="OOD138" s="688"/>
      <c r="OOE138" s="688"/>
      <c r="OOF138" s="688"/>
      <c r="OOG138" s="688"/>
      <c r="OOH138" s="688"/>
      <c r="OOI138" s="688"/>
      <c r="OOJ138" s="688"/>
      <c r="OOK138" s="688"/>
      <c r="OOL138" s="688"/>
      <c r="OOM138" s="688"/>
      <c r="OON138" s="688"/>
      <c r="OOO138" s="688"/>
      <c r="OOP138" s="688"/>
      <c r="OOQ138" s="688"/>
      <c r="OOR138" s="688"/>
      <c r="OOS138" s="688"/>
      <c r="OOT138" s="688"/>
      <c r="OOU138" s="688"/>
      <c r="OOV138" s="688"/>
      <c r="OOW138" s="688"/>
      <c r="OOX138" s="688"/>
      <c r="OOY138" s="688"/>
      <c r="OOZ138" s="688"/>
      <c r="OPA138" s="688"/>
      <c r="OPB138" s="688"/>
      <c r="OPC138" s="688"/>
      <c r="OPD138" s="688"/>
      <c r="OPE138" s="688"/>
      <c r="OPF138" s="688"/>
      <c r="OPG138" s="688"/>
      <c r="OPH138" s="688"/>
      <c r="OPI138" s="688"/>
      <c r="OPJ138" s="688"/>
      <c r="OPK138" s="688"/>
      <c r="OPL138" s="688"/>
      <c r="OPM138" s="688"/>
      <c r="OPN138" s="688"/>
      <c r="OPO138" s="688"/>
      <c r="OPP138" s="688"/>
      <c r="OPQ138" s="688"/>
      <c r="OPR138" s="688"/>
      <c r="OPS138" s="688"/>
      <c r="OPT138" s="688"/>
      <c r="OPU138" s="688"/>
      <c r="OPV138" s="688"/>
      <c r="OPW138" s="688"/>
      <c r="OPX138" s="688"/>
      <c r="OPY138" s="688"/>
      <c r="OPZ138" s="688"/>
      <c r="OQA138" s="688"/>
      <c r="OQB138" s="688"/>
      <c r="OQC138" s="688"/>
      <c r="OQD138" s="688"/>
      <c r="OQE138" s="688"/>
      <c r="OQF138" s="688"/>
      <c r="OQG138" s="688"/>
      <c r="OQH138" s="688"/>
      <c r="OQI138" s="688"/>
      <c r="OQJ138" s="688"/>
      <c r="OQK138" s="688"/>
      <c r="OQL138" s="688"/>
      <c r="OQM138" s="688"/>
      <c r="OQN138" s="688"/>
      <c r="OQO138" s="688"/>
      <c r="OQP138" s="688"/>
      <c r="OQQ138" s="688"/>
      <c r="OQR138" s="688"/>
      <c r="OQS138" s="688"/>
      <c r="OQT138" s="688"/>
      <c r="OQU138" s="688"/>
      <c r="OQV138" s="688"/>
      <c r="OQW138" s="688"/>
      <c r="OQX138" s="688"/>
      <c r="OQY138" s="688"/>
      <c r="OQZ138" s="688"/>
      <c r="ORA138" s="688"/>
      <c r="ORB138" s="688"/>
      <c r="ORC138" s="688"/>
      <c r="ORD138" s="688"/>
      <c r="ORE138" s="688"/>
      <c r="ORF138" s="688"/>
      <c r="ORG138" s="688"/>
      <c r="ORH138" s="688"/>
      <c r="ORI138" s="688"/>
      <c r="ORJ138" s="688"/>
      <c r="ORK138" s="688"/>
      <c r="ORL138" s="688"/>
      <c r="ORM138" s="688"/>
      <c r="ORN138" s="688"/>
      <c r="ORO138" s="688"/>
      <c r="ORP138" s="688"/>
      <c r="ORQ138" s="688"/>
      <c r="ORR138" s="688"/>
      <c r="ORS138" s="688"/>
      <c r="ORT138" s="688"/>
      <c r="ORU138" s="688"/>
      <c r="ORV138" s="688"/>
      <c r="ORW138" s="688"/>
      <c r="ORX138" s="688"/>
      <c r="ORY138" s="688"/>
      <c r="ORZ138" s="688"/>
      <c r="OSA138" s="688"/>
      <c r="OSB138" s="688"/>
      <c r="OSC138" s="688"/>
      <c r="OSD138" s="688"/>
      <c r="OSE138" s="688"/>
      <c r="OSF138" s="688"/>
      <c r="OSG138" s="688"/>
      <c r="OSH138" s="688"/>
      <c r="OSI138" s="688"/>
      <c r="OSJ138" s="688"/>
      <c r="OSK138" s="688"/>
      <c r="OSL138" s="688"/>
      <c r="OSM138" s="688"/>
      <c r="OSN138" s="688"/>
      <c r="OSO138" s="688"/>
      <c r="OSP138" s="688"/>
      <c r="OSQ138" s="688"/>
      <c r="OSR138" s="688"/>
      <c r="OSS138" s="688"/>
      <c r="OST138" s="688"/>
      <c r="OSU138" s="688"/>
      <c r="OSV138" s="688"/>
      <c r="OSW138" s="688"/>
      <c r="OSX138" s="688"/>
      <c r="OSY138" s="688"/>
      <c r="OSZ138" s="688"/>
      <c r="OTA138" s="688"/>
      <c r="OTB138" s="688"/>
      <c r="OTC138" s="688"/>
      <c r="OTD138" s="688"/>
      <c r="OTE138" s="688"/>
      <c r="OTF138" s="688"/>
      <c r="OTG138" s="688"/>
      <c r="OTH138" s="688"/>
      <c r="OTI138" s="688"/>
      <c r="OTJ138" s="688"/>
      <c r="OTK138" s="688"/>
      <c r="OTL138" s="688"/>
      <c r="OTM138" s="688"/>
      <c r="OTN138" s="688"/>
      <c r="OTO138" s="688"/>
      <c r="OTP138" s="688"/>
      <c r="OTQ138" s="688"/>
      <c r="OTR138" s="688"/>
      <c r="OTS138" s="688"/>
      <c r="OTT138" s="688"/>
      <c r="OTU138" s="688"/>
      <c r="OTV138" s="688"/>
      <c r="OTW138" s="688"/>
      <c r="OTX138" s="688"/>
      <c r="OTY138" s="688"/>
      <c r="OTZ138" s="688"/>
      <c r="OUA138" s="688"/>
      <c r="OUB138" s="688"/>
      <c r="OUC138" s="688"/>
      <c r="OUD138" s="688"/>
      <c r="OUE138" s="688"/>
      <c r="OUF138" s="688"/>
      <c r="OUG138" s="688"/>
      <c r="OUH138" s="688"/>
      <c r="OUI138" s="688"/>
      <c r="OUJ138" s="688"/>
      <c r="OUK138" s="688"/>
      <c r="OUL138" s="688"/>
      <c r="OUM138" s="688"/>
      <c r="OUN138" s="688"/>
      <c r="OUO138" s="688"/>
      <c r="OUP138" s="688"/>
      <c r="OUQ138" s="688"/>
      <c r="OUR138" s="688"/>
      <c r="OUS138" s="688"/>
      <c r="OUT138" s="688"/>
      <c r="OUU138" s="688"/>
      <c r="OUV138" s="688"/>
      <c r="OUW138" s="688"/>
      <c r="OUX138" s="688"/>
      <c r="OUY138" s="688"/>
      <c r="OUZ138" s="688"/>
      <c r="OVA138" s="688"/>
      <c r="OVB138" s="688"/>
      <c r="OVC138" s="688"/>
      <c r="OVD138" s="688"/>
      <c r="OVE138" s="688"/>
      <c r="OVF138" s="688"/>
      <c r="OVG138" s="688"/>
      <c r="OVH138" s="688"/>
      <c r="OVI138" s="688"/>
      <c r="OVJ138" s="688"/>
      <c r="OVK138" s="688"/>
      <c r="OVL138" s="688"/>
      <c r="OVM138" s="688"/>
      <c r="OVN138" s="688"/>
      <c r="OVO138" s="688"/>
      <c r="OVP138" s="688"/>
      <c r="OVQ138" s="688"/>
      <c r="OVR138" s="688"/>
      <c r="OVS138" s="688"/>
      <c r="OVT138" s="688"/>
      <c r="OVU138" s="688"/>
      <c r="OVV138" s="688"/>
      <c r="OVW138" s="688"/>
      <c r="OVX138" s="688"/>
      <c r="OVY138" s="688"/>
      <c r="OVZ138" s="688"/>
      <c r="OWA138" s="688"/>
      <c r="OWB138" s="688"/>
      <c r="OWC138" s="688"/>
      <c r="OWD138" s="688"/>
      <c r="OWE138" s="688"/>
      <c r="OWF138" s="688"/>
      <c r="OWG138" s="688"/>
      <c r="OWH138" s="688"/>
      <c r="OWI138" s="688"/>
      <c r="OWJ138" s="688"/>
      <c r="OWK138" s="688"/>
      <c r="OWL138" s="688"/>
      <c r="OWM138" s="688"/>
      <c r="OWN138" s="688"/>
      <c r="OWO138" s="688"/>
      <c r="OWP138" s="688"/>
      <c r="OWQ138" s="688"/>
      <c r="OWR138" s="688"/>
      <c r="OWS138" s="688"/>
      <c r="OWT138" s="688"/>
      <c r="OWU138" s="688"/>
      <c r="OWV138" s="688"/>
      <c r="OWW138" s="688"/>
      <c r="OWX138" s="688"/>
      <c r="OWY138" s="688"/>
      <c r="OWZ138" s="688"/>
      <c r="OXA138" s="688"/>
      <c r="OXB138" s="688"/>
      <c r="OXC138" s="688"/>
      <c r="OXD138" s="688"/>
      <c r="OXE138" s="688"/>
      <c r="OXF138" s="688"/>
      <c r="OXG138" s="688"/>
      <c r="OXH138" s="688"/>
      <c r="OXI138" s="688"/>
      <c r="OXJ138" s="688"/>
      <c r="OXK138" s="688"/>
      <c r="OXL138" s="688"/>
      <c r="OXM138" s="688"/>
      <c r="OXN138" s="688"/>
      <c r="OXO138" s="688"/>
      <c r="OXP138" s="688"/>
      <c r="OXQ138" s="688"/>
      <c r="OXR138" s="688"/>
      <c r="OXS138" s="688"/>
      <c r="OXT138" s="688"/>
      <c r="OXU138" s="688"/>
      <c r="OXV138" s="688"/>
      <c r="OXW138" s="688"/>
      <c r="OXX138" s="688"/>
      <c r="OXY138" s="688"/>
      <c r="OXZ138" s="688"/>
      <c r="OYA138" s="688"/>
      <c r="OYB138" s="688"/>
      <c r="OYC138" s="688"/>
      <c r="OYD138" s="688"/>
      <c r="OYE138" s="688"/>
      <c r="OYF138" s="688"/>
      <c r="OYG138" s="688"/>
      <c r="OYH138" s="688"/>
      <c r="OYI138" s="688"/>
      <c r="OYJ138" s="688"/>
      <c r="OYK138" s="688"/>
      <c r="OYL138" s="688"/>
      <c r="OYM138" s="688"/>
      <c r="OYN138" s="688"/>
      <c r="OYO138" s="688"/>
      <c r="OYP138" s="688"/>
      <c r="OYQ138" s="688"/>
      <c r="OYR138" s="688"/>
      <c r="OYS138" s="688"/>
      <c r="OYT138" s="688"/>
      <c r="OYU138" s="688"/>
      <c r="OYV138" s="688"/>
      <c r="OYW138" s="688"/>
      <c r="OYX138" s="688"/>
      <c r="OYY138" s="688"/>
      <c r="OYZ138" s="688"/>
      <c r="OZA138" s="688"/>
      <c r="OZB138" s="688"/>
      <c r="OZC138" s="688"/>
      <c r="OZD138" s="688"/>
      <c r="OZE138" s="688"/>
      <c r="OZF138" s="688"/>
      <c r="OZG138" s="688"/>
      <c r="OZH138" s="688"/>
      <c r="OZI138" s="688"/>
      <c r="OZJ138" s="688"/>
      <c r="OZK138" s="688"/>
      <c r="OZL138" s="688"/>
      <c r="OZM138" s="688"/>
      <c r="OZN138" s="688"/>
      <c r="OZO138" s="688"/>
      <c r="OZP138" s="688"/>
      <c r="OZQ138" s="688"/>
      <c r="OZR138" s="688"/>
      <c r="OZS138" s="688"/>
      <c r="OZT138" s="688"/>
      <c r="OZU138" s="688"/>
      <c r="OZV138" s="688"/>
      <c r="OZW138" s="688"/>
      <c r="OZX138" s="688"/>
      <c r="OZY138" s="688"/>
      <c r="OZZ138" s="688"/>
      <c r="PAA138" s="688"/>
      <c r="PAB138" s="688"/>
      <c r="PAC138" s="688"/>
      <c r="PAD138" s="688"/>
      <c r="PAE138" s="688"/>
      <c r="PAF138" s="688"/>
      <c r="PAG138" s="688"/>
      <c r="PAH138" s="688"/>
      <c r="PAI138" s="688"/>
      <c r="PAJ138" s="688"/>
      <c r="PAK138" s="688"/>
      <c r="PAL138" s="688"/>
      <c r="PAM138" s="688"/>
      <c r="PAN138" s="688"/>
      <c r="PAO138" s="688"/>
      <c r="PAP138" s="688"/>
      <c r="PAQ138" s="688"/>
      <c r="PAR138" s="688"/>
      <c r="PAS138" s="688"/>
      <c r="PAT138" s="688"/>
      <c r="PAU138" s="688"/>
      <c r="PAV138" s="688"/>
      <c r="PAW138" s="688"/>
      <c r="PAX138" s="688"/>
      <c r="PAY138" s="688"/>
      <c r="PAZ138" s="688"/>
      <c r="PBA138" s="688"/>
      <c r="PBB138" s="688"/>
      <c r="PBC138" s="688"/>
      <c r="PBD138" s="688"/>
      <c r="PBE138" s="688"/>
      <c r="PBF138" s="688"/>
      <c r="PBG138" s="688"/>
      <c r="PBH138" s="688"/>
      <c r="PBI138" s="688"/>
      <c r="PBJ138" s="688"/>
      <c r="PBK138" s="688"/>
      <c r="PBL138" s="688"/>
      <c r="PBM138" s="688"/>
      <c r="PBN138" s="688"/>
      <c r="PBO138" s="688"/>
      <c r="PBP138" s="688"/>
      <c r="PBQ138" s="688"/>
      <c r="PBR138" s="688"/>
      <c r="PBS138" s="688"/>
      <c r="PBT138" s="688"/>
      <c r="PBU138" s="688"/>
      <c r="PBV138" s="688"/>
      <c r="PBW138" s="688"/>
      <c r="PBX138" s="688"/>
      <c r="PBY138" s="688"/>
      <c r="PBZ138" s="688"/>
      <c r="PCA138" s="688"/>
      <c r="PCB138" s="688"/>
      <c r="PCC138" s="688"/>
      <c r="PCD138" s="688"/>
      <c r="PCE138" s="688"/>
      <c r="PCF138" s="688"/>
      <c r="PCG138" s="688"/>
      <c r="PCH138" s="688"/>
      <c r="PCI138" s="688"/>
      <c r="PCJ138" s="688"/>
      <c r="PCK138" s="688"/>
      <c r="PCL138" s="688"/>
      <c r="PCM138" s="688"/>
      <c r="PCN138" s="688"/>
      <c r="PCO138" s="688"/>
      <c r="PCP138" s="688"/>
      <c r="PCQ138" s="688"/>
      <c r="PCR138" s="688"/>
      <c r="PCS138" s="688"/>
      <c r="PCT138" s="688"/>
      <c r="PCU138" s="688"/>
      <c r="PCV138" s="688"/>
      <c r="PCW138" s="688"/>
      <c r="PCX138" s="688"/>
      <c r="PCY138" s="688"/>
      <c r="PCZ138" s="688"/>
      <c r="PDA138" s="688"/>
      <c r="PDB138" s="688"/>
      <c r="PDC138" s="688"/>
      <c r="PDD138" s="688"/>
      <c r="PDE138" s="688"/>
      <c r="PDF138" s="688"/>
      <c r="PDG138" s="688"/>
      <c r="PDH138" s="688"/>
      <c r="PDI138" s="688"/>
      <c r="PDJ138" s="688"/>
      <c r="PDK138" s="688"/>
      <c r="PDL138" s="688"/>
      <c r="PDM138" s="688"/>
      <c r="PDN138" s="688"/>
      <c r="PDO138" s="688"/>
      <c r="PDP138" s="688"/>
      <c r="PDQ138" s="688"/>
      <c r="PDR138" s="688"/>
      <c r="PDS138" s="688"/>
      <c r="PDT138" s="688"/>
      <c r="PDU138" s="688"/>
      <c r="PDV138" s="688"/>
      <c r="PDW138" s="688"/>
      <c r="PDX138" s="688"/>
      <c r="PDY138" s="688"/>
      <c r="PDZ138" s="688"/>
      <c r="PEA138" s="688"/>
      <c r="PEB138" s="688"/>
      <c r="PEC138" s="688"/>
      <c r="PED138" s="688"/>
      <c r="PEE138" s="688"/>
      <c r="PEF138" s="688"/>
      <c r="PEG138" s="688"/>
      <c r="PEH138" s="688"/>
      <c r="PEI138" s="688"/>
      <c r="PEJ138" s="688"/>
      <c r="PEK138" s="688"/>
      <c r="PEL138" s="688"/>
      <c r="PEM138" s="688"/>
      <c r="PEN138" s="688"/>
      <c r="PEO138" s="688"/>
      <c r="PEP138" s="688"/>
      <c r="PEQ138" s="688"/>
      <c r="PER138" s="688"/>
      <c r="PES138" s="688"/>
      <c r="PET138" s="688"/>
      <c r="PEU138" s="688"/>
      <c r="PEV138" s="688"/>
      <c r="PEW138" s="688"/>
      <c r="PEX138" s="688"/>
      <c r="PEY138" s="688"/>
      <c r="PEZ138" s="688"/>
      <c r="PFA138" s="688"/>
      <c r="PFB138" s="688"/>
      <c r="PFC138" s="688"/>
      <c r="PFD138" s="688"/>
      <c r="PFE138" s="688"/>
      <c r="PFF138" s="688"/>
      <c r="PFG138" s="688"/>
      <c r="PFH138" s="688"/>
      <c r="PFI138" s="688"/>
      <c r="PFJ138" s="688"/>
      <c r="PFK138" s="688"/>
      <c r="PFL138" s="688"/>
      <c r="PFM138" s="688"/>
      <c r="PFN138" s="688"/>
      <c r="PFO138" s="688"/>
      <c r="PFP138" s="688"/>
      <c r="PFQ138" s="688"/>
      <c r="PFR138" s="688"/>
      <c r="PFS138" s="688"/>
      <c r="PFT138" s="688"/>
      <c r="PFU138" s="688"/>
      <c r="PFV138" s="688"/>
      <c r="PFW138" s="688"/>
      <c r="PFX138" s="688"/>
      <c r="PFY138" s="688"/>
      <c r="PFZ138" s="688"/>
      <c r="PGA138" s="688"/>
      <c r="PGB138" s="688"/>
      <c r="PGC138" s="688"/>
      <c r="PGD138" s="688"/>
      <c r="PGE138" s="688"/>
      <c r="PGF138" s="688"/>
      <c r="PGG138" s="688"/>
      <c r="PGH138" s="688"/>
      <c r="PGI138" s="688"/>
      <c r="PGJ138" s="688"/>
      <c r="PGK138" s="688"/>
      <c r="PGL138" s="688"/>
      <c r="PGM138" s="688"/>
      <c r="PGN138" s="688"/>
      <c r="PGO138" s="688"/>
      <c r="PGP138" s="688"/>
      <c r="PGQ138" s="688"/>
      <c r="PGR138" s="688"/>
      <c r="PGS138" s="688"/>
      <c r="PGT138" s="688"/>
      <c r="PGU138" s="688"/>
      <c r="PGV138" s="688"/>
      <c r="PGW138" s="688"/>
      <c r="PGX138" s="688"/>
      <c r="PGY138" s="688"/>
      <c r="PGZ138" s="688"/>
      <c r="PHA138" s="688"/>
      <c r="PHB138" s="688"/>
      <c r="PHC138" s="688"/>
      <c r="PHD138" s="688"/>
      <c r="PHE138" s="688"/>
      <c r="PHF138" s="688"/>
      <c r="PHG138" s="688"/>
      <c r="PHH138" s="688"/>
      <c r="PHI138" s="688"/>
      <c r="PHJ138" s="688"/>
      <c r="PHK138" s="688"/>
      <c r="PHL138" s="688"/>
      <c r="PHM138" s="688"/>
      <c r="PHN138" s="688"/>
      <c r="PHO138" s="688"/>
      <c r="PHP138" s="688"/>
      <c r="PHQ138" s="688"/>
      <c r="PHR138" s="688"/>
      <c r="PHS138" s="688"/>
      <c r="PHT138" s="688"/>
      <c r="PHU138" s="688"/>
      <c r="PHV138" s="688"/>
      <c r="PHW138" s="688"/>
      <c r="PHX138" s="688"/>
      <c r="PHY138" s="688"/>
      <c r="PHZ138" s="688"/>
      <c r="PIA138" s="688"/>
      <c r="PIB138" s="688"/>
      <c r="PIC138" s="688"/>
      <c r="PID138" s="688"/>
      <c r="PIE138" s="688"/>
      <c r="PIF138" s="688"/>
      <c r="PIG138" s="688"/>
      <c r="PIH138" s="688"/>
      <c r="PII138" s="688"/>
      <c r="PIJ138" s="688"/>
      <c r="PIK138" s="688"/>
      <c r="PIL138" s="688"/>
      <c r="PIM138" s="688"/>
      <c r="PIN138" s="688"/>
      <c r="PIO138" s="688"/>
      <c r="PIP138" s="688"/>
      <c r="PIQ138" s="688"/>
      <c r="PIR138" s="688"/>
      <c r="PIS138" s="688"/>
      <c r="PIT138" s="688"/>
      <c r="PIU138" s="688"/>
      <c r="PIV138" s="688"/>
      <c r="PIW138" s="688"/>
      <c r="PIX138" s="688"/>
      <c r="PIY138" s="688"/>
      <c r="PIZ138" s="688"/>
      <c r="PJA138" s="688"/>
      <c r="PJB138" s="688"/>
      <c r="PJC138" s="688"/>
      <c r="PJD138" s="688"/>
      <c r="PJE138" s="688"/>
      <c r="PJF138" s="688"/>
      <c r="PJG138" s="688"/>
      <c r="PJH138" s="688"/>
      <c r="PJI138" s="688"/>
      <c r="PJJ138" s="688"/>
      <c r="PJK138" s="688"/>
      <c r="PJL138" s="688"/>
      <c r="PJM138" s="688"/>
      <c r="PJN138" s="688"/>
      <c r="PJO138" s="688"/>
      <c r="PJP138" s="688"/>
      <c r="PJQ138" s="688"/>
      <c r="PJR138" s="688"/>
      <c r="PJS138" s="688"/>
      <c r="PJT138" s="688"/>
      <c r="PJU138" s="688"/>
      <c r="PJV138" s="688"/>
      <c r="PJW138" s="688"/>
      <c r="PJX138" s="688"/>
      <c r="PJY138" s="688"/>
      <c r="PJZ138" s="688"/>
      <c r="PKA138" s="688"/>
      <c r="PKB138" s="688"/>
      <c r="PKC138" s="688"/>
      <c r="PKD138" s="688"/>
      <c r="PKE138" s="688"/>
      <c r="PKF138" s="688"/>
      <c r="PKG138" s="688"/>
      <c r="PKH138" s="688"/>
      <c r="PKI138" s="688"/>
      <c r="PKJ138" s="688"/>
      <c r="PKK138" s="688"/>
      <c r="PKL138" s="688"/>
      <c r="PKM138" s="688"/>
      <c r="PKN138" s="688"/>
      <c r="PKO138" s="688"/>
      <c r="PKP138" s="688"/>
      <c r="PKQ138" s="688"/>
      <c r="PKR138" s="688"/>
      <c r="PKS138" s="688"/>
      <c r="PKT138" s="688"/>
      <c r="PKU138" s="688"/>
      <c r="PKV138" s="688"/>
      <c r="PKW138" s="688"/>
      <c r="PKX138" s="688"/>
      <c r="PKY138" s="688"/>
      <c r="PKZ138" s="688"/>
      <c r="PLA138" s="688"/>
      <c r="PLB138" s="688"/>
      <c r="PLC138" s="688"/>
      <c r="PLD138" s="688"/>
      <c r="PLE138" s="688"/>
      <c r="PLF138" s="688"/>
      <c r="PLG138" s="688"/>
      <c r="PLH138" s="688"/>
      <c r="PLI138" s="688"/>
      <c r="PLJ138" s="688"/>
      <c r="PLK138" s="688"/>
      <c r="PLL138" s="688"/>
      <c r="PLM138" s="688"/>
      <c r="PLN138" s="688"/>
      <c r="PLO138" s="688"/>
      <c r="PLP138" s="688"/>
      <c r="PLQ138" s="688"/>
      <c r="PLR138" s="688"/>
      <c r="PLS138" s="688"/>
      <c r="PLT138" s="688"/>
      <c r="PLU138" s="688"/>
      <c r="PLV138" s="688"/>
      <c r="PLW138" s="688"/>
      <c r="PLX138" s="688"/>
      <c r="PLY138" s="688"/>
      <c r="PLZ138" s="688"/>
      <c r="PMA138" s="688"/>
      <c r="PMB138" s="688"/>
      <c r="PMC138" s="688"/>
      <c r="PMD138" s="688"/>
      <c r="PME138" s="688"/>
      <c r="PMF138" s="688"/>
      <c r="PMG138" s="688"/>
      <c r="PMH138" s="688"/>
      <c r="PMI138" s="688"/>
      <c r="PMJ138" s="688"/>
      <c r="PMK138" s="688"/>
      <c r="PML138" s="688"/>
      <c r="PMM138" s="688"/>
      <c r="PMN138" s="688"/>
      <c r="PMO138" s="688"/>
      <c r="PMP138" s="688"/>
      <c r="PMQ138" s="688"/>
      <c r="PMR138" s="688"/>
      <c r="PMS138" s="688"/>
      <c r="PMT138" s="688"/>
      <c r="PMU138" s="688"/>
      <c r="PMV138" s="688"/>
      <c r="PMW138" s="688"/>
      <c r="PMX138" s="688"/>
      <c r="PMY138" s="688"/>
      <c r="PMZ138" s="688"/>
      <c r="PNA138" s="688"/>
      <c r="PNB138" s="688"/>
      <c r="PNC138" s="688"/>
      <c r="PND138" s="688"/>
      <c r="PNE138" s="688"/>
      <c r="PNF138" s="688"/>
      <c r="PNG138" s="688"/>
      <c r="PNH138" s="688"/>
      <c r="PNI138" s="688"/>
      <c r="PNJ138" s="688"/>
      <c r="PNK138" s="688"/>
      <c r="PNL138" s="688"/>
      <c r="PNM138" s="688"/>
      <c r="PNN138" s="688"/>
      <c r="PNO138" s="688"/>
      <c r="PNP138" s="688"/>
      <c r="PNQ138" s="688"/>
      <c r="PNR138" s="688"/>
      <c r="PNS138" s="688"/>
      <c r="PNT138" s="688"/>
      <c r="PNU138" s="688"/>
      <c r="PNV138" s="688"/>
      <c r="PNW138" s="688"/>
      <c r="PNX138" s="688"/>
      <c r="PNY138" s="688"/>
      <c r="PNZ138" s="688"/>
      <c r="POA138" s="688"/>
      <c r="POB138" s="688"/>
      <c r="POC138" s="688"/>
      <c r="POD138" s="688"/>
      <c r="POE138" s="688"/>
      <c r="POF138" s="688"/>
      <c r="POG138" s="688"/>
      <c r="POH138" s="688"/>
      <c r="POI138" s="688"/>
      <c r="POJ138" s="688"/>
      <c r="POK138" s="688"/>
      <c r="POL138" s="688"/>
      <c r="POM138" s="688"/>
      <c r="PON138" s="688"/>
      <c r="POO138" s="688"/>
      <c r="POP138" s="688"/>
      <c r="POQ138" s="688"/>
      <c r="POR138" s="688"/>
      <c r="POS138" s="688"/>
      <c r="POT138" s="688"/>
      <c r="POU138" s="688"/>
      <c r="POV138" s="688"/>
      <c r="POW138" s="688"/>
      <c r="POX138" s="688"/>
      <c r="POY138" s="688"/>
      <c r="POZ138" s="688"/>
      <c r="PPA138" s="688"/>
      <c r="PPB138" s="688"/>
      <c r="PPC138" s="688"/>
      <c r="PPD138" s="688"/>
      <c r="PPE138" s="688"/>
      <c r="PPF138" s="688"/>
      <c r="PPG138" s="688"/>
      <c r="PPH138" s="688"/>
      <c r="PPI138" s="688"/>
      <c r="PPJ138" s="688"/>
      <c r="PPK138" s="688"/>
      <c r="PPL138" s="688"/>
      <c r="PPM138" s="688"/>
      <c r="PPN138" s="688"/>
      <c r="PPO138" s="688"/>
      <c r="PPP138" s="688"/>
      <c r="PPQ138" s="688"/>
      <c r="PPR138" s="688"/>
      <c r="PPS138" s="688"/>
      <c r="PPT138" s="688"/>
      <c r="PPU138" s="688"/>
      <c r="PPV138" s="688"/>
      <c r="PPW138" s="688"/>
      <c r="PPX138" s="688"/>
      <c r="PPY138" s="688"/>
      <c r="PPZ138" s="688"/>
      <c r="PQA138" s="688"/>
      <c r="PQB138" s="688"/>
      <c r="PQC138" s="688"/>
      <c r="PQD138" s="688"/>
      <c r="PQE138" s="688"/>
      <c r="PQF138" s="688"/>
      <c r="PQG138" s="688"/>
      <c r="PQH138" s="688"/>
      <c r="PQI138" s="688"/>
      <c r="PQJ138" s="688"/>
      <c r="PQK138" s="688"/>
      <c r="PQL138" s="688"/>
      <c r="PQM138" s="688"/>
      <c r="PQN138" s="688"/>
      <c r="PQO138" s="688"/>
      <c r="PQP138" s="688"/>
      <c r="PQQ138" s="688"/>
      <c r="PQR138" s="688"/>
      <c r="PQS138" s="688"/>
      <c r="PQT138" s="688"/>
      <c r="PQU138" s="688"/>
      <c r="PQV138" s="688"/>
      <c r="PQW138" s="688"/>
      <c r="PQX138" s="688"/>
      <c r="PQY138" s="688"/>
      <c r="PQZ138" s="688"/>
      <c r="PRA138" s="688"/>
      <c r="PRB138" s="688"/>
      <c r="PRC138" s="688"/>
      <c r="PRD138" s="688"/>
      <c r="PRE138" s="688"/>
      <c r="PRF138" s="688"/>
      <c r="PRG138" s="688"/>
      <c r="PRH138" s="688"/>
      <c r="PRI138" s="688"/>
      <c r="PRJ138" s="688"/>
      <c r="PRK138" s="688"/>
      <c r="PRL138" s="688"/>
      <c r="PRM138" s="688"/>
      <c r="PRN138" s="688"/>
      <c r="PRO138" s="688"/>
      <c r="PRP138" s="688"/>
      <c r="PRQ138" s="688"/>
      <c r="PRR138" s="688"/>
      <c r="PRS138" s="688"/>
      <c r="PRT138" s="688"/>
      <c r="PRU138" s="688"/>
      <c r="PRV138" s="688"/>
      <c r="PRW138" s="688"/>
      <c r="PRX138" s="688"/>
      <c r="PRY138" s="688"/>
      <c r="PRZ138" s="688"/>
      <c r="PSA138" s="688"/>
      <c r="PSB138" s="688"/>
      <c r="PSC138" s="688"/>
      <c r="PSD138" s="688"/>
      <c r="PSE138" s="688"/>
      <c r="PSF138" s="688"/>
      <c r="PSG138" s="688"/>
      <c r="PSH138" s="688"/>
      <c r="PSI138" s="688"/>
      <c r="PSJ138" s="688"/>
      <c r="PSK138" s="688"/>
      <c r="PSL138" s="688"/>
      <c r="PSM138" s="688"/>
      <c r="PSN138" s="688"/>
      <c r="PSO138" s="688"/>
      <c r="PSP138" s="688"/>
      <c r="PSQ138" s="688"/>
      <c r="PSR138" s="688"/>
      <c r="PSS138" s="688"/>
      <c r="PST138" s="688"/>
      <c r="PSU138" s="688"/>
      <c r="PSV138" s="688"/>
      <c r="PSW138" s="688"/>
      <c r="PSX138" s="688"/>
      <c r="PSY138" s="688"/>
      <c r="PSZ138" s="688"/>
      <c r="PTA138" s="688"/>
      <c r="PTB138" s="688"/>
      <c r="PTC138" s="688"/>
      <c r="PTD138" s="688"/>
      <c r="PTE138" s="688"/>
      <c r="PTF138" s="688"/>
      <c r="PTG138" s="688"/>
      <c r="PTH138" s="688"/>
      <c r="PTI138" s="688"/>
      <c r="PTJ138" s="688"/>
      <c r="PTK138" s="688"/>
      <c r="PTL138" s="688"/>
      <c r="PTM138" s="688"/>
      <c r="PTN138" s="688"/>
      <c r="PTO138" s="688"/>
      <c r="PTP138" s="688"/>
      <c r="PTQ138" s="688"/>
      <c r="PTR138" s="688"/>
      <c r="PTS138" s="688"/>
      <c r="PTT138" s="688"/>
      <c r="PTU138" s="688"/>
      <c r="PTV138" s="688"/>
      <c r="PTW138" s="688"/>
      <c r="PTX138" s="688"/>
      <c r="PTY138" s="688"/>
      <c r="PTZ138" s="688"/>
      <c r="PUA138" s="688"/>
      <c r="PUB138" s="688"/>
      <c r="PUC138" s="688"/>
      <c r="PUD138" s="688"/>
      <c r="PUE138" s="688"/>
      <c r="PUF138" s="688"/>
      <c r="PUG138" s="688"/>
      <c r="PUH138" s="688"/>
      <c r="PUI138" s="688"/>
      <c r="PUJ138" s="688"/>
      <c r="PUK138" s="688"/>
      <c r="PUL138" s="688"/>
      <c r="PUM138" s="688"/>
      <c r="PUN138" s="688"/>
      <c r="PUO138" s="688"/>
      <c r="PUP138" s="688"/>
      <c r="PUQ138" s="688"/>
      <c r="PUR138" s="688"/>
      <c r="PUS138" s="688"/>
      <c r="PUT138" s="688"/>
      <c r="PUU138" s="688"/>
      <c r="PUV138" s="688"/>
      <c r="PUW138" s="688"/>
      <c r="PUX138" s="688"/>
      <c r="PUY138" s="688"/>
      <c r="PUZ138" s="688"/>
      <c r="PVA138" s="688"/>
      <c r="PVB138" s="688"/>
      <c r="PVC138" s="688"/>
      <c r="PVD138" s="688"/>
      <c r="PVE138" s="688"/>
      <c r="PVF138" s="688"/>
      <c r="PVG138" s="688"/>
      <c r="PVH138" s="688"/>
      <c r="PVI138" s="688"/>
      <c r="PVJ138" s="688"/>
      <c r="PVK138" s="688"/>
      <c r="PVL138" s="688"/>
      <c r="PVM138" s="688"/>
      <c r="PVN138" s="688"/>
      <c r="PVO138" s="688"/>
      <c r="PVP138" s="688"/>
      <c r="PVQ138" s="688"/>
      <c r="PVR138" s="688"/>
      <c r="PVS138" s="688"/>
      <c r="PVT138" s="688"/>
      <c r="PVU138" s="688"/>
      <c r="PVV138" s="688"/>
      <c r="PVW138" s="688"/>
      <c r="PVX138" s="688"/>
      <c r="PVY138" s="688"/>
      <c r="PVZ138" s="688"/>
      <c r="PWA138" s="688"/>
      <c r="PWB138" s="688"/>
      <c r="PWC138" s="688"/>
      <c r="PWD138" s="688"/>
      <c r="PWE138" s="688"/>
      <c r="PWF138" s="688"/>
      <c r="PWG138" s="688"/>
      <c r="PWH138" s="688"/>
      <c r="PWI138" s="688"/>
      <c r="PWJ138" s="688"/>
      <c r="PWK138" s="688"/>
      <c r="PWL138" s="688"/>
      <c r="PWM138" s="688"/>
      <c r="PWN138" s="688"/>
      <c r="PWO138" s="688"/>
      <c r="PWP138" s="688"/>
      <c r="PWQ138" s="688"/>
      <c r="PWR138" s="688"/>
      <c r="PWS138" s="688"/>
      <c r="PWT138" s="688"/>
      <c r="PWU138" s="688"/>
      <c r="PWV138" s="688"/>
      <c r="PWW138" s="688"/>
      <c r="PWX138" s="688"/>
      <c r="PWY138" s="688"/>
      <c r="PWZ138" s="688"/>
      <c r="PXA138" s="688"/>
      <c r="PXB138" s="688"/>
      <c r="PXC138" s="688"/>
      <c r="PXD138" s="688"/>
      <c r="PXE138" s="688"/>
      <c r="PXF138" s="688"/>
      <c r="PXG138" s="688"/>
      <c r="PXH138" s="688"/>
      <c r="PXI138" s="688"/>
      <c r="PXJ138" s="688"/>
      <c r="PXK138" s="688"/>
      <c r="PXL138" s="688"/>
      <c r="PXM138" s="688"/>
      <c r="PXN138" s="688"/>
      <c r="PXO138" s="688"/>
      <c r="PXP138" s="688"/>
      <c r="PXQ138" s="688"/>
      <c r="PXR138" s="688"/>
      <c r="PXS138" s="688"/>
      <c r="PXT138" s="688"/>
      <c r="PXU138" s="688"/>
      <c r="PXV138" s="688"/>
      <c r="PXW138" s="688"/>
      <c r="PXX138" s="688"/>
      <c r="PXY138" s="688"/>
      <c r="PXZ138" s="688"/>
      <c r="PYA138" s="688"/>
      <c r="PYB138" s="688"/>
      <c r="PYC138" s="688"/>
      <c r="PYD138" s="688"/>
      <c r="PYE138" s="688"/>
      <c r="PYF138" s="688"/>
      <c r="PYG138" s="688"/>
      <c r="PYH138" s="688"/>
      <c r="PYI138" s="688"/>
      <c r="PYJ138" s="688"/>
      <c r="PYK138" s="688"/>
      <c r="PYL138" s="688"/>
      <c r="PYM138" s="688"/>
      <c r="PYN138" s="688"/>
      <c r="PYO138" s="688"/>
      <c r="PYP138" s="688"/>
      <c r="PYQ138" s="688"/>
      <c r="PYR138" s="688"/>
      <c r="PYS138" s="688"/>
      <c r="PYT138" s="688"/>
      <c r="PYU138" s="688"/>
      <c r="PYV138" s="688"/>
      <c r="PYW138" s="688"/>
      <c r="PYX138" s="688"/>
      <c r="PYY138" s="688"/>
      <c r="PYZ138" s="688"/>
      <c r="PZA138" s="688"/>
      <c r="PZB138" s="688"/>
      <c r="PZC138" s="688"/>
      <c r="PZD138" s="688"/>
      <c r="PZE138" s="688"/>
      <c r="PZF138" s="688"/>
      <c r="PZG138" s="688"/>
      <c r="PZH138" s="688"/>
      <c r="PZI138" s="688"/>
      <c r="PZJ138" s="688"/>
      <c r="PZK138" s="688"/>
      <c r="PZL138" s="688"/>
      <c r="PZM138" s="688"/>
      <c r="PZN138" s="688"/>
      <c r="PZO138" s="688"/>
      <c r="PZP138" s="688"/>
      <c r="PZQ138" s="688"/>
      <c r="PZR138" s="688"/>
      <c r="PZS138" s="688"/>
      <c r="PZT138" s="688"/>
      <c r="PZU138" s="688"/>
      <c r="PZV138" s="688"/>
      <c r="PZW138" s="688"/>
      <c r="PZX138" s="688"/>
      <c r="PZY138" s="688"/>
      <c r="PZZ138" s="688"/>
      <c r="QAA138" s="688"/>
      <c r="QAB138" s="688"/>
      <c r="QAC138" s="688"/>
      <c r="QAD138" s="688"/>
      <c r="QAE138" s="688"/>
      <c r="QAF138" s="688"/>
      <c r="QAG138" s="688"/>
      <c r="QAH138" s="688"/>
      <c r="QAI138" s="688"/>
      <c r="QAJ138" s="688"/>
      <c r="QAK138" s="688"/>
      <c r="QAL138" s="688"/>
      <c r="QAM138" s="688"/>
      <c r="QAN138" s="688"/>
      <c r="QAO138" s="688"/>
      <c r="QAP138" s="688"/>
      <c r="QAQ138" s="688"/>
      <c r="QAR138" s="688"/>
      <c r="QAS138" s="688"/>
      <c r="QAT138" s="688"/>
      <c r="QAU138" s="688"/>
      <c r="QAV138" s="688"/>
      <c r="QAW138" s="688"/>
      <c r="QAX138" s="688"/>
      <c r="QAY138" s="688"/>
      <c r="QAZ138" s="688"/>
      <c r="QBA138" s="688"/>
      <c r="QBB138" s="688"/>
      <c r="QBC138" s="688"/>
      <c r="QBD138" s="688"/>
      <c r="QBE138" s="688"/>
      <c r="QBF138" s="688"/>
      <c r="QBG138" s="688"/>
      <c r="QBH138" s="688"/>
      <c r="QBI138" s="688"/>
      <c r="QBJ138" s="688"/>
      <c r="QBK138" s="688"/>
      <c r="QBL138" s="688"/>
      <c r="QBM138" s="688"/>
      <c r="QBN138" s="688"/>
      <c r="QBO138" s="688"/>
      <c r="QBP138" s="688"/>
      <c r="QBQ138" s="688"/>
      <c r="QBR138" s="688"/>
      <c r="QBS138" s="688"/>
      <c r="QBT138" s="688"/>
      <c r="QBU138" s="688"/>
      <c r="QBV138" s="688"/>
      <c r="QBW138" s="688"/>
      <c r="QBX138" s="688"/>
      <c r="QBY138" s="688"/>
      <c r="QBZ138" s="688"/>
      <c r="QCA138" s="688"/>
      <c r="QCB138" s="688"/>
      <c r="QCC138" s="688"/>
      <c r="QCD138" s="688"/>
      <c r="QCE138" s="688"/>
      <c r="QCF138" s="688"/>
      <c r="QCG138" s="688"/>
      <c r="QCH138" s="688"/>
      <c r="QCI138" s="688"/>
      <c r="QCJ138" s="688"/>
      <c r="QCK138" s="688"/>
      <c r="QCL138" s="688"/>
      <c r="QCM138" s="688"/>
      <c r="QCN138" s="688"/>
      <c r="QCO138" s="688"/>
      <c r="QCP138" s="688"/>
      <c r="QCQ138" s="688"/>
      <c r="QCR138" s="688"/>
      <c r="QCS138" s="688"/>
      <c r="QCT138" s="688"/>
      <c r="QCU138" s="688"/>
      <c r="QCV138" s="688"/>
      <c r="QCW138" s="688"/>
      <c r="QCX138" s="688"/>
      <c r="QCY138" s="688"/>
      <c r="QCZ138" s="688"/>
      <c r="QDA138" s="688"/>
      <c r="QDB138" s="688"/>
      <c r="QDC138" s="688"/>
      <c r="QDD138" s="688"/>
      <c r="QDE138" s="688"/>
      <c r="QDF138" s="688"/>
      <c r="QDG138" s="688"/>
      <c r="QDH138" s="688"/>
      <c r="QDI138" s="688"/>
      <c r="QDJ138" s="688"/>
      <c r="QDK138" s="688"/>
      <c r="QDL138" s="688"/>
      <c r="QDM138" s="688"/>
      <c r="QDN138" s="688"/>
      <c r="QDO138" s="688"/>
      <c r="QDP138" s="688"/>
      <c r="QDQ138" s="688"/>
      <c r="QDR138" s="688"/>
      <c r="QDS138" s="688"/>
      <c r="QDT138" s="688"/>
      <c r="QDU138" s="688"/>
      <c r="QDV138" s="688"/>
      <c r="QDW138" s="688"/>
      <c r="QDX138" s="688"/>
      <c r="QDY138" s="688"/>
      <c r="QDZ138" s="688"/>
      <c r="QEA138" s="688"/>
      <c r="QEB138" s="688"/>
      <c r="QEC138" s="688"/>
      <c r="QED138" s="688"/>
      <c r="QEE138" s="688"/>
      <c r="QEF138" s="688"/>
      <c r="QEG138" s="688"/>
      <c r="QEH138" s="688"/>
      <c r="QEI138" s="688"/>
      <c r="QEJ138" s="688"/>
      <c r="QEK138" s="688"/>
      <c r="QEL138" s="688"/>
      <c r="QEM138" s="688"/>
      <c r="QEN138" s="688"/>
      <c r="QEO138" s="688"/>
      <c r="QEP138" s="688"/>
      <c r="QEQ138" s="688"/>
      <c r="QER138" s="688"/>
      <c r="QES138" s="688"/>
      <c r="QET138" s="688"/>
      <c r="QEU138" s="688"/>
      <c r="QEV138" s="688"/>
      <c r="QEW138" s="688"/>
      <c r="QEX138" s="688"/>
      <c r="QEY138" s="688"/>
      <c r="QEZ138" s="688"/>
      <c r="QFA138" s="688"/>
      <c r="QFB138" s="688"/>
      <c r="QFC138" s="688"/>
      <c r="QFD138" s="688"/>
      <c r="QFE138" s="688"/>
      <c r="QFF138" s="688"/>
      <c r="QFG138" s="688"/>
      <c r="QFH138" s="688"/>
      <c r="QFI138" s="688"/>
      <c r="QFJ138" s="688"/>
      <c r="QFK138" s="688"/>
      <c r="QFL138" s="688"/>
      <c r="QFM138" s="688"/>
      <c r="QFN138" s="688"/>
      <c r="QFO138" s="688"/>
      <c r="QFP138" s="688"/>
      <c r="QFQ138" s="688"/>
      <c r="QFR138" s="688"/>
      <c r="QFS138" s="688"/>
      <c r="QFT138" s="688"/>
      <c r="QFU138" s="688"/>
      <c r="QFV138" s="688"/>
      <c r="QFW138" s="688"/>
      <c r="QFX138" s="688"/>
      <c r="QFY138" s="688"/>
      <c r="QFZ138" s="688"/>
      <c r="QGA138" s="688"/>
      <c r="QGB138" s="688"/>
      <c r="QGC138" s="688"/>
      <c r="QGD138" s="688"/>
      <c r="QGE138" s="688"/>
      <c r="QGF138" s="688"/>
      <c r="QGG138" s="688"/>
      <c r="QGH138" s="688"/>
      <c r="QGI138" s="688"/>
      <c r="QGJ138" s="688"/>
      <c r="QGK138" s="688"/>
      <c r="QGL138" s="688"/>
      <c r="QGM138" s="688"/>
      <c r="QGN138" s="688"/>
      <c r="QGO138" s="688"/>
      <c r="QGP138" s="688"/>
      <c r="QGQ138" s="688"/>
      <c r="QGR138" s="688"/>
      <c r="QGS138" s="688"/>
      <c r="QGT138" s="688"/>
      <c r="QGU138" s="688"/>
      <c r="QGV138" s="688"/>
      <c r="QGW138" s="688"/>
      <c r="QGX138" s="688"/>
      <c r="QGY138" s="688"/>
      <c r="QGZ138" s="688"/>
      <c r="QHA138" s="688"/>
      <c r="QHB138" s="688"/>
      <c r="QHC138" s="688"/>
      <c r="QHD138" s="688"/>
      <c r="QHE138" s="688"/>
      <c r="QHF138" s="688"/>
      <c r="QHG138" s="688"/>
      <c r="QHH138" s="688"/>
      <c r="QHI138" s="688"/>
      <c r="QHJ138" s="688"/>
      <c r="QHK138" s="688"/>
      <c r="QHL138" s="688"/>
      <c r="QHM138" s="688"/>
      <c r="QHN138" s="688"/>
      <c r="QHO138" s="688"/>
      <c r="QHP138" s="688"/>
      <c r="QHQ138" s="688"/>
      <c r="QHR138" s="688"/>
      <c r="QHS138" s="688"/>
      <c r="QHT138" s="688"/>
      <c r="QHU138" s="688"/>
      <c r="QHV138" s="688"/>
      <c r="QHW138" s="688"/>
      <c r="QHX138" s="688"/>
      <c r="QHY138" s="688"/>
      <c r="QHZ138" s="688"/>
      <c r="QIA138" s="688"/>
      <c r="QIB138" s="688"/>
      <c r="QIC138" s="688"/>
      <c r="QID138" s="688"/>
      <c r="QIE138" s="688"/>
      <c r="QIF138" s="688"/>
      <c r="QIG138" s="688"/>
      <c r="QIH138" s="688"/>
      <c r="QII138" s="688"/>
      <c r="QIJ138" s="688"/>
      <c r="QIK138" s="688"/>
      <c r="QIL138" s="688"/>
      <c r="QIM138" s="688"/>
      <c r="QIN138" s="688"/>
      <c r="QIO138" s="688"/>
      <c r="QIP138" s="688"/>
      <c r="QIQ138" s="688"/>
      <c r="QIR138" s="688"/>
      <c r="QIS138" s="688"/>
      <c r="QIT138" s="688"/>
      <c r="QIU138" s="688"/>
      <c r="QIV138" s="688"/>
      <c r="QIW138" s="688"/>
      <c r="QIX138" s="688"/>
      <c r="QIY138" s="688"/>
      <c r="QIZ138" s="688"/>
      <c r="QJA138" s="688"/>
      <c r="QJB138" s="688"/>
      <c r="QJC138" s="688"/>
      <c r="QJD138" s="688"/>
      <c r="QJE138" s="688"/>
      <c r="QJF138" s="688"/>
      <c r="QJG138" s="688"/>
      <c r="QJH138" s="688"/>
      <c r="QJI138" s="688"/>
      <c r="QJJ138" s="688"/>
      <c r="QJK138" s="688"/>
      <c r="QJL138" s="688"/>
      <c r="QJM138" s="688"/>
      <c r="QJN138" s="688"/>
      <c r="QJO138" s="688"/>
      <c r="QJP138" s="688"/>
      <c r="QJQ138" s="688"/>
      <c r="QJR138" s="688"/>
      <c r="QJS138" s="688"/>
      <c r="QJT138" s="688"/>
      <c r="QJU138" s="688"/>
      <c r="QJV138" s="688"/>
      <c r="QJW138" s="688"/>
      <c r="QJX138" s="688"/>
      <c r="QJY138" s="688"/>
      <c r="QJZ138" s="688"/>
      <c r="QKA138" s="688"/>
      <c r="QKB138" s="688"/>
      <c r="QKC138" s="688"/>
      <c r="QKD138" s="688"/>
      <c r="QKE138" s="688"/>
      <c r="QKF138" s="688"/>
      <c r="QKG138" s="688"/>
      <c r="QKH138" s="688"/>
      <c r="QKI138" s="688"/>
      <c r="QKJ138" s="688"/>
      <c r="QKK138" s="688"/>
      <c r="QKL138" s="688"/>
      <c r="QKM138" s="688"/>
      <c r="QKN138" s="688"/>
      <c r="QKO138" s="688"/>
      <c r="QKP138" s="688"/>
      <c r="QKQ138" s="688"/>
      <c r="QKR138" s="688"/>
      <c r="QKS138" s="688"/>
      <c r="QKT138" s="688"/>
      <c r="QKU138" s="688"/>
      <c r="QKV138" s="688"/>
      <c r="QKW138" s="688"/>
      <c r="QKX138" s="688"/>
      <c r="QKY138" s="688"/>
      <c r="QKZ138" s="688"/>
      <c r="QLA138" s="688"/>
      <c r="QLB138" s="688"/>
      <c r="QLC138" s="688"/>
      <c r="QLD138" s="688"/>
      <c r="QLE138" s="688"/>
      <c r="QLF138" s="688"/>
      <c r="QLG138" s="688"/>
      <c r="QLH138" s="688"/>
      <c r="QLI138" s="688"/>
      <c r="QLJ138" s="688"/>
      <c r="QLK138" s="688"/>
      <c r="QLL138" s="688"/>
      <c r="QLM138" s="688"/>
      <c r="QLN138" s="688"/>
      <c r="QLO138" s="688"/>
      <c r="QLP138" s="688"/>
      <c r="QLQ138" s="688"/>
      <c r="QLR138" s="688"/>
      <c r="QLS138" s="688"/>
      <c r="QLT138" s="688"/>
      <c r="QLU138" s="688"/>
      <c r="QLV138" s="688"/>
      <c r="QLW138" s="688"/>
      <c r="QLX138" s="688"/>
      <c r="QLY138" s="688"/>
      <c r="QLZ138" s="688"/>
      <c r="QMA138" s="688"/>
      <c r="QMB138" s="688"/>
      <c r="QMC138" s="688"/>
      <c r="QMD138" s="688"/>
      <c r="QME138" s="688"/>
      <c r="QMF138" s="688"/>
      <c r="QMG138" s="688"/>
      <c r="QMH138" s="688"/>
      <c r="QMI138" s="688"/>
      <c r="QMJ138" s="688"/>
      <c r="QMK138" s="688"/>
      <c r="QML138" s="688"/>
      <c r="QMM138" s="688"/>
      <c r="QMN138" s="688"/>
      <c r="QMO138" s="688"/>
      <c r="QMP138" s="688"/>
      <c r="QMQ138" s="688"/>
      <c r="QMR138" s="688"/>
      <c r="QMS138" s="688"/>
      <c r="QMT138" s="688"/>
      <c r="QMU138" s="688"/>
      <c r="QMV138" s="688"/>
      <c r="QMW138" s="688"/>
      <c r="QMX138" s="688"/>
      <c r="QMY138" s="688"/>
      <c r="QMZ138" s="688"/>
      <c r="QNA138" s="688"/>
      <c r="QNB138" s="688"/>
      <c r="QNC138" s="688"/>
      <c r="QND138" s="688"/>
      <c r="QNE138" s="688"/>
      <c r="QNF138" s="688"/>
      <c r="QNG138" s="688"/>
      <c r="QNH138" s="688"/>
      <c r="QNI138" s="688"/>
      <c r="QNJ138" s="688"/>
      <c r="QNK138" s="688"/>
      <c r="QNL138" s="688"/>
      <c r="QNM138" s="688"/>
      <c r="QNN138" s="688"/>
      <c r="QNO138" s="688"/>
      <c r="QNP138" s="688"/>
      <c r="QNQ138" s="688"/>
      <c r="QNR138" s="688"/>
      <c r="QNS138" s="688"/>
      <c r="QNT138" s="688"/>
      <c r="QNU138" s="688"/>
      <c r="QNV138" s="688"/>
      <c r="QNW138" s="688"/>
      <c r="QNX138" s="688"/>
      <c r="QNY138" s="688"/>
      <c r="QNZ138" s="688"/>
      <c r="QOA138" s="688"/>
      <c r="QOB138" s="688"/>
      <c r="QOC138" s="688"/>
      <c r="QOD138" s="688"/>
      <c r="QOE138" s="688"/>
      <c r="QOF138" s="688"/>
      <c r="QOG138" s="688"/>
      <c r="QOH138" s="688"/>
      <c r="QOI138" s="688"/>
      <c r="QOJ138" s="688"/>
      <c r="QOK138" s="688"/>
      <c r="QOL138" s="688"/>
      <c r="QOM138" s="688"/>
      <c r="QON138" s="688"/>
      <c r="QOO138" s="688"/>
      <c r="QOP138" s="688"/>
      <c r="QOQ138" s="688"/>
      <c r="QOR138" s="688"/>
      <c r="QOS138" s="688"/>
      <c r="QOT138" s="688"/>
      <c r="QOU138" s="688"/>
      <c r="QOV138" s="688"/>
      <c r="QOW138" s="688"/>
      <c r="QOX138" s="688"/>
      <c r="QOY138" s="688"/>
      <c r="QOZ138" s="688"/>
      <c r="QPA138" s="688"/>
      <c r="QPB138" s="688"/>
      <c r="QPC138" s="688"/>
      <c r="QPD138" s="688"/>
      <c r="QPE138" s="688"/>
      <c r="QPF138" s="688"/>
      <c r="QPG138" s="688"/>
      <c r="QPH138" s="688"/>
      <c r="QPI138" s="688"/>
      <c r="QPJ138" s="688"/>
      <c r="QPK138" s="688"/>
      <c r="QPL138" s="688"/>
      <c r="QPM138" s="688"/>
      <c r="QPN138" s="688"/>
      <c r="QPO138" s="688"/>
      <c r="QPP138" s="688"/>
      <c r="QPQ138" s="688"/>
      <c r="QPR138" s="688"/>
      <c r="QPS138" s="688"/>
      <c r="QPT138" s="688"/>
      <c r="QPU138" s="688"/>
      <c r="QPV138" s="688"/>
      <c r="QPW138" s="688"/>
      <c r="QPX138" s="688"/>
      <c r="QPY138" s="688"/>
      <c r="QPZ138" s="688"/>
      <c r="QQA138" s="688"/>
      <c r="QQB138" s="688"/>
      <c r="QQC138" s="688"/>
      <c r="QQD138" s="688"/>
      <c r="QQE138" s="688"/>
      <c r="QQF138" s="688"/>
      <c r="QQG138" s="688"/>
      <c r="QQH138" s="688"/>
      <c r="QQI138" s="688"/>
      <c r="QQJ138" s="688"/>
      <c r="QQK138" s="688"/>
      <c r="QQL138" s="688"/>
      <c r="QQM138" s="688"/>
      <c r="QQN138" s="688"/>
      <c r="QQO138" s="688"/>
      <c r="QQP138" s="688"/>
      <c r="QQQ138" s="688"/>
      <c r="QQR138" s="688"/>
      <c r="QQS138" s="688"/>
      <c r="QQT138" s="688"/>
      <c r="QQU138" s="688"/>
      <c r="QQV138" s="688"/>
      <c r="QQW138" s="688"/>
      <c r="QQX138" s="688"/>
      <c r="QQY138" s="688"/>
      <c r="QQZ138" s="688"/>
      <c r="QRA138" s="688"/>
      <c r="QRB138" s="688"/>
      <c r="QRC138" s="688"/>
      <c r="QRD138" s="688"/>
      <c r="QRE138" s="688"/>
      <c r="QRF138" s="688"/>
      <c r="QRG138" s="688"/>
      <c r="QRH138" s="688"/>
      <c r="QRI138" s="688"/>
      <c r="QRJ138" s="688"/>
      <c r="QRK138" s="688"/>
      <c r="QRL138" s="688"/>
      <c r="QRM138" s="688"/>
      <c r="QRN138" s="688"/>
      <c r="QRO138" s="688"/>
      <c r="QRP138" s="688"/>
      <c r="QRQ138" s="688"/>
      <c r="QRR138" s="688"/>
      <c r="QRS138" s="688"/>
      <c r="QRT138" s="688"/>
      <c r="QRU138" s="688"/>
      <c r="QRV138" s="688"/>
      <c r="QRW138" s="688"/>
      <c r="QRX138" s="688"/>
      <c r="QRY138" s="688"/>
      <c r="QRZ138" s="688"/>
      <c r="QSA138" s="688"/>
      <c r="QSB138" s="688"/>
      <c r="QSC138" s="688"/>
      <c r="QSD138" s="688"/>
      <c r="QSE138" s="688"/>
      <c r="QSF138" s="688"/>
      <c r="QSG138" s="688"/>
      <c r="QSH138" s="688"/>
      <c r="QSI138" s="688"/>
      <c r="QSJ138" s="688"/>
      <c r="QSK138" s="688"/>
      <c r="QSL138" s="688"/>
      <c r="QSM138" s="688"/>
      <c r="QSN138" s="688"/>
      <c r="QSO138" s="688"/>
      <c r="QSP138" s="688"/>
      <c r="QSQ138" s="688"/>
      <c r="QSR138" s="688"/>
      <c r="QSS138" s="688"/>
      <c r="QST138" s="688"/>
      <c r="QSU138" s="688"/>
      <c r="QSV138" s="688"/>
      <c r="QSW138" s="688"/>
      <c r="QSX138" s="688"/>
      <c r="QSY138" s="688"/>
      <c r="QSZ138" s="688"/>
      <c r="QTA138" s="688"/>
      <c r="QTB138" s="688"/>
      <c r="QTC138" s="688"/>
      <c r="QTD138" s="688"/>
      <c r="QTE138" s="688"/>
      <c r="QTF138" s="688"/>
      <c r="QTG138" s="688"/>
      <c r="QTH138" s="688"/>
      <c r="QTI138" s="688"/>
      <c r="QTJ138" s="688"/>
      <c r="QTK138" s="688"/>
      <c r="QTL138" s="688"/>
      <c r="QTM138" s="688"/>
      <c r="QTN138" s="688"/>
      <c r="QTO138" s="688"/>
      <c r="QTP138" s="688"/>
      <c r="QTQ138" s="688"/>
      <c r="QTR138" s="688"/>
      <c r="QTS138" s="688"/>
      <c r="QTT138" s="688"/>
      <c r="QTU138" s="688"/>
      <c r="QTV138" s="688"/>
      <c r="QTW138" s="688"/>
      <c r="QTX138" s="688"/>
      <c r="QTY138" s="688"/>
      <c r="QTZ138" s="688"/>
      <c r="QUA138" s="688"/>
      <c r="QUB138" s="688"/>
      <c r="QUC138" s="688"/>
      <c r="QUD138" s="688"/>
      <c r="QUE138" s="688"/>
      <c r="QUF138" s="688"/>
      <c r="QUG138" s="688"/>
      <c r="QUH138" s="688"/>
      <c r="QUI138" s="688"/>
      <c r="QUJ138" s="688"/>
      <c r="QUK138" s="688"/>
      <c r="QUL138" s="688"/>
      <c r="QUM138" s="688"/>
      <c r="QUN138" s="688"/>
      <c r="QUO138" s="688"/>
      <c r="QUP138" s="688"/>
      <c r="QUQ138" s="688"/>
      <c r="QUR138" s="688"/>
      <c r="QUS138" s="688"/>
      <c r="QUT138" s="688"/>
      <c r="QUU138" s="688"/>
      <c r="QUV138" s="688"/>
      <c r="QUW138" s="688"/>
      <c r="QUX138" s="688"/>
      <c r="QUY138" s="688"/>
      <c r="QUZ138" s="688"/>
      <c r="QVA138" s="688"/>
      <c r="QVB138" s="688"/>
      <c r="QVC138" s="688"/>
      <c r="QVD138" s="688"/>
      <c r="QVE138" s="688"/>
      <c r="QVF138" s="688"/>
      <c r="QVG138" s="688"/>
      <c r="QVH138" s="688"/>
      <c r="QVI138" s="688"/>
      <c r="QVJ138" s="688"/>
      <c r="QVK138" s="688"/>
      <c r="QVL138" s="688"/>
      <c r="QVM138" s="688"/>
      <c r="QVN138" s="688"/>
      <c r="QVO138" s="688"/>
      <c r="QVP138" s="688"/>
      <c r="QVQ138" s="688"/>
      <c r="QVR138" s="688"/>
      <c r="QVS138" s="688"/>
      <c r="QVT138" s="688"/>
      <c r="QVU138" s="688"/>
      <c r="QVV138" s="688"/>
      <c r="QVW138" s="688"/>
      <c r="QVX138" s="688"/>
      <c r="QVY138" s="688"/>
      <c r="QVZ138" s="688"/>
      <c r="QWA138" s="688"/>
      <c r="QWB138" s="688"/>
      <c r="QWC138" s="688"/>
      <c r="QWD138" s="688"/>
      <c r="QWE138" s="688"/>
      <c r="QWF138" s="688"/>
      <c r="QWG138" s="688"/>
      <c r="QWH138" s="688"/>
      <c r="QWI138" s="688"/>
      <c r="QWJ138" s="688"/>
      <c r="QWK138" s="688"/>
      <c r="QWL138" s="688"/>
      <c r="QWM138" s="688"/>
      <c r="QWN138" s="688"/>
      <c r="QWO138" s="688"/>
      <c r="QWP138" s="688"/>
      <c r="QWQ138" s="688"/>
      <c r="QWR138" s="688"/>
      <c r="QWS138" s="688"/>
      <c r="QWT138" s="688"/>
      <c r="QWU138" s="688"/>
      <c r="QWV138" s="688"/>
      <c r="QWW138" s="688"/>
      <c r="QWX138" s="688"/>
      <c r="QWY138" s="688"/>
      <c r="QWZ138" s="688"/>
      <c r="QXA138" s="688"/>
      <c r="QXB138" s="688"/>
      <c r="QXC138" s="688"/>
      <c r="QXD138" s="688"/>
      <c r="QXE138" s="688"/>
      <c r="QXF138" s="688"/>
      <c r="QXG138" s="688"/>
      <c r="QXH138" s="688"/>
      <c r="QXI138" s="688"/>
      <c r="QXJ138" s="688"/>
      <c r="QXK138" s="688"/>
      <c r="QXL138" s="688"/>
      <c r="QXM138" s="688"/>
      <c r="QXN138" s="688"/>
      <c r="QXO138" s="688"/>
      <c r="QXP138" s="688"/>
      <c r="QXQ138" s="688"/>
      <c r="QXR138" s="688"/>
      <c r="QXS138" s="688"/>
      <c r="QXT138" s="688"/>
      <c r="QXU138" s="688"/>
      <c r="QXV138" s="688"/>
      <c r="QXW138" s="688"/>
      <c r="QXX138" s="688"/>
      <c r="QXY138" s="688"/>
      <c r="QXZ138" s="688"/>
      <c r="QYA138" s="688"/>
      <c r="QYB138" s="688"/>
      <c r="QYC138" s="688"/>
      <c r="QYD138" s="688"/>
      <c r="QYE138" s="688"/>
      <c r="QYF138" s="688"/>
      <c r="QYG138" s="688"/>
      <c r="QYH138" s="688"/>
      <c r="QYI138" s="688"/>
      <c r="QYJ138" s="688"/>
      <c r="QYK138" s="688"/>
      <c r="QYL138" s="688"/>
      <c r="QYM138" s="688"/>
      <c r="QYN138" s="688"/>
      <c r="QYO138" s="688"/>
      <c r="QYP138" s="688"/>
      <c r="QYQ138" s="688"/>
      <c r="QYR138" s="688"/>
      <c r="QYS138" s="688"/>
      <c r="QYT138" s="688"/>
      <c r="QYU138" s="688"/>
      <c r="QYV138" s="688"/>
      <c r="QYW138" s="688"/>
      <c r="QYX138" s="688"/>
      <c r="QYY138" s="688"/>
      <c r="QYZ138" s="688"/>
      <c r="QZA138" s="688"/>
      <c r="QZB138" s="688"/>
      <c r="QZC138" s="688"/>
      <c r="QZD138" s="688"/>
      <c r="QZE138" s="688"/>
      <c r="QZF138" s="688"/>
      <c r="QZG138" s="688"/>
      <c r="QZH138" s="688"/>
      <c r="QZI138" s="688"/>
      <c r="QZJ138" s="688"/>
      <c r="QZK138" s="688"/>
      <c r="QZL138" s="688"/>
      <c r="QZM138" s="688"/>
      <c r="QZN138" s="688"/>
      <c r="QZO138" s="688"/>
      <c r="QZP138" s="688"/>
      <c r="QZQ138" s="688"/>
      <c r="QZR138" s="688"/>
      <c r="QZS138" s="688"/>
      <c r="QZT138" s="688"/>
      <c r="QZU138" s="688"/>
      <c r="QZV138" s="688"/>
      <c r="QZW138" s="688"/>
      <c r="QZX138" s="688"/>
      <c r="QZY138" s="688"/>
      <c r="QZZ138" s="688"/>
      <c r="RAA138" s="688"/>
      <c r="RAB138" s="688"/>
      <c r="RAC138" s="688"/>
      <c r="RAD138" s="688"/>
      <c r="RAE138" s="688"/>
      <c r="RAF138" s="688"/>
      <c r="RAG138" s="688"/>
      <c r="RAH138" s="688"/>
      <c r="RAI138" s="688"/>
      <c r="RAJ138" s="688"/>
      <c r="RAK138" s="688"/>
      <c r="RAL138" s="688"/>
      <c r="RAM138" s="688"/>
      <c r="RAN138" s="688"/>
      <c r="RAO138" s="688"/>
      <c r="RAP138" s="688"/>
      <c r="RAQ138" s="688"/>
      <c r="RAR138" s="688"/>
      <c r="RAS138" s="688"/>
      <c r="RAT138" s="688"/>
      <c r="RAU138" s="688"/>
      <c r="RAV138" s="688"/>
      <c r="RAW138" s="688"/>
      <c r="RAX138" s="688"/>
      <c r="RAY138" s="688"/>
      <c r="RAZ138" s="688"/>
      <c r="RBA138" s="688"/>
      <c r="RBB138" s="688"/>
      <c r="RBC138" s="688"/>
      <c r="RBD138" s="688"/>
      <c r="RBE138" s="688"/>
      <c r="RBF138" s="688"/>
      <c r="RBG138" s="688"/>
      <c r="RBH138" s="688"/>
      <c r="RBI138" s="688"/>
      <c r="RBJ138" s="688"/>
      <c r="RBK138" s="688"/>
      <c r="RBL138" s="688"/>
      <c r="RBM138" s="688"/>
      <c r="RBN138" s="688"/>
      <c r="RBO138" s="688"/>
      <c r="RBP138" s="688"/>
      <c r="RBQ138" s="688"/>
      <c r="RBR138" s="688"/>
      <c r="RBS138" s="688"/>
      <c r="RBT138" s="688"/>
      <c r="RBU138" s="688"/>
      <c r="RBV138" s="688"/>
      <c r="RBW138" s="688"/>
      <c r="RBX138" s="688"/>
      <c r="RBY138" s="688"/>
      <c r="RBZ138" s="688"/>
      <c r="RCA138" s="688"/>
      <c r="RCB138" s="688"/>
      <c r="RCC138" s="688"/>
      <c r="RCD138" s="688"/>
      <c r="RCE138" s="688"/>
      <c r="RCF138" s="688"/>
      <c r="RCG138" s="688"/>
      <c r="RCH138" s="688"/>
      <c r="RCI138" s="688"/>
      <c r="RCJ138" s="688"/>
      <c r="RCK138" s="688"/>
      <c r="RCL138" s="688"/>
      <c r="RCM138" s="688"/>
      <c r="RCN138" s="688"/>
      <c r="RCO138" s="688"/>
      <c r="RCP138" s="688"/>
      <c r="RCQ138" s="688"/>
      <c r="RCR138" s="688"/>
      <c r="RCS138" s="688"/>
      <c r="RCT138" s="688"/>
      <c r="RCU138" s="688"/>
      <c r="RCV138" s="688"/>
      <c r="RCW138" s="688"/>
      <c r="RCX138" s="688"/>
      <c r="RCY138" s="688"/>
      <c r="RCZ138" s="688"/>
      <c r="RDA138" s="688"/>
      <c r="RDB138" s="688"/>
      <c r="RDC138" s="688"/>
      <c r="RDD138" s="688"/>
      <c r="RDE138" s="688"/>
      <c r="RDF138" s="688"/>
      <c r="RDG138" s="688"/>
      <c r="RDH138" s="688"/>
      <c r="RDI138" s="688"/>
      <c r="RDJ138" s="688"/>
      <c r="RDK138" s="688"/>
      <c r="RDL138" s="688"/>
      <c r="RDM138" s="688"/>
      <c r="RDN138" s="688"/>
      <c r="RDO138" s="688"/>
      <c r="RDP138" s="688"/>
      <c r="RDQ138" s="688"/>
      <c r="RDR138" s="688"/>
      <c r="RDS138" s="688"/>
      <c r="RDT138" s="688"/>
      <c r="RDU138" s="688"/>
      <c r="RDV138" s="688"/>
      <c r="RDW138" s="688"/>
      <c r="RDX138" s="688"/>
      <c r="RDY138" s="688"/>
      <c r="RDZ138" s="688"/>
      <c r="REA138" s="688"/>
      <c r="REB138" s="688"/>
      <c r="REC138" s="688"/>
      <c r="RED138" s="688"/>
      <c r="REE138" s="688"/>
      <c r="REF138" s="688"/>
      <c r="REG138" s="688"/>
      <c r="REH138" s="688"/>
      <c r="REI138" s="688"/>
      <c r="REJ138" s="688"/>
      <c r="REK138" s="688"/>
      <c r="REL138" s="688"/>
      <c r="REM138" s="688"/>
      <c r="REN138" s="688"/>
      <c r="REO138" s="688"/>
      <c r="REP138" s="688"/>
      <c r="REQ138" s="688"/>
      <c r="RER138" s="688"/>
      <c r="RES138" s="688"/>
      <c r="RET138" s="688"/>
      <c r="REU138" s="688"/>
      <c r="REV138" s="688"/>
      <c r="REW138" s="688"/>
      <c r="REX138" s="688"/>
      <c r="REY138" s="688"/>
      <c r="REZ138" s="688"/>
      <c r="RFA138" s="688"/>
      <c r="RFB138" s="688"/>
      <c r="RFC138" s="688"/>
      <c r="RFD138" s="688"/>
      <c r="RFE138" s="688"/>
      <c r="RFF138" s="688"/>
      <c r="RFG138" s="688"/>
      <c r="RFH138" s="688"/>
      <c r="RFI138" s="688"/>
      <c r="RFJ138" s="688"/>
      <c r="RFK138" s="688"/>
      <c r="RFL138" s="688"/>
      <c r="RFM138" s="688"/>
      <c r="RFN138" s="688"/>
      <c r="RFO138" s="688"/>
      <c r="RFP138" s="688"/>
      <c r="RFQ138" s="688"/>
      <c r="RFR138" s="688"/>
      <c r="RFS138" s="688"/>
      <c r="RFT138" s="688"/>
      <c r="RFU138" s="688"/>
      <c r="RFV138" s="688"/>
      <c r="RFW138" s="688"/>
      <c r="RFX138" s="688"/>
      <c r="RFY138" s="688"/>
      <c r="RFZ138" s="688"/>
      <c r="RGA138" s="688"/>
      <c r="RGB138" s="688"/>
      <c r="RGC138" s="688"/>
      <c r="RGD138" s="688"/>
      <c r="RGE138" s="688"/>
      <c r="RGF138" s="688"/>
      <c r="RGG138" s="688"/>
      <c r="RGH138" s="688"/>
      <c r="RGI138" s="688"/>
      <c r="RGJ138" s="688"/>
      <c r="RGK138" s="688"/>
      <c r="RGL138" s="688"/>
      <c r="RGM138" s="688"/>
      <c r="RGN138" s="688"/>
      <c r="RGO138" s="688"/>
      <c r="RGP138" s="688"/>
      <c r="RGQ138" s="688"/>
      <c r="RGR138" s="688"/>
      <c r="RGS138" s="688"/>
      <c r="RGT138" s="688"/>
      <c r="RGU138" s="688"/>
      <c r="RGV138" s="688"/>
      <c r="RGW138" s="688"/>
      <c r="RGX138" s="688"/>
      <c r="RGY138" s="688"/>
      <c r="RGZ138" s="688"/>
      <c r="RHA138" s="688"/>
      <c r="RHB138" s="688"/>
      <c r="RHC138" s="688"/>
      <c r="RHD138" s="688"/>
      <c r="RHE138" s="688"/>
      <c r="RHF138" s="688"/>
      <c r="RHG138" s="688"/>
      <c r="RHH138" s="688"/>
      <c r="RHI138" s="688"/>
      <c r="RHJ138" s="688"/>
      <c r="RHK138" s="688"/>
      <c r="RHL138" s="688"/>
      <c r="RHM138" s="688"/>
      <c r="RHN138" s="688"/>
      <c r="RHO138" s="688"/>
      <c r="RHP138" s="688"/>
      <c r="RHQ138" s="688"/>
      <c r="RHR138" s="688"/>
      <c r="RHS138" s="688"/>
      <c r="RHT138" s="688"/>
      <c r="RHU138" s="688"/>
      <c r="RHV138" s="688"/>
      <c r="RHW138" s="688"/>
      <c r="RHX138" s="688"/>
      <c r="RHY138" s="688"/>
      <c r="RHZ138" s="688"/>
      <c r="RIA138" s="688"/>
      <c r="RIB138" s="688"/>
      <c r="RIC138" s="688"/>
      <c r="RID138" s="688"/>
      <c r="RIE138" s="688"/>
      <c r="RIF138" s="688"/>
      <c r="RIG138" s="688"/>
      <c r="RIH138" s="688"/>
      <c r="RII138" s="688"/>
      <c r="RIJ138" s="688"/>
      <c r="RIK138" s="688"/>
      <c r="RIL138" s="688"/>
      <c r="RIM138" s="688"/>
      <c r="RIN138" s="688"/>
      <c r="RIO138" s="688"/>
      <c r="RIP138" s="688"/>
      <c r="RIQ138" s="688"/>
      <c r="RIR138" s="688"/>
      <c r="RIS138" s="688"/>
      <c r="RIT138" s="688"/>
      <c r="RIU138" s="688"/>
      <c r="RIV138" s="688"/>
      <c r="RIW138" s="688"/>
      <c r="RIX138" s="688"/>
      <c r="RIY138" s="688"/>
      <c r="RIZ138" s="688"/>
      <c r="RJA138" s="688"/>
      <c r="RJB138" s="688"/>
      <c r="RJC138" s="688"/>
      <c r="RJD138" s="688"/>
      <c r="RJE138" s="688"/>
      <c r="RJF138" s="688"/>
      <c r="RJG138" s="688"/>
      <c r="RJH138" s="688"/>
      <c r="RJI138" s="688"/>
      <c r="RJJ138" s="688"/>
      <c r="RJK138" s="688"/>
      <c r="RJL138" s="688"/>
      <c r="RJM138" s="688"/>
      <c r="RJN138" s="688"/>
      <c r="RJO138" s="688"/>
      <c r="RJP138" s="688"/>
      <c r="RJQ138" s="688"/>
      <c r="RJR138" s="688"/>
      <c r="RJS138" s="688"/>
      <c r="RJT138" s="688"/>
      <c r="RJU138" s="688"/>
      <c r="RJV138" s="688"/>
      <c r="RJW138" s="688"/>
      <c r="RJX138" s="688"/>
      <c r="RJY138" s="688"/>
      <c r="RJZ138" s="688"/>
      <c r="RKA138" s="688"/>
      <c r="RKB138" s="688"/>
      <c r="RKC138" s="688"/>
      <c r="RKD138" s="688"/>
      <c r="RKE138" s="688"/>
      <c r="RKF138" s="688"/>
      <c r="RKG138" s="688"/>
      <c r="RKH138" s="688"/>
      <c r="RKI138" s="688"/>
      <c r="RKJ138" s="688"/>
      <c r="RKK138" s="688"/>
      <c r="RKL138" s="688"/>
      <c r="RKM138" s="688"/>
      <c r="RKN138" s="688"/>
      <c r="RKO138" s="688"/>
      <c r="RKP138" s="688"/>
      <c r="RKQ138" s="688"/>
      <c r="RKR138" s="688"/>
      <c r="RKS138" s="688"/>
      <c r="RKT138" s="688"/>
      <c r="RKU138" s="688"/>
      <c r="RKV138" s="688"/>
      <c r="RKW138" s="688"/>
      <c r="RKX138" s="688"/>
      <c r="RKY138" s="688"/>
      <c r="RKZ138" s="688"/>
      <c r="RLA138" s="688"/>
      <c r="RLB138" s="688"/>
      <c r="RLC138" s="688"/>
      <c r="RLD138" s="688"/>
      <c r="RLE138" s="688"/>
      <c r="RLF138" s="688"/>
      <c r="RLG138" s="688"/>
      <c r="RLH138" s="688"/>
      <c r="RLI138" s="688"/>
      <c r="RLJ138" s="688"/>
      <c r="RLK138" s="688"/>
      <c r="RLL138" s="688"/>
      <c r="RLM138" s="688"/>
      <c r="RLN138" s="688"/>
      <c r="RLO138" s="688"/>
      <c r="RLP138" s="688"/>
      <c r="RLQ138" s="688"/>
      <c r="RLR138" s="688"/>
      <c r="RLS138" s="688"/>
      <c r="RLT138" s="688"/>
      <c r="RLU138" s="688"/>
      <c r="RLV138" s="688"/>
      <c r="RLW138" s="688"/>
      <c r="RLX138" s="688"/>
      <c r="RLY138" s="688"/>
      <c r="RLZ138" s="688"/>
      <c r="RMA138" s="688"/>
      <c r="RMB138" s="688"/>
      <c r="RMC138" s="688"/>
      <c r="RMD138" s="688"/>
      <c r="RME138" s="688"/>
      <c r="RMF138" s="688"/>
      <c r="RMG138" s="688"/>
      <c r="RMH138" s="688"/>
      <c r="RMI138" s="688"/>
      <c r="RMJ138" s="688"/>
      <c r="RMK138" s="688"/>
      <c r="RML138" s="688"/>
      <c r="RMM138" s="688"/>
      <c r="RMN138" s="688"/>
      <c r="RMO138" s="688"/>
      <c r="RMP138" s="688"/>
      <c r="RMQ138" s="688"/>
      <c r="RMR138" s="688"/>
      <c r="RMS138" s="688"/>
      <c r="RMT138" s="688"/>
      <c r="RMU138" s="688"/>
      <c r="RMV138" s="688"/>
      <c r="RMW138" s="688"/>
      <c r="RMX138" s="688"/>
      <c r="RMY138" s="688"/>
      <c r="RMZ138" s="688"/>
      <c r="RNA138" s="688"/>
      <c r="RNB138" s="688"/>
      <c r="RNC138" s="688"/>
      <c r="RND138" s="688"/>
      <c r="RNE138" s="688"/>
      <c r="RNF138" s="688"/>
      <c r="RNG138" s="688"/>
      <c r="RNH138" s="688"/>
      <c r="RNI138" s="688"/>
      <c r="RNJ138" s="688"/>
      <c r="RNK138" s="688"/>
      <c r="RNL138" s="688"/>
      <c r="RNM138" s="688"/>
      <c r="RNN138" s="688"/>
      <c r="RNO138" s="688"/>
      <c r="RNP138" s="688"/>
      <c r="RNQ138" s="688"/>
      <c r="RNR138" s="688"/>
      <c r="RNS138" s="688"/>
      <c r="RNT138" s="688"/>
      <c r="RNU138" s="688"/>
      <c r="RNV138" s="688"/>
      <c r="RNW138" s="688"/>
      <c r="RNX138" s="688"/>
      <c r="RNY138" s="688"/>
      <c r="RNZ138" s="688"/>
      <c r="ROA138" s="688"/>
      <c r="ROB138" s="688"/>
      <c r="ROC138" s="688"/>
      <c r="ROD138" s="688"/>
      <c r="ROE138" s="688"/>
      <c r="ROF138" s="688"/>
      <c r="ROG138" s="688"/>
      <c r="ROH138" s="688"/>
      <c r="ROI138" s="688"/>
      <c r="ROJ138" s="688"/>
      <c r="ROK138" s="688"/>
      <c r="ROL138" s="688"/>
      <c r="ROM138" s="688"/>
      <c r="RON138" s="688"/>
      <c r="ROO138" s="688"/>
      <c r="ROP138" s="688"/>
      <c r="ROQ138" s="688"/>
      <c r="ROR138" s="688"/>
      <c r="ROS138" s="688"/>
      <c r="ROT138" s="688"/>
      <c r="ROU138" s="688"/>
      <c r="ROV138" s="688"/>
      <c r="ROW138" s="688"/>
      <c r="ROX138" s="688"/>
      <c r="ROY138" s="688"/>
      <c r="ROZ138" s="688"/>
      <c r="RPA138" s="688"/>
      <c r="RPB138" s="688"/>
      <c r="RPC138" s="688"/>
      <c r="RPD138" s="688"/>
      <c r="RPE138" s="688"/>
      <c r="RPF138" s="688"/>
      <c r="RPG138" s="688"/>
      <c r="RPH138" s="688"/>
      <c r="RPI138" s="688"/>
      <c r="RPJ138" s="688"/>
      <c r="RPK138" s="688"/>
      <c r="RPL138" s="688"/>
      <c r="RPM138" s="688"/>
      <c r="RPN138" s="688"/>
      <c r="RPO138" s="688"/>
      <c r="RPP138" s="688"/>
      <c r="RPQ138" s="688"/>
      <c r="RPR138" s="688"/>
      <c r="RPS138" s="688"/>
      <c r="RPT138" s="688"/>
      <c r="RPU138" s="688"/>
      <c r="RPV138" s="688"/>
      <c r="RPW138" s="688"/>
      <c r="RPX138" s="688"/>
      <c r="RPY138" s="688"/>
      <c r="RPZ138" s="688"/>
      <c r="RQA138" s="688"/>
      <c r="RQB138" s="688"/>
      <c r="RQC138" s="688"/>
      <c r="RQD138" s="688"/>
      <c r="RQE138" s="688"/>
      <c r="RQF138" s="688"/>
      <c r="RQG138" s="688"/>
      <c r="RQH138" s="688"/>
      <c r="RQI138" s="688"/>
      <c r="RQJ138" s="688"/>
      <c r="RQK138" s="688"/>
      <c r="RQL138" s="688"/>
      <c r="RQM138" s="688"/>
      <c r="RQN138" s="688"/>
      <c r="RQO138" s="688"/>
      <c r="RQP138" s="688"/>
      <c r="RQQ138" s="688"/>
      <c r="RQR138" s="688"/>
      <c r="RQS138" s="688"/>
      <c r="RQT138" s="688"/>
      <c r="RQU138" s="688"/>
      <c r="RQV138" s="688"/>
      <c r="RQW138" s="688"/>
      <c r="RQX138" s="688"/>
      <c r="RQY138" s="688"/>
      <c r="RQZ138" s="688"/>
      <c r="RRA138" s="688"/>
      <c r="RRB138" s="688"/>
      <c r="RRC138" s="688"/>
      <c r="RRD138" s="688"/>
      <c r="RRE138" s="688"/>
      <c r="RRF138" s="688"/>
      <c r="RRG138" s="688"/>
      <c r="RRH138" s="688"/>
      <c r="RRI138" s="688"/>
      <c r="RRJ138" s="688"/>
      <c r="RRK138" s="688"/>
      <c r="RRL138" s="688"/>
      <c r="RRM138" s="688"/>
      <c r="RRN138" s="688"/>
      <c r="RRO138" s="688"/>
      <c r="RRP138" s="688"/>
      <c r="RRQ138" s="688"/>
      <c r="RRR138" s="688"/>
      <c r="RRS138" s="688"/>
      <c r="RRT138" s="688"/>
      <c r="RRU138" s="688"/>
      <c r="RRV138" s="688"/>
      <c r="RRW138" s="688"/>
      <c r="RRX138" s="688"/>
      <c r="RRY138" s="688"/>
      <c r="RRZ138" s="688"/>
      <c r="RSA138" s="688"/>
      <c r="RSB138" s="688"/>
      <c r="RSC138" s="688"/>
      <c r="RSD138" s="688"/>
      <c r="RSE138" s="688"/>
      <c r="RSF138" s="688"/>
      <c r="RSG138" s="688"/>
      <c r="RSH138" s="688"/>
      <c r="RSI138" s="688"/>
      <c r="RSJ138" s="688"/>
      <c r="RSK138" s="688"/>
      <c r="RSL138" s="688"/>
      <c r="RSM138" s="688"/>
      <c r="RSN138" s="688"/>
      <c r="RSO138" s="688"/>
      <c r="RSP138" s="688"/>
      <c r="RSQ138" s="688"/>
      <c r="RSR138" s="688"/>
      <c r="RSS138" s="688"/>
      <c r="RST138" s="688"/>
      <c r="RSU138" s="688"/>
      <c r="RSV138" s="688"/>
      <c r="RSW138" s="688"/>
      <c r="RSX138" s="688"/>
      <c r="RSY138" s="688"/>
      <c r="RSZ138" s="688"/>
      <c r="RTA138" s="688"/>
      <c r="RTB138" s="688"/>
      <c r="RTC138" s="688"/>
      <c r="RTD138" s="688"/>
      <c r="RTE138" s="688"/>
      <c r="RTF138" s="688"/>
      <c r="RTG138" s="688"/>
      <c r="RTH138" s="688"/>
      <c r="RTI138" s="688"/>
      <c r="RTJ138" s="688"/>
      <c r="RTK138" s="688"/>
      <c r="RTL138" s="688"/>
      <c r="RTM138" s="688"/>
      <c r="RTN138" s="688"/>
      <c r="RTO138" s="688"/>
      <c r="RTP138" s="688"/>
      <c r="RTQ138" s="688"/>
      <c r="RTR138" s="688"/>
      <c r="RTS138" s="688"/>
      <c r="RTT138" s="688"/>
      <c r="RTU138" s="688"/>
      <c r="RTV138" s="688"/>
      <c r="RTW138" s="688"/>
      <c r="RTX138" s="688"/>
      <c r="RTY138" s="688"/>
      <c r="RTZ138" s="688"/>
      <c r="RUA138" s="688"/>
      <c r="RUB138" s="688"/>
      <c r="RUC138" s="688"/>
      <c r="RUD138" s="688"/>
      <c r="RUE138" s="688"/>
      <c r="RUF138" s="688"/>
      <c r="RUG138" s="688"/>
      <c r="RUH138" s="688"/>
      <c r="RUI138" s="688"/>
      <c r="RUJ138" s="688"/>
      <c r="RUK138" s="688"/>
      <c r="RUL138" s="688"/>
      <c r="RUM138" s="688"/>
      <c r="RUN138" s="688"/>
      <c r="RUO138" s="688"/>
      <c r="RUP138" s="688"/>
      <c r="RUQ138" s="688"/>
      <c r="RUR138" s="688"/>
      <c r="RUS138" s="688"/>
      <c r="RUT138" s="688"/>
      <c r="RUU138" s="688"/>
      <c r="RUV138" s="688"/>
      <c r="RUW138" s="688"/>
      <c r="RUX138" s="688"/>
      <c r="RUY138" s="688"/>
      <c r="RUZ138" s="688"/>
      <c r="RVA138" s="688"/>
      <c r="RVB138" s="688"/>
      <c r="RVC138" s="688"/>
      <c r="RVD138" s="688"/>
      <c r="RVE138" s="688"/>
      <c r="RVF138" s="688"/>
      <c r="RVG138" s="688"/>
      <c r="RVH138" s="688"/>
      <c r="RVI138" s="688"/>
      <c r="RVJ138" s="688"/>
      <c r="RVK138" s="688"/>
      <c r="RVL138" s="688"/>
      <c r="RVM138" s="688"/>
      <c r="RVN138" s="688"/>
      <c r="RVO138" s="688"/>
      <c r="RVP138" s="688"/>
      <c r="RVQ138" s="688"/>
      <c r="RVR138" s="688"/>
      <c r="RVS138" s="688"/>
      <c r="RVT138" s="688"/>
      <c r="RVU138" s="688"/>
      <c r="RVV138" s="688"/>
      <c r="RVW138" s="688"/>
      <c r="RVX138" s="688"/>
      <c r="RVY138" s="688"/>
      <c r="RVZ138" s="688"/>
      <c r="RWA138" s="688"/>
      <c r="RWB138" s="688"/>
      <c r="RWC138" s="688"/>
      <c r="RWD138" s="688"/>
      <c r="RWE138" s="688"/>
      <c r="RWF138" s="688"/>
      <c r="RWG138" s="688"/>
      <c r="RWH138" s="688"/>
      <c r="RWI138" s="688"/>
      <c r="RWJ138" s="688"/>
      <c r="RWK138" s="688"/>
      <c r="RWL138" s="688"/>
      <c r="RWM138" s="688"/>
      <c r="RWN138" s="688"/>
      <c r="RWO138" s="688"/>
      <c r="RWP138" s="688"/>
      <c r="RWQ138" s="688"/>
      <c r="RWR138" s="688"/>
      <c r="RWS138" s="688"/>
      <c r="RWT138" s="688"/>
      <c r="RWU138" s="688"/>
      <c r="RWV138" s="688"/>
      <c r="RWW138" s="688"/>
      <c r="RWX138" s="688"/>
      <c r="RWY138" s="688"/>
      <c r="RWZ138" s="688"/>
      <c r="RXA138" s="688"/>
      <c r="RXB138" s="688"/>
      <c r="RXC138" s="688"/>
      <c r="RXD138" s="688"/>
      <c r="RXE138" s="688"/>
      <c r="RXF138" s="688"/>
      <c r="RXG138" s="688"/>
      <c r="RXH138" s="688"/>
      <c r="RXI138" s="688"/>
      <c r="RXJ138" s="688"/>
      <c r="RXK138" s="688"/>
      <c r="RXL138" s="688"/>
      <c r="RXM138" s="688"/>
      <c r="RXN138" s="688"/>
      <c r="RXO138" s="688"/>
      <c r="RXP138" s="688"/>
      <c r="RXQ138" s="688"/>
      <c r="RXR138" s="688"/>
      <c r="RXS138" s="688"/>
      <c r="RXT138" s="688"/>
      <c r="RXU138" s="688"/>
      <c r="RXV138" s="688"/>
      <c r="RXW138" s="688"/>
      <c r="RXX138" s="688"/>
      <c r="RXY138" s="688"/>
      <c r="RXZ138" s="688"/>
      <c r="RYA138" s="688"/>
      <c r="RYB138" s="688"/>
      <c r="RYC138" s="688"/>
      <c r="RYD138" s="688"/>
      <c r="RYE138" s="688"/>
      <c r="RYF138" s="688"/>
      <c r="RYG138" s="688"/>
      <c r="RYH138" s="688"/>
      <c r="RYI138" s="688"/>
      <c r="RYJ138" s="688"/>
      <c r="RYK138" s="688"/>
      <c r="RYL138" s="688"/>
      <c r="RYM138" s="688"/>
      <c r="RYN138" s="688"/>
      <c r="RYO138" s="688"/>
      <c r="RYP138" s="688"/>
      <c r="RYQ138" s="688"/>
      <c r="RYR138" s="688"/>
      <c r="RYS138" s="688"/>
      <c r="RYT138" s="688"/>
      <c r="RYU138" s="688"/>
      <c r="RYV138" s="688"/>
      <c r="RYW138" s="688"/>
      <c r="RYX138" s="688"/>
      <c r="RYY138" s="688"/>
      <c r="RYZ138" s="688"/>
      <c r="RZA138" s="688"/>
      <c r="RZB138" s="688"/>
      <c r="RZC138" s="688"/>
      <c r="RZD138" s="688"/>
      <c r="RZE138" s="688"/>
      <c r="RZF138" s="688"/>
      <c r="RZG138" s="688"/>
      <c r="RZH138" s="688"/>
      <c r="RZI138" s="688"/>
      <c r="RZJ138" s="688"/>
      <c r="RZK138" s="688"/>
      <c r="RZL138" s="688"/>
      <c r="RZM138" s="688"/>
      <c r="RZN138" s="688"/>
      <c r="RZO138" s="688"/>
      <c r="RZP138" s="688"/>
      <c r="RZQ138" s="688"/>
      <c r="RZR138" s="688"/>
      <c r="RZS138" s="688"/>
      <c r="RZT138" s="688"/>
      <c r="RZU138" s="688"/>
      <c r="RZV138" s="688"/>
      <c r="RZW138" s="688"/>
      <c r="RZX138" s="688"/>
      <c r="RZY138" s="688"/>
      <c r="RZZ138" s="688"/>
      <c r="SAA138" s="688"/>
      <c r="SAB138" s="688"/>
      <c r="SAC138" s="688"/>
      <c r="SAD138" s="688"/>
      <c r="SAE138" s="688"/>
      <c r="SAF138" s="688"/>
      <c r="SAG138" s="688"/>
      <c r="SAH138" s="688"/>
      <c r="SAI138" s="688"/>
      <c r="SAJ138" s="688"/>
      <c r="SAK138" s="688"/>
      <c r="SAL138" s="688"/>
      <c r="SAM138" s="688"/>
      <c r="SAN138" s="688"/>
      <c r="SAO138" s="688"/>
      <c r="SAP138" s="688"/>
      <c r="SAQ138" s="688"/>
      <c r="SAR138" s="688"/>
      <c r="SAS138" s="688"/>
      <c r="SAT138" s="688"/>
      <c r="SAU138" s="688"/>
      <c r="SAV138" s="688"/>
      <c r="SAW138" s="688"/>
      <c r="SAX138" s="688"/>
      <c r="SAY138" s="688"/>
      <c r="SAZ138" s="688"/>
      <c r="SBA138" s="688"/>
      <c r="SBB138" s="688"/>
      <c r="SBC138" s="688"/>
      <c r="SBD138" s="688"/>
      <c r="SBE138" s="688"/>
      <c r="SBF138" s="688"/>
      <c r="SBG138" s="688"/>
      <c r="SBH138" s="688"/>
      <c r="SBI138" s="688"/>
      <c r="SBJ138" s="688"/>
      <c r="SBK138" s="688"/>
      <c r="SBL138" s="688"/>
      <c r="SBM138" s="688"/>
      <c r="SBN138" s="688"/>
      <c r="SBO138" s="688"/>
      <c r="SBP138" s="688"/>
      <c r="SBQ138" s="688"/>
      <c r="SBR138" s="688"/>
      <c r="SBS138" s="688"/>
      <c r="SBT138" s="688"/>
      <c r="SBU138" s="688"/>
      <c r="SBV138" s="688"/>
      <c r="SBW138" s="688"/>
      <c r="SBX138" s="688"/>
      <c r="SBY138" s="688"/>
      <c r="SBZ138" s="688"/>
      <c r="SCA138" s="688"/>
      <c r="SCB138" s="688"/>
      <c r="SCC138" s="688"/>
      <c r="SCD138" s="688"/>
      <c r="SCE138" s="688"/>
      <c r="SCF138" s="688"/>
      <c r="SCG138" s="688"/>
      <c r="SCH138" s="688"/>
      <c r="SCI138" s="688"/>
      <c r="SCJ138" s="688"/>
      <c r="SCK138" s="688"/>
      <c r="SCL138" s="688"/>
      <c r="SCM138" s="688"/>
      <c r="SCN138" s="688"/>
      <c r="SCO138" s="688"/>
      <c r="SCP138" s="688"/>
      <c r="SCQ138" s="688"/>
      <c r="SCR138" s="688"/>
      <c r="SCS138" s="688"/>
      <c r="SCT138" s="688"/>
      <c r="SCU138" s="688"/>
      <c r="SCV138" s="688"/>
      <c r="SCW138" s="688"/>
      <c r="SCX138" s="688"/>
      <c r="SCY138" s="688"/>
      <c r="SCZ138" s="688"/>
      <c r="SDA138" s="688"/>
      <c r="SDB138" s="688"/>
      <c r="SDC138" s="688"/>
      <c r="SDD138" s="688"/>
      <c r="SDE138" s="688"/>
      <c r="SDF138" s="688"/>
      <c r="SDG138" s="688"/>
      <c r="SDH138" s="688"/>
      <c r="SDI138" s="688"/>
      <c r="SDJ138" s="688"/>
      <c r="SDK138" s="688"/>
      <c r="SDL138" s="688"/>
      <c r="SDM138" s="688"/>
      <c r="SDN138" s="688"/>
      <c r="SDO138" s="688"/>
      <c r="SDP138" s="688"/>
      <c r="SDQ138" s="688"/>
      <c r="SDR138" s="688"/>
      <c r="SDS138" s="688"/>
      <c r="SDT138" s="688"/>
      <c r="SDU138" s="688"/>
      <c r="SDV138" s="688"/>
      <c r="SDW138" s="688"/>
      <c r="SDX138" s="688"/>
      <c r="SDY138" s="688"/>
      <c r="SDZ138" s="688"/>
      <c r="SEA138" s="688"/>
      <c r="SEB138" s="688"/>
      <c r="SEC138" s="688"/>
      <c r="SED138" s="688"/>
      <c r="SEE138" s="688"/>
      <c r="SEF138" s="688"/>
      <c r="SEG138" s="688"/>
      <c r="SEH138" s="688"/>
      <c r="SEI138" s="688"/>
      <c r="SEJ138" s="688"/>
      <c r="SEK138" s="688"/>
      <c r="SEL138" s="688"/>
      <c r="SEM138" s="688"/>
      <c r="SEN138" s="688"/>
      <c r="SEO138" s="688"/>
      <c r="SEP138" s="688"/>
      <c r="SEQ138" s="688"/>
      <c r="SER138" s="688"/>
      <c r="SES138" s="688"/>
      <c r="SET138" s="688"/>
      <c r="SEU138" s="688"/>
      <c r="SEV138" s="688"/>
      <c r="SEW138" s="688"/>
      <c r="SEX138" s="688"/>
      <c r="SEY138" s="688"/>
      <c r="SEZ138" s="688"/>
      <c r="SFA138" s="688"/>
      <c r="SFB138" s="688"/>
      <c r="SFC138" s="688"/>
      <c r="SFD138" s="688"/>
      <c r="SFE138" s="688"/>
      <c r="SFF138" s="688"/>
      <c r="SFG138" s="688"/>
      <c r="SFH138" s="688"/>
      <c r="SFI138" s="688"/>
      <c r="SFJ138" s="688"/>
      <c r="SFK138" s="688"/>
      <c r="SFL138" s="688"/>
      <c r="SFM138" s="688"/>
      <c r="SFN138" s="688"/>
      <c r="SFO138" s="688"/>
      <c r="SFP138" s="688"/>
      <c r="SFQ138" s="688"/>
      <c r="SFR138" s="688"/>
      <c r="SFS138" s="688"/>
      <c r="SFT138" s="688"/>
      <c r="SFU138" s="688"/>
      <c r="SFV138" s="688"/>
      <c r="SFW138" s="688"/>
      <c r="SFX138" s="688"/>
      <c r="SFY138" s="688"/>
      <c r="SFZ138" s="688"/>
      <c r="SGA138" s="688"/>
      <c r="SGB138" s="688"/>
      <c r="SGC138" s="688"/>
      <c r="SGD138" s="688"/>
      <c r="SGE138" s="688"/>
      <c r="SGF138" s="688"/>
      <c r="SGG138" s="688"/>
      <c r="SGH138" s="688"/>
      <c r="SGI138" s="688"/>
      <c r="SGJ138" s="688"/>
      <c r="SGK138" s="688"/>
      <c r="SGL138" s="688"/>
      <c r="SGM138" s="688"/>
      <c r="SGN138" s="688"/>
      <c r="SGO138" s="688"/>
      <c r="SGP138" s="688"/>
      <c r="SGQ138" s="688"/>
      <c r="SGR138" s="688"/>
      <c r="SGS138" s="688"/>
      <c r="SGT138" s="688"/>
      <c r="SGU138" s="688"/>
      <c r="SGV138" s="688"/>
      <c r="SGW138" s="688"/>
      <c r="SGX138" s="688"/>
      <c r="SGY138" s="688"/>
      <c r="SGZ138" s="688"/>
      <c r="SHA138" s="688"/>
      <c r="SHB138" s="688"/>
      <c r="SHC138" s="688"/>
      <c r="SHD138" s="688"/>
      <c r="SHE138" s="688"/>
      <c r="SHF138" s="688"/>
      <c r="SHG138" s="688"/>
      <c r="SHH138" s="688"/>
      <c r="SHI138" s="688"/>
      <c r="SHJ138" s="688"/>
      <c r="SHK138" s="688"/>
      <c r="SHL138" s="688"/>
      <c r="SHM138" s="688"/>
      <c r="SHN138" s="688"/>
      <c r="SHO138" s="688"/>
      <c r="SHP138" s="688"/>
      <c r="SHQ138" s="688"/>
      <c r="SHR138" s="688"/>
      <c r="SHS138" s="688"/>
      <c r="SHT138" s="688"/>
      <c r="SHU138" s="688"/>
      <c r="SHV138" s="688"/>
      <c r="SHW138" s="688"/>
      <c r="SHX138" s="688"/>
      <c r="SHY138" s="688"/>
      <c r="SHZ138" s="688"/>
      <c r="SIA138" s="688"/>
      <c r="SIB138" s="688"/>
      <c r="SIC138" s="688"/>
      <c r="SID138" s="688"/>
      <c r="SIE138" s="688"/>
      <c r="SIF138" s="688"/>
      <c r="SIG138" s="688"/>
      <c r="SIH138" s="688"/>
      <c r="SII138" s="688"/>
      <c r="SIJ138" s="688"/>
      <c r="SIK138" s="688"/>
      <c r="SIL138" s="688"/>
      <c r="SIM138" s="688"/>
      <c r="SIN138" s="688"/>
      <c r="SIO138" s="688"/>
      <c r="SIP138" s="688"/>
      <c r="SIQ138" s="688"/>
      <c r="SIR138" s="688"/>
      <c r="SIS138" s="688"/>
      <c r="SIT138" s="688"/>
      <c r="SIU138" s="688"/>
      <c r="SIV138" s="688"/>
      <c r="SIW138" s="688"/>
      <c r="SIX138" s="688"/>
      <c r="SIY138" s="688"/>
      <c r="SIZ138" s="688"/>
      <c r="SJA138" s="688"/>
      <c r="SJB138" s="688"/>
      <c r="SJC138" s="688"/>
      <c r="SJD138" s="688"/>
      <c r="SJE138" s="688"/>
      <c r="SJF138" s="688"/>
      <c r="SJG138" s="688"/>
      <c r="SJH138" s="688"/>
      <c r="SJI138" s="688"/>
      <c r="SJJ138" s="688"/>
      <c r="SJK138" s="688"/>
      <c r="SJL138" s="688"/>
      <c r="SJM138" s="688"/>
      <c r="SJN138" s="688"/>
      <c r="SJO138" s="688"/>
      <c r="SJP138" s="688"/>
      <c r="SJQ138" s="688"/>
      <c r="SJR138" s="688"/>
      <c r="SJS138" s="688"/>
      <c r="SJT138" s="688"/>
      <c r="SJU138" s="688"/>
      <c r="SJV138" s="688"/>
      <c r="SJW138" s="688"/>
      <c r="SJX138" s="688"/>
      <c r="SJY138" s="688"/>
      <c r="SJZ138" s="688"/>
      <c r="SKA138" s="688"/>
      <c r="SKB138" s="688"/>
      <c r="SKC138" s="688"/>
      <c r="SKD138" s="688"/>
      <c r="SKE138" s="688"/>
      <c r="SKF138" s="688"/>
      <c r="SKG138" s="688"/>
      <c r="SKH138" s="688"/>
      <c r="SKI138" s="688"/>
      <c r="SKJ138" s="688"/>
      <c r="SKK138" s="688"/>
      <c r="SKL138" s="688"/>
      <c r="SKM138" s="688"/>
      <c r="SKN138" s="688"/>
      <c r="SKO138" s="688"/>
      <c r="SKP138" s="688"/>
      <c r="SKQ138" s="688"/>
      <c r="SKR138" s="688"/>
      <c r="SKS138" s="688"/>
      <c r="SKT138" s="688"/>
      <c r="SKU138" s="688"/>
      <c r="SKV138" s="688"/>
      <c r="SKW138" s="688"/>
      <c r="SKX138" s="688"/>
      <c r="SKY138" s="688"/>
      <c r="SKZ138" s="688"/>
      <c r="SLA138" s="688"/>
      <c r="SLB138" s="688"/>
      <c r="SLC138" s="688"/>
      <c r="SLD138" s="688"/>
      <c r="SLE138" s="688"/>
      <c r="SLF138" s="688"/>
      <c r="SLG138" s="688"/>
      <c r="SLH138" s="688"/>
      <c r="SLI138" s="688"/>
      <c r="SLJ138" s="688"/>
      <c r="SLK138" s="688"/>
      <c r="SLL138" s="688"/>
      <c r="SLM138" s="688"/>
      <c r="SLN138" s="688"/>
      <c r="SLO138" s="688"/>
      <c r="SLP138" s="688"/>
      <c r="SLQ138" s="688"/>
      <c r="SLR138" s="688"/>
      <c r="SLS138" s="688"/>
      <c r="SLT138" s="688"/>
      <c r="SLU138" s="688"/>
      <c r="SLV138" s="688"/>
      <c r="SLW138" s="688"/>
      <c r="SLX138" s="688"/>
      <c r="SLY138" s="688"/>
      <c r="SLZ138" s="688"/>
      <c r="SMA138" s="688"/>
      <c r="SMB138" s="688"/>
      <c r="SMC138" s="688"/>
      <c r="SMD138" s="688"/>
      <c r="SME138" s="688"/>
      <c r="SMF138" s="688"/>
      <c r="SMG138" s="688"/>
      <c r="SMH138" s="688"/>
      <c r="SMI138" s="688"/>
      <c r="SMJ138" s="688"/>
      <c r="SMK138" s="688"/>
      <c r="SML138" s="688"/>
      <c r="SMM138" s="688"/>
      <c r="SMN138" s="688"/>
      <c r="SMO138" s="688"/>
      <c r="SMP138" s="688"/>
      <c r="SMQ138" s="688"/>
      <c r="SMR138" s="688"/>
      <c r="SMS138" s="688"/>
      <c r="SMT138" s="688"/>
      <c r="SMU138" s="688"/>
      <c r="SMV138" s="688"/>
      <c r="SMW138" s="688"/>
      <c r="SMX138" s="688"/>
      <c r="SMY138" s="688"/>
      <c r="SMZ138" s="688"/>
      <c r="SNA138" s="688"/>
      <c r="SNB138" s="688"/>
      <c r="SNC138" s="688"/>
      <c r="SND138" s="688"/>
      <c r="SNE138" s="688"/>
      <c r="SNF138" s="688"/>
      <c r="SNG138" s="688"/>
      <c r="SNH138" s="688"/>
      <c r="SNI138" s="688"/>
      <c r="SNJ138" s="688"/>
      <c r="SNK138" s="688"/>
      <c r="SNL138" s="688"/>
      <c r="SNM138" s="688"/>
      <c r="SNN138" s="688"/>
      <c r="SNO138" s="688"/>
      <c r="SNP138" s="688"/>
      <c r="SNQ138" s="688"/>
      <c r="SNR138" s="688"/>
      <c r="SNS138" s="688"/>
      <c r="SNT138" s="688"/>
      <c r="SNU138" s="688"/>
      <c r="SNV138" s="688"/>
      <c r="SNW138" s="688"/>
      <c r="SNX138" s="688"/>
      <c r="SNY138" s="688"/>
      <c r="SNZ138" s="688"/>
      <c r="SOA138" s="688"/>
      <c r="SOB138" s="688"/>
      <c r="SOC138" s="688"/>
      <c r="SOD138" s="688"/>
      <c r="SOE138" s="688"/>
      <c r="SOF138" s="688"/>
      <c r="SOG138" s="688"/>
      <c r="SOH138" s="688"/>
      <c r="SOI138" s="688"/>
      <c r="SOJ138" s="688"/>
      <c r="SOK138" s="688"/>
      <c r="SOL138" s="688"/>
      <c r="SOM138" s="688"/>
      <c r="SON138" s="688"/>
      <c r="SOO138" s="688"/>
      <c r="SOP138" s="688"/>
      <c r="SOQ138" s="688"/>
      <c r="SOR138" s="688"/>
      <c r="SOS138" s="688"/>
      <c r="SOT138" s="688"/>
      <c r="SOU138" s="688"/>
      <c r="SOV138" s="688"/>
      <c r="SOW138" s="688"/>
      <c r="SOX138" s="688"/>
      <c r="SOY138" s="688"/>
      <c r="SOZ138" s="688"/>
      <c r="SPA138" s="688"/>
      <c r="SPB138" s="688"/>
      <c r="SPC138" s="688"/>
      <c r="SPD138" s="688"/>
      <c r="SPE138" s="688"/>
      <c r="SPF138" s="688"/>
      <c r="SPG138" s="688"/>
      <c r="SPH138" s="688"/>
      <c r="SPI138" s="688"/>
      <c r="SPJ138" s="688"/>
      <c r="SPK138" s="688"/>
      <c r="SPL138" s="688"/>
      <c r="SPM138" s="688"/>
      <c r="SPN138" s="688"/>
      <c r="SPO138" s="688"/>
      <c r="SPP138" s="688"/>
      <c r="SPQ138" s="688"/>
      <c r="SPR138" s="688"/>
      <c r="SPS138" s="688"/>
      <c r="SPT138" s="688"/>
      <c r="SPU138" s="688"/>
      <c r="SPV138" s="688"/>
      <c r="SPW138" s="688"/>
      <c r="SPX138" s="688"/>
      <c r="SPY138" s="688"/>
      <c r="SPZ138" s="688"/>
      <c r="SQA138" s="688"/>
      <c r="SQB138" s="688"/>
      <c r="SQC138" s="688"/>
      <c r="SQD138" s="688"/>
      <c r="SQE138" s="688"/>
      <c r="SQF138" s="688"/>
      <c r="SQG138" s="688"/>
      <c r="SQH138" s="688"/>
      <c r="SQI138" s="688"/>
      <c r="SQJ138" s="688"/>
      <c r="SQK138" s="688"/>
      <c r="SQL138" s="688"/>
      <c r="SQM138" s="688"/>
      <c r="SQN138" s="688"/>
      <c r="SQO138" s="688"/>
      <c r="SQP138" s="688"/>
      <c r="SQQ138" s="688"/>
      <c r="SQR138" s="688"/>
      <c r="SQS138" s="688"/>
      <c r="SQT138" s="688"/>
      <c r="SQU138" s="688"/>
      <c r="SQV138" s="688"/>
      <c r="SQW138" s="688"/>
      <c r="SQX138" s="688"/>
      <c r="SQY138" s="688"/>
      <c r="SQZ138" s="688"/>
      <c r="SRA138" s="688"/>
      <c r="SRB138" s="688"/>
      <c r="SRC138" s="688"/>
      <c r="SRD138" s="688"/>
      <c r="SRE138" s="688"/>
      <c r="SRF138" s="688"/>
      <c r="SRG138" s="688"/>
      <c r="SRH138" s="688"/>
      <c r="SRI138" s="688"/>
      <c r="SRJ138" s="688"/>
      <c r="SRK138" s="688"/>
      <c r="SRL138" s="688"/>
      <c r="SRM138" s="688"/>
      <c r="SRN138" s="688"/>
      <c r="SRO138" s="688"/>
      <c r="SRP138" s="688"/>
      <c r="SRQ138" s="688"/>
      <c r="SRR138" s="688"/>
      <c r="SRS138" s="688"/>
      <c r="SRT138" s="688"/>
      <c r="SRU138" s="688"/>
      <c r="SRV138" s="688"/>
      <c r="SRW138" s="688"/>
      <c r="SRX138" s="688"/>
      <c r="SRY138" s="688"/>
      <c r="SRZ138" s="688"/>
      <c r="SSA138" s="688"/>
      <c r="SSB138" s="688"/>
      <c r="SSC138" s="688"/>
      <c r="SSD138" s="688"/>
      <c r="SSE138" s="688"/>
      <c r="SSF138" s="688"/>
      <c r="SSG138" s="688"/>
      <c r="SSH138" s="688"/>
      <c r="SSI138" s="688"/>
      <c r="SSJ138" s="688"/>
      <c r="SSK138" s="688"/>
      <c r="SSL138" s="688"/>
      <c r="SSM138" s="688"/>
      <c r="SSN138" s="688"/>
      <c r="SSO138" s="688"/>
      <c r="SSP138" s="688"/>
      <c r="SSQ138" s="688"/>
      <c r="SSR138" s="688"/>
      <c r="SSS138" s="688"/>
      <c r="SST138" s="688"/>
      <c r="SSU138" s="688"/>
      <c r="SSV138" s="688"/>
      <c r="SSW138" s="688"/>
      <c r="SSX138" s="688"/>
      <c r="SSY138" s="688"/>
      <c r="SSZ138" s="688"/>
      <c r="STA138" s="688"/>
      <c r="STB138" s="688"/>
      <c r="STC138" s="688"/>
      <c r="STD138" s="688"/>
      <c r="STE138" s="688"/>
      <c r="STF138" s="688"/>
      <c r="STG138" s="688"/>
      <c r="STH138" s="688"/>
      <c r="STI138" s="688"/>
      <c r="STJ138" s="688"/>
      <c r="STK138" s="688"/>
      <c r="STL138" s="688"/>
      <c r="STM138" s="688"/>
      <c r="STN138" s="688"/>
      <c r="STO138" s="688"/>
      <c r="STP138" s="688"/>
      <c r="STQ138" s="688"/>
      <c r="STR138" s="688"/>
      <c r="STS138" s="688"/>
      <c r="STT138" s="688"/>
      <c r="STU138" s="688"/>
      <c r="STV138" s="688"/>
      <c r="STW138" s="688"/>
      <c r="STX138" s="688"/>
      <c r="STY138" s="688"/>
      <c r="STZ138" s="688"/>
      <c r="SUA138" s="688"/>
      <c r="SUB138" s="688"/>
      <c r="SUC138" s="688"/>
      <c r="SUD138" s="688"/>
      <c r="SUE138" s="688"/>
      <c r="SUF138" s="688"/>
      <c r="SUG138" s="688"/>
      <c r="SUH138" s="688"/>
      <c r="SUI138" s="688"/>
      <c r="SUJ138" s="688"/>
      <c r="SUK138" s="688"/>
      <c r="SUL138" s="688"/>
      <c r="SUM138" s="688"/>
      <c r="SUN138" s="688"/>
      <c r="SUO138" s="688"/>
      <c r="SUP138" s="688"/>
      <c r="SUQ138" s="688"/>
      <c r="SUR138" s="688"/>
      <c r="SUS138" s="688"/>
      <c r="SUT138" s="688"/>
      <c r="SUU138" s="688"/>
      <c r="SUV138" s="688"/>
      <c r="SUW138" s="688"/>
      <c r="SUX138" s="688"/>
      <c r="SUY138" s="688"/>
      <c r="SUZ138" s="688"/>
      <c r="SVA138" s="688"/>
      <c r="SVB138" s="688"/>
      <c r="SVC138" s="688"/>
      <c r="SVD138" s="688"/>
      <c r="SVE138" s="688"/>
      <c r="SVF138" s="688"/>
      <c r="SVG138" s="688"/>
      <c r="SVH138" s="688"/>
      <c r="SVI138" s="688"/>
      <c r="SVJ138" s="688"/>
      <c r="SVK138" s="688"/>
      <c r="SVL138" s="688"/>
      <c r="SVM138" s="688"/>
      <c r="SVN138" s="688"/>
      <c r="SVO138" s="688"/>
      <c r="SVP138" s="688"/>
      <c r="SVQ138" s="688"/>
      <c r="SVR138" s="688"/>
      <c r="SVS138" s="688"/>
      <c r="SVT138" s="688"/>
      <c r="SVU138" s="688"/>
      <c r="SVV138" s="688"/>
      <c r="SVW138" s="688"/>
      <c r="SVX138" s="688"/>
      <c r="SVY138" s="688"/>
      <c r="SVZ138" s="688"/>
      <c r="SWA138" s="688"/>
      <c r="SWB138" s="688"/>
      <c r="SWC138" s="688"/>
      <c r="SWD138" s="688"/>
      <c r="SWE138" s="688"/>
      <c r="SWF138" s="688"/>
      <c r="SWG138" s="688"/>
      <c r="SWH138" s="688"/>
      <c r="SWI138" s="688"/>
      <c r="SWJ138" s="688"/>
      <c r="SWK138" s="688"/>
      <c r="SWL138" s="688"/>
      <c r="SWM138" s="688"/>
      <c r="SWN138" s="688"/>
      <c r="SWO138" s="688"/>
      <c r="SWP138" s="688"/>
      <c r="SWQ138" s="688"/>
      <c r="SWR138" s="688"/>
      <c r="SWS138" s="688"/>
      <c r="SWT138" s="688"/>
      <c r="SWU138" s="688"/>
      <c r="SWV138" s="688"/>
      <c r="SWW138" s="688"/>
      <c r="SWX138" s="688"/>
      <c r="SWY138" s="688"/>
      <c r="SWZ138" s="688"/>
      <c r="SXA138" s="688"/>
      <c r="SXB138" s="688"/>
      <c r="SXC138" s="688"/>
      <c r="SXD138" s="688"/>
      <c r="SXE138" s="688"/>
      <c r="SXF138" s="688"/>
      <c r="SXG138" s="688"/>
      <c r="SXH138" s="688"/>
      <c r="SXI138" s="688"/>
      <c r="SXJ138" s="688"/>
      <c r="SXK138" s="688"/>
      <c r="SXL138" s="688"/>
      <c r="SXM138" s="688"/>
      <c r="SXN138" s="688"/>
      <c r="SXO138" s="688"/>
      <c r="SXP138" s="688"/>
      <c r="SXQ138" s="688"/>
      <c r="SXR138" s="688"/>
      <c r="SXS138" s="688"/>
      <c r="SXT138" s="688"/>
      <c r="SXU138" s="688"/>
      <c r="SXV138" s="688"/>
      <c r="SXW138" s="688"/>
      <c r="SXX138" s="688"/>
      <c r="SXY138" s="688"/>
      <c r="SXZ138" s="688"/>
      <c r="SYA138" s="688"/>
      <c r="SYB138" s="688"/>
      <c r="SYC138" s="688"/>
      <c r="SYD138" s="688"/>
      <c r="SYE138" s="688"/>
      <c r="SYF138" s="688"/>
      <c r="SYG138" s="688"/>
      <c r="SYH138" s="688"/>
      <c r="SYI138" s="688"/>
      <c r="SYJ138" s="688"/>
      <c r="SYK138" s="688"/>
      <c r="SYL138" s="688"/>
      <c r="SYM138" s="688"/>
      <c r="SYN138" s="688"/>
      <c r="SYO138" s="688"/>
      <c r="SYP138" s="688"/>
      <c r="SYQ138" s="688"/>
      <c r="SYR138" s="688"/>
      <c r="SYS138" s="688"/>
      <c r="SYT138" s="688"/>
      <c r="SYU138" s="688"/>
      <c r="SYV138" s="688"/>
      <c r="SYW138" s="688"/>
      <c r="SYX138" s="688"/>
      <c r="SYY138" s="688"/>
      <c r="SYZ138" s="688"/>
      <c r="SZA138" s="688"/>
      <c r="SZB138" s="688"/>
      <c r="SZC138" s="688"/>
      <c r="SZD138" s="688"/>
      <c r="SZE138" s="688"/>
      <c r="SZF138" s="688"/>
      <c r="SZG138" s="688"/>
      <c r="SZH138" s="688"/>
      <c r="SZI138" s="688"/>
      <c r="SZJ138" s="688"/>
      <c r="SZK138" s="688"/>
      <c r="SZL138" s="688"/>
      <c r="SZM138" s="688"/>
      <c r="SZN138" s="688"/>
      <c r="SZO138" s="688"/>
      <c r="SZP138" s="688"/>
      <c r="SZQ138" s="688"/>
      <c r="SZR138" s="688"/>
      <c r="SZS138" s="688"/>
      <c r="SZT138" s="688"/>
      <c r="SZU138" s="688"/>
      <c r="SZV138" s="688"/>
      <c r="SZW138" s="688"/>
      <c r="SZX138" s="688"/>
      <c r="SZY138" s="688"/>
      <c r="SZZ138" s="688"/>
      <c r="TAA138" s="688"/>
      <c r="TAB138" s="688"/>
      <c r="TAC138" s="688"/>
      <c r="TAD138" s="688"/>
      <c r="TAE138" s="688"/>
      <c r="TAF138" s="688"/>
      <c r="TAG138" s="688"/>
      <c r="TAH138" s="688"/>
      <c r="TAI138" s="688"/>
      <c r="TAJ138" s="688"/>
      <c r="TAK138" s="688"/>
      <c r="TAL138" s="688"/>
      <c r="TAM138" s="688"/>
      <c r="TAN138" s="688"/>
      <c r="TAO138" s="688"/>
      <c r="TAP138" s="688"/>
      <c r="TAQ138" s="688"/>
      <c r="TAR138" s="688"/>
      <c r="TAS138" s="688"/>
      <c r="TAT138" s="688"/>
      <c r="TAU138" s="688"/>
      <c r="TAV138" s="688"/>
      <c r="TAW138" s="688"/>
      <c r="TAX138" s="688"/>
      <c r="TAY138" s="688"/>
      <c r="TAZ138" s="688"/>
      <c r="TBA138" s="688"/>
      <c r="TBB138" s="688"/>
      <c r="TBC138" s="688"/>
      <c r="TBD138" s="688"/>
      <c r="TBE138" s="688"/>
      <c r="TBF138" s="688"/>
      <c r="TBG138" s="688"/>
      <c r="TBH138" s="688"/>
      <c r="TBI138" s="688"/>
      <c r="TBJ138" s="688"/>
      <c r="TBK138" s="688"/>
      <c r="TBL138" s="688"/>
      <c r="TBM138" s="688"/>
      <c r="TBN138" s="688"/>
      <c r="TBO138" s="688"/>
      <c r="TBP138" s="688"/>
      <c r="TBQ138" s="688"/>
      <c r="TBR138" s="688"/>
      <c r="TBS138" s="688"/>
      <c r="TBT138" s="688"/>
      <c r="TBU138" s="688"/>
      <c r="TBV138" s="688"/>
      <c r="TBW138" s="688"/>
      <c r="TBX138" s="688"/>
      <c r="TBY138" s="688"/>
      <c r="TBZ138" s="688"/>
      <c r="TCA138" s="688"/>
      <c r="TCB138" s="688"/>
      <c r="TCC138" s="688"/>
      <c r="TCD138" s="688"/>
      <c r="TCE138" s="688"/>
      <c r="TCF138" s="688"/>
      <c r="TCG138" s="688"/>
      <c r="TCH138" s="688"/>
      <c r="TCI138" s="688"/>
      <c r="TCJ138" s="688"/>
      <c r="TCK138" s="688"/>
      <c r="TCL138" s="688"/>
      <c r="TCM138" s="688"/>
      <c r="TCN138" s="688"/>
      <c r="TCO138" s="688"/>
      <c r="TCP138" s="688"/>
      <c r="TCQ138" s="688"/>
      <c r="TCR138" s="688"/>
      <c r="TCS138" s="688"/>
      <c r="TCT138" s="688"/>
      <c r="TCU138" s="688"/>
      <c r="TCV138" s="688"/>
      <c r="TCW138" s="688"/>
      <c r="TCX138" s="688"/>
      <c r="TCY138" s="688"/>
      <c r="TCZ138" s="688"/>
      <c r="TDA138" s="688"/>
      <c r="TDB138" s="688"/>
      <c r="TDC138" s="688"/>
      <c r="TDD138" s="688"/>
      <c r="TDE138" s="688"/>
      <c r="TDF138" s="688"/>
      <c r="TDG138" s="688"/>
      <c r="TDH138" s="688"/>
      <c r="TDI138" s="688"/>
      <c r="TDJ138" s="688"/>
      <c r="TDK138" s="688"/>
      <c r="TDL138" s="688"/>
      <c r="TDM138" s="688"/>
      <c r="TDN138" s="688"/>
      <c r="TDO138" s="688"/>
      <c r="TDP138" s="688"/>
      <c r="TDQ138" s="688"/>
      <c r="TDR138" s="688"/>
      <c r="TDS138" s="688"/>
      <c r="TDT138" s="688"/>
      <c r="TDU138" s="688"/>
      <c r="TDV138" s="688"/>
      <c r="TDW138" s="688"/>
      <c r="TDX138" s="688"/>
      <c r="TDY138" s="688"/>
      <c r="TDZ138" s="688"/>
      <c r="TEA138" s="688"/>
      <c r="TEB138" s="688"/>
      <c r="TEC138" s="688"/>
      <c r="TED138" s="688"/>
      <c r="TEE138" s="688"/>
      <c r="TEF138" s="688"/>
      <c r="TEG138" s="688"/>
      <c r="TEH138" s="688"/>
      <c r="TEI138" s="688"/>
      <c r="TEJ138" s="688"/>
      <c r="TEK138" s="688"/>
      <c r="TEL138" s="688"/>
      <c r="TEM138" s="688"/>
      <c r="TEN138" s="688"/>
      <c r="TEO138" s="688"/>
      <c r="TEP138" s="688"/>
      <c r="TEQ138" s="688"/>
      <c r="TER138" s="688"/>
      <c r="TES138" s="688"/>
      <c r="TET138" s="688"/>
      <c r="TEU138" s="688"/>
      <c r="TEV138" s="688"/>
      <c r="TEW138" s="688"/>
      <c r="TEX138" s="688"/>
      <c r="TEY138" s="688"/>
      <c r="TEZ138" s="688"/>
      <c r="TFA138" s="688"/>
      <c r="TFB138" s="688"/>
      <c r="TFC138" s="688"/>
      <c r="TFD138" s="688"/>
      <c r="TFE138" s="688"/>
      <c r="TFF138" s="688"/>
      <c r="TFG138" s="688"/>
      <c r="TFH138" s="688"/>
      <c r="TFI138" s="688"/>
      <c r="TFJ138" s="688"/>
      <c r="TFK138" s="688"/>
      <c r="TFL138" s="688"/>
      <c r="TFM138" s="688"/>
      <c r="TFN138" s="688"/>
      <c r="TFO138" s="688"/>
      <c r="TFP138" s="688"/>
      <c r="TFQ138" s="688"/>
      <c r="TFR138" s="688"/>
      <c r="TFS138" s="688"/>
      <c r="TFT138" s="688"/>
      <c r="TFU138" s="688"/>
      <c r="TFV138" s="688"/>
      <c r="TFW138" s="688"/>
      <c r="TFX138" s="688"/>
      <c r="TFY138" s="688"/>
      <c r="TFZ138" s="688"/>
      <c r="TGA138" s="688"/>
      <c r="TGB138" s="688"/>
      <c r="TGC138" s="688"/>
      <c r="TGD138" s="688"/>
      <c r="TGE138" s="688"/>
      <c r="TGF138" s="688"/>
      <c r="TGG138" s="688"/>
      <c r="TGH138" s="688"/>
      <c r="TGI138" s="688"/>
      <c r="TGJ138" s="688"/>
      <c r="TGK138" s="688"/>
      <c r="TGL138" s="688"/>
      <c r="TGM138" s="688"/>
      <c r="TGN138" s="688"/>
      <c r="TGO138" s="688"/>
      <c r="TGP138" s="688"/>
      <c r="TGQ138" s="688"/>
      <c r="TGR138" s="688"/>
      <c r="TGS138" s="688"/>
      <c r="TGT138" s="688"/>
      <c r="TGU138" s="688"/>
      <c r="TGV138" s="688"/>
      <c r="TGW138" s="688"/>
      <c r="TGX138" s="688"/>
      <c r="TGY138" s="688"/>
      <c r="TGZ138" s="688"/>
      <c r="THA138" s="688"/>
      <c r="THB138" s="688"/>
      <c r="THC138" s="688"/>
      <c r="THD138" s="688"/>
      <c r="THE138" s="688"/>
      <c r="THF138" s="688"/>
      <c r="THG138" s="688"/>
      <c r="THH138" s="688"/>
      <c r="THI138" s="688"/>
      <c r="THJ138" s="688"/>
      <c r="THK138" s="688"/>
      <c r="THL138" s="688"/>
      <c r="THM138" s="688"/>
      <c r="THN138" s="688"/>
      <c r="THO138" s="688"/>
      <c r="THP138" s="688"/>
      <c r="THQ138" s="688"/>
      <c r="THR138" s="688"/>
      <c r="THS138" s="688"/>
      <c r="THT138" s="688"/>
      <c r="THU138" s="688"/>
      <c r="THV138" s="688"/>
      <c r="THW138" s="688"/>
      <c r="THX138" s="688"/>
      <c r="THY138" s="688"/>
      <c r="THZ138" s="688"/>
      <c r="TIA138" s="688"/>
      <c r="TIB138" s="688"/>
      <c r="TIC138" s="688"/>
      <c r="TID138" s="688"/>
      <c r="TIE138" s="688"/>
      <c r="TIF138" s="688"/>
      <c r="TIG138" s="688"/>
      <c r="TIH138" s="688"/>
      <c r="TII138" s="688"/>
      <c r="TIJ138" s="688"/>
      <c r="TIK138" s="688"/>
      <c r="TIL138" s="688"/>
      <c r="TIM138" s="688"/>
      <c r="TIN138" s="688"/>
      <c r="TIO138" s="688"/>
      <c r="TIP138" s="688"/>
      <c r="TIQ138" s="688"/>
      <c r="TIR138" s="688"/>
      <c r="TIS138" s="688"/>
      <c r="TIT138" s="688"/>
      <c r="TIU138" s="688"/>
      <c r="TIV138" s="688"/>
      <c r="TIW138" s="688"/>
      <c r="TIX138" s="688"/>
      <c r="TIY138" s="688"/>
      <c r="TIZ138" s="688"/>
      <c r="TJA138" s="688"/>
      <c r="TJB138" s="688"/>
      <c r="TJC138" s="688"/>
      <c r="TJD138" s="688"/>
      <c r="TJE138" s="688"/>
      <c r="TJF138" s="688"/>
      <c r="TJG138" s="688"/>
      <c r="TJH138" s="688"/>
      <c r="TJI138" s="688"/>
      <c r="TJJ138" s="688"/>
      <c r="TJK138" s="688"/>
      <c r="TJL138" s="688"/>
      <c r="TJM138" s="688"/>
      <c r="TJN138" s="688"/>
      <c r="TJO138" s="688"/>
      <c r="TJP138" s="688"/>
      <c r="TJQ138" s="688"/>
      <c r="TJR138" s="688"/>
      <c r="TJS138" s="688"/>
      <c r="TJT138" s="688"/>
      <c r="TJU138" s="688"/>
      <c r="TJV138" s="688"/>
      <c r="TJW138" s="688"/>
      <c r="TJX138" s="688"/>
      <c r="TJY138" s="688"/>
      <c r="TJZ138" s="688"/>
      <c r="TKA138" s="688"/>
      <c r="TKB138" s="688"/>
      <c r="TKC138" s="688"/>
      <c r="TKD138" s="688"/>
      <c r="TKE138" s="688"/>
      <c r="TKF138" s="688"/>
      <c r="TKG138" s="688"/>
      <c r="TKH138" s="688"/>
      <c r="TKI138" s="688"/>
      <c r="TKJ138" s="688"/>
      <c r="TKK138" s="688"/>
      <c r="TKL138" s="688"/>
      <c r="TKM138" s="688"/>
      <c r="TKN138" s="688"/>
      <c r="TKO138" s="688"/>
      <c r="TKP138" s="688"/>
      <c r="TKQ138" s="688"/>
      <c r="TKR138" s="688"/>
      <c r="TKS138" s="688"/>
      <c r="TKT138" s="688"/>
      <c r="TKU138" s="688"/>
      <c r="TKV138" s="688"/>
      <c r="TKW138" s="688"/>
      <c r="TKX138" s="688"/>
      <c r="TKY138" s="688"/>
      <c r="TKZ138" s="688"/>
      <c r="TLA138" s="688"/>
      <c r="TLB138" s="688"/>
      <c r="TLC138" s="688"/>
      <c r="TLD138" s="688"/>
      <c r="TLE138" s="688"/>
      <c r="TLF138" s="688"/>
      <c r="TLG138" s="688"/>
      <c r="TLH138" s="688"/>
      <c r="TLI138" s="688"/>
      <c r="TLJ138" s="688"/>
      <c r="TLK138" s="688"/>
      <c r="TLL138" s="688"/>
      <c r="TLM138" s="688"/>
      <c r="TLN138" s="688"/>
      <c r="TLO138" s="688"/>
      <c r="TLP138" s="688"/>
      <c r="TLQ138" s="688"/>
      <c r="TLR138" s="688"/>
      <c r="TLS138" s="688"/>
      <c r="TLT138" s="688"/>
      <c r="TLU138" s="688"/>
      <c r="TLV138" s="688"/>
      <c r="TLW138" s="688"/>
      <c r="TLX138" s="688"/>
      <c r="TLY138" s="688"/>
      <c r="TLZ138" s="688"/>
      <c r="TMA138" s="688"/>
      <c r="TMB138" s="688"/>
      <c r="TMC138" s="688"/>
      <c r="TMD138" s="688"/>
      <c r="TME138" s="688"/>
      <c r="TMF138" s="688"/>
      <c r="TMG138" s="688"/>
      <c r="TMH138" s="688"/>
      <c r="TMI138" s="688"/>
      <c r="TMJ138" s="688"/>
      <c r="TMK138" s="688"/>
      <c r="TML138" s="688"/>
      <c r="TMM138" s="688"/>
      <c r="TMN138" s="688"/>
      <c r="TMO138" s="688"/>
      <c r="TMP138" s="688"/>
      <c r="TMQ138" s="688"/>
      <c r="TMR138" s="688"/>
      <c r="TMS138" s="688"/>
      <c r="TMT138" s="688"/>
      <c r="TMU138" s="688"/>
      <c r="TMV138" s="688"/>
      <c r="TMW138" s="688"/>
      <c r="TMX138" s="688"/>
      <c r="TMY138" s="688"/>
      <c r="TMZ138" s="688"/>
      <c r="TNA138" s="688"/>
      <c r="TNB138" s="688"/>
      <c r="TNC138" s="688"/>
      <c r="TND138" s="688"/>
      <c r="TNE138" s="688"/>
      <c r="TNF138" s="688"/>
      <c r="TNG138" s="688"/>
      <c r="TNH138" s="688"/>
      <c r="TNI138" s="688"/>
      <c r="TNJ138" s="688"/>
      <c r="TNK138" s="688"/>
      <c r="TNL138" s="688"/>
      <c r="TNM138" s="688"/>
      <c r="TNN138" s="688"/>
      <c r="TNO138" s="688"/>
      <c r="TNP138" s="688"/>
      <c r="TNQ138" s="688"/>
      <c r="TNR138" s="688"/>
      <c r="TNS138" s="688"/>
      <c r="TNT138" s="688"/>
      <c r="TNU138" s="688"/>
      <c r="TNV138" s="688"/>
      <c r="TNW138" s="688"/>
      <c r="TNX138" s="688"/>
      <c r="TNY138" s="688"/>
      <c r="TNZ138" s="688"/>
      <c r="TOA138" s="688"/>
      <c r="TOB138" s="688"/>
      <c r="TOC138" s="688"/>
      <c r="TOD138" s="688"/>
      <c r="TOE138" s="688"/>
      <c r="TOF138" s="688"/>
      <c r="TOG138" s="688"/>
      <c r="TOH138" s="688"/>
      <c r="TOI138" s="688"/>
      <c r="TOJ138" s="688"/>
      <c r="TOK138" s="688"/>
      <c r="TOL138" s="688"/>
      <c r="TOM138" s="688"/>
      <c r="TON138" s="688"/>
      <c r="TOO138" s="688"/>
      <c r="TOP138" s="688"/>
      <c r="TOQ138" s="688"/>
      <c r="TOR138" s="688"/>
      <c r="TOS138" s="688"/>
      <c r="TOT138" s="688"/>
      <c r="TOU138" s="688"/>
      <c r="TOV138" s="688"/>
      <c r="TOW138" s="688"/>
      <c r="TOX138" s="688"/>
      <c r="TOY138" s="688"/>
      <c r="TOZ138" s="688"/>
      <c r="TPA138" s="688"/>
      <c r="TPB138" s="688"/>
      <c r="TPC138" s="688"/>
      <c r="TPD138" s="688"/>
      <c r="TPE138" s="688"/>
      <c r="TPF138" s="688"/>
      <c r="TPG138" s="688"/>
      <c r="TPH138" s="688"/>
      <c r="TPI138" s="688"/>
      <c r="TPJ138" s="688"/>
      <c r="TPK138" s="688"/>
      <c r="TPL138" s="688"/>
      <c r="TPM138" s="688"/>
      <c r="TPN138" s="688"/>
      <c r="TPO138" s="688"/>
      <c r="TPP138" s="688"/>
      <c r="TPQ138" s="688"/>
      <c r="TPR138" s="688"/>
      <c r="TPS138" s="688"/>
      <c r="TPT138" s="688"/>
      <c r="TPU138" s="688"/>
      <c r="TPV138" s="688"/>
      <c r="TPW138" s="688"/>
      <c r="TPX138" s="688"/>
      <c r="TPY138" s="688"/>
      <c r="TPZ138" s="688"/>
      <c r="TQA138" s="688"/>
      <c r="TQB138" s="688"/>
      <c r="TQC138" s="688"/>
      <c r="TQD138" s="688"/>
      <c r="TQE138" s="688"/>
      <c r="TQF138" s="688"/>
      <c r="TQG138" s="688"/>
      <c r="TQH138" s="688"/>
      <c r="TQI138" s="688"/>
      <c r="TQJ138" s="688"/>
      <c r="TQK138" s="688"/>
      <c r="TQL138" s="688"/>
      <c r="TQM138" s="688"/>
      <c r="TQN138" s="688"/>
      <c r="TQO138" s="688"/>
      <c r="TQP138" s="688"/>
      <c r="TQQ138" s="688"/>
      <c r="TQR138" s="688"/>
      <c r="TQS138" s="688"/>
      <c r="TQT138" s="688"/>
      <c r="TQU138" s="688"/>
      <c r="TQV138" s="688"/>
      <c r="TQW138" s="688"/>
      <c r="TQX138" s="688"/>
      <c r="TQY138" s="688"/>
      <c r="TQZ138" s="688"/>
      <c r="TRA138" s="688"/>
      <c r="TRB138" s="688"/>
      <c r="TRC138" s="688"/>
      <c r="TRD138" s="688"/>
      <c r="TRE138" s="688"/>
      <c r="TRF138" s="688"/>
      <c r="TRG138" s="688"/>
      <c r="TRH138" s="688"/>
      <c r="TRI138" s="688"/>
      <c r="TRJ138" s="688"/>
      <c r="TRK138" s="688"/>
      <c r="TRL138" s="688"/>
      <c r="TRM138" s="688"/>
      <c r="TRN138" s="688"/>
      <c r="TRO138" s="688"/>
      <c r="TRP138" s="688"/>
      <c r="TRQ138" s="688"/>
      <c r="TRR138" s="688"/>
      <c r="TRS138" s="688"/>
      <c r="TRT138" s="688"/>
      <c r="TRU138" s="688"/>
      <c r="TRV138" s="688"/>
      <c r="TRW138" s="688"/>
      <c r="TRX138" s="688"/>
      <c r="TRY138" s="688"/>
      <c r="TRZ138" s="688"/>
      <c r="TSA138" s="688"/>
      <c r="TSB138" s="688"/>
      <c r="TSC138" s="688"/>
      <c r="TSD138" s="688"/>
      <c r="TSE138" s="688"/>
      <c r="TSF138" s="688"/>
      <c r="TSG138" s="688"/>
      <c r="TSH138" s="688"/>
      <c r="TSI138" s="688"/>
      <c r="TSJ138" s="688"/>
      <c r="TSK138" s="688"/>
      <c r="TSL138" s="688"/>
      <c r="TSM138" s="688"/>
      <c r="TSN138" s="688"/>
      <c r="TSO138" s="688"/>
      <c r="TSP138" s="688"/>
      <c r="TSQ138" s="688"/>
      <c r="TSR138" s="688"/>
      <c r="TSS138" s="688"/>
      <c r="TST138" s="688"/>
      <c r="TSU138" s="688"/>
      <c r="TSV138" s="688"/>
      <c r="TSW138" s="688"/>
      <c r="TSX138" s="688"/>
      <c r="TSY138" s="688"/>
      <c r="TSZ138" s="688"/>
      <c r="TTA138" s="688"/>
      <c r="TTB138" s="688"/>
      <c r="TTC138" s="688"/>
      <c r="TTD138" s="688"/>
      <c r="TTE138" s="688"/>
      <c r="TTF138" s="688"/>
      <c r="TTG138" s="688"/>
      <c r="TTH138" s="688"/>
      <c r="TTI138" s="688"/>
      <c r="TTJ138" s="688"/>
      <c r="TTK138" s="688"/>
      <c r="TTL138" s="688"/>
      <c r="TTM138" s="688"/>
      <c r="TTN138" s="688"/>
      <c r="TTO138" s="688"/>
      <c r="TTP138" s="688"/>
      <c r="TTQ138" s="688"/>
      <c r="TTR138" s="688"/>
      <c r="TTS138" s="688"/>
      <c r="TTT138" s="688"/>
      <c r="TTU138" s="688"/>
      <c r="TTV138" s="688"/>
      <c r="TTW138" s="688"/>
      <c r="TTX138" s="688"/>
      <c r="TTY138" s="688"/>
      <c r="TTZ138" s="688"/>
      <c r="TUA138" s="688"/>
      <c r="TUB138" s="688"/>
      <c r="TUC138" s="688"/>
      <c r="TUD138" s="688"/>
      <c r="TUE138" s="688"/>
      <c r="TUF138" s="688"/>
      <c r="TUG138" s="688"/>
      <c r="TUH138" s="688"/>
      <c r="TUI138" s="688"/>
      <c r="TUJ138" s="688"/>
      <c r="TUK138" s="688"/>
      <c r="TUL138" s="688"/>
      <c r="TUM138" s="688"/>
      <c r="TUN138" s="688"/>
      <c r="TUO138" s="688"/>
      <c r="TUP138" s="688"/>
      <c r="TUQ138" s="688"/>
      <c r="TUR138" s="688"/>
      <c r="TUS138" s="688"/>
      <c r="TUT138" s="688"/>
      <c r="TUU138" s="688"/>
      <c r="TUV138" s="688"/>
      <c r="TUW138" s="688"/>
      <c r="TUX138" s="688"/>
      <c r="TUY138" s="688"/>
      <c r="TUZ138" s="688"/>
      <c r="TVA138" s="688"/>
      <c r="TVB138" s="688"/>
      <c r="TVC138" s="688"/>
      <c r="TVD138" s="688"/>
      <c r="TVE138" s="688"/>
      <c r="TVF138" s="688"/>
      <c r="TVG138" s="688"/>
      <c r="TVH138" s="688"/>
      <c r="TVI138" s="688"/>
      <c r="TVJ138" s="688"/>
      <c r="TVK138" s="688"/>
      <c r="TVL138" s="688"/>
      <c r="TVM138" s="688"/>
      <c r="TVN138" s="688"/>
      <c r="TVO138" s="688"/>
      <c r="TVP138" s="688"/>
      <c r="TVQ138" s="688"/>
      <c r="TVR138" s="688"/>
      <c r="TVS138" s="688"/>
      <c r="TVT138" s="688"/>
      <c r="TVU138" s="688"/>
      <c r="TVV138" s="688"/>
      <c r="TVW138" s="688"/>
      <c r="TVX138" s="688"/>
      <c r="TVY138" s="688"/>
      <c r="TVZ138" s="688"/>
      <c r="TWA138" s="688"/>
      <c r="TWB138" s="688"/>
      <c r="TWC138" s="688"/>
      <c r="TWD138" s="688"/>
      <c r="TWE138" s="688"/>
      <c r="TWF138" s="688"/>
      <c r="TWG138" s="688"/>
      <c r="TWH138" s="688"/>
      <c r="TWI138" s="688"/>
      <c r="TWJ138" s="688"/>
      <c r="TWK138" s="688"/>
      <c r="TWL138" s="688"/>
      <c r="TWM138" s="688"/>
      <c r="TWN138" s="688"/>
      <c r="TWO138" s="688"/>
      <c r="TWP138" s="688"/>
      <c r="TWQ138" s="688"/>
      <c r="TWR138" s="688"/>
      <c r="TWS138" s="688"/>
      <c r="TWT138" s="688"/>
      <c r="TWU138" s="688"/>
      <c r="TWV138" s="688"/>
      <c r="TWW138" s="688"/>
      <c r="TWX138" s="688"/>
      <c r="TWY138" s="688"/>
      <c r="TWZ138" s="688"/>
      <c r="TXA138" s="688"/>
      <c r="TXB138" s="688"/>
      <c r="TXC138" s="688"/>
      <c r="TXD138" s="688"/>
      <c r="TXE138" s="688"/>
      <c r="TXF138" s="688"/>
      <c r="TXG138" s="688"/>
      <c r="TXH138" s="688"/>
      <c r="TXI138" s="688"/>
      <c r="TXJ138" s="688"/>
      <c r="TXK138" s="688"/>
      <c r="TXL138" s="688"/>
      <c r="TXM138" s="688"/>
      <c r="TXN138" s="688"/>
      <c r="TXO138" s="688"/>
      <c r="TXP138" s="688"/>
      <c r="TXQ138" s="688"/>
      <c r="TXR138" s="688"/>
      <c r="TXS138" s="688"/>
      <c r="TXT138" s="688"/>
      <c r="TXU138" s="688"/>
      <c r="TXV138" s="688"/>
      <c r="TXW138" s="688"/>
      <c r="TXX138" s="688"/>
      <c r="TXY138" s="688"/>
      <c r="TXZ138" s="688"/>
      <c r="TYA138" s="688"/>
      <c r="TYB138" s="688"/>
      <c r="TYC138" s="688"/>
      <c r="TYD138" s="688"/>
      <c r="TYE138" s="688"/>
      <c r="TYF138" s="688"/>
      <c r="TYG138" s="688"/>
      <c r="TYH138" s="688"/>
      <c r="TYI138" s="688"/>
      <c r="TYJ138" s="688"/>
      <c r="TYK138" s="688"/>
      <c r="TYL138" s="688"/>
      <c r="TYM138" s="688"/>
      <c r="TYN138" s="688"/>
      <c r="TYO138" s="688"/>
      <c r="TYP138" s="688"/>
      <c r="TYQ138" s="688"/>
      <c r="TYR138" s="688"/>
      <c r="TYS138" s="688"/>
      <c r="TYT138" s="688"/>
      <c r="TYU138" s="688"/>
      <c r="TYV138" s="688"/>
      <c r="TYW138" s="688"/>
      <c r="TYX138" s="688"/>
      <c r="TYY138" s="688"/>
      <c r="TYZ138" s="688"/>
      <c r="TZA138" s="688"/>
      <c r="TZB138" s="688"/>
      <c r="TZC138" s="688"/>
      <c r="TZD138" s="688"/>
      <c r="TZE138" s="688"/>
      <c r="TZF138" s="688"/>
      <c r="TZG138" s="688"/>
      <c r="TZH138" s="688"/>
      <c r="TZI138" s="688"/>
      <c r="TZJ138" s="688"/>
      <c r="TZK138" s="688"/>
      <c r="TZL138" s="688"/>
      <c r="TZM138" s="688"/>
      <c r="TZN138" s="688"/>
      <c r="TZO138" s="688"/>
      <c r="TZP138" s="688"/>
      <c r="TZQ138" s="688"/>
      <c r="TZR138" s="688"/>
      <c r="TZS138" s="688"/>
      <c r="TZT138" s="688"/>
      <c r="TZU138" s="688"/>
      <c r="TZV138" s="688"/>
      <c r="TZW138" s="688"/>
      <c r="TZX138" s="688"/>
      <c r="TZY138" s="688"/>
      <c r="TZZ138" s="688"/>
      <c r="UAA138" s="688"/>
      <c r="UAB138" s="688"/>
      <c r="UAC138" s="688"/>
      <c r="UAD138" s="688"/>
      <c r="UAE138" s="688"/>
      <c r="UAF138" s="688"/>
      <c r="UAG138" s="688"/>
      <c r="UAH138" s="688"/>
      <c r="UAI138" s="688"/>
      <c r="UAJ138" s="688"/>
      <c r="UAK138" s="688"/>
      <c r="UAL138" s="688"/>
      <c r="UAM138" s="688"/>
      <c r="UAN138" s="688"/>
      <c r="UAO138" s="688"/>
      <c r="UAP138" s="688"/>
      <c r="UAQ138" s="688"/>
      <c r="UAR138" s="688"/>
      <c r="UAS138" s="688"/>
      <c r="UAT138" s="688"/>
      <c r="UAU138" s="688"/>
      <c r="UAV138" s="688"/>
      <c r="UAW138" s="688"/>
      <c r="UAX138" s="688"/>
      <c r="UAY138" s="688"/>
      <c r="UAZ138" s="688"/>
      <c r="UBA138" s="688"/>
      <c r="UBB138" s="688"/>
      <c r="UBC138" s="688"/>
      <c r="UBD138" s="688"/>
      <c r="UBE138" s="688"/>
      <c r="UBF138" s="688"/>
      <c r="UBG138" s="688"/>
      <c r="UBH138" s="688"/>
      <c r="UBI138" s="688"/>
      <c r="UBJ138" s="688"/>
      <c r="UBK138" s="688"/>
      <c r="UBL138" s="688"/>
      <c r="UBM138" s="688"/>
      <c r="UBN138" s="688"/>
      <c r="UBO138" s="688"/>
      <c r="UBP138" s="688"/>
      <c r="UBQ138" s="688"/>
      <c r="UBR138" s="688"/>
      <c r="UBS138" s="688"/>
      <c r="UBT138" s="688"/>
      <c r="UBU138" s="688"/>
      <c r="UBV138" s="688"/>
      <c r="UBW138" s="688"/>
      <c r="UBX138" s="688"/>
      <c r="UBY138" s="688"/>
      <c r="UBZ138" s="688"/>
      <c r="UCA138" s="688"/>
      <c r="UCB138" s="688"/>
      <c r="UCC138" s="688"/>
      <c r="UCD138" s="688"/>
      <c r="UCE138" s="688"/>
      <c r="UCF138" s="688"/>
      <c r="UCG138" s="688"/>
      <c r="UCH138" s="688"/>
      <c r="UCI138" s="688"/>
      <c r="UCJ138" s="688"/>
      <c r="UCK138" s="688"/>
      <c r="UCL138" s="688"/>
      <c r="UCM138" s="688"/>
      <c r="UCN138" s="688"/>
      <c r="UCO138" s="688"/>
      <c r="UCP138" s="688"/>
      <c r="UCQ138" s="688"/>
      <c r="UCR138" s="688"/>
      <c r="UCS138" s="688"/>
      <c r="UCT138" s="688"/>
      <c r="UCU138" s="688"/>
      <c r="UCV138" s="688"/>
      <c r="UCW138" s="688"/>
      <c r="UCX138" s="688"/>
      <c r="UCY138" s="688"/>
      <c r="UCZ138" s="688"/>
      <c r="UDA138" s="688"/>
      <c r="UDB138" s="688"/>
      <c r="UDC138" s="688"/>
      <c r="UDD138" s="688"/>
      <c r="UDE138" s="688"/>
      <c r="UDF138" s="688"/>
      <c r="UDG138" s="688"/>
      <c r="UDH138" s="688"/>
      <c r="UDI138" s="688"/>
      <c r="UDJ138" s="688"/>
      <c r="UDK138" s="688"/>
      <c r="UDL138" s="688"/>
      <c r="UDM138" s="688"/>
      <c r="UDN138" s="688"/>
      <c r="UDO138" s="688"/>
      <c r="UDP138" s="688"/>
      <c r="UDQ138" s="688"/>
      <c r="UDR138" s="688"/>
      <c r="UDS138" s="688"/>
      <c r="UDT138" s="688"/>
      <c r="UDU138" s="688"/>
      <c r="UDV138" s="688"/>
      <c r="UDW138" s="688"/>
      <c r="UDX138" s="688"/>
      <c r="UDY138" s="688"/>
      <c r="UDZ138" s="688"/>
      <c r="UEA138" s="688"/>
      <c r="UEB138" s="688"/>
      <c r="UEC138" s="688"/>
      <c r="UED138" s="688"/>
      <c r="UEE138" s="688"/>
      <c r="UEF138" s="688"/>
      <c r="UEG138" s="688"/>
      <c r="UEH138" s="688"/>
      <c r="UEI138" s="688"/>
      <c r="UEJ138" s="688"/>
      <c r="UEK138" s="688"/>
      <c r="UEL138" s="688"/>
      <c r="UEM138" s="688"/>
      <c r="UEN138" s="688"/>
      <c r="UEO138" s="688"/>
      <c r="UEP138" s="688"/>
      <c r="UEQ138" s="688"/>
      <c r="UER138" s="688"/>
      <c r="UES138" s="688"/>
      <c r="UET138" s="688"/>
      <c r="UEU138" s="688"/>
      <c r="UEV138" s="688"/>
      <c r="UEW138" s="688"/>
      <c r="UEX138" s="688"/>
      <c r="UEY138" s="688"/>
      <c r="UEZ138" s="688"/>
      <c r="UFA138" s="688"/>
      <c r="UFB138" s="688"/>
      <c r="UFC138" s="688"/>
      <c r="UFD138" s="688"/>
      <c r="UFE138" s="688"/>
      <c r="UFF138" s="688"/>
      <c r="UFG138" s="688"/>
      <c r="UFH138" s="688"/>
      <c r="UFI138" s="688"/>
      <c r="UFJ138" s="688"/>
      <c r="UFK138" s="688"/>
      <c r="UFL138" s="688"/>
      <c r="UFM138" s="688"/>
      <c r="UFN138" s="688"/>
      <c r="UFO138" s="688"/>
      <c r="UFP138" s="688"/>
      <c r="UFQ138" s="688"/>
      <c r="UFR138" s="688"/>
      <c r="UFS138" s="688"/>
      <c r="UFT138" s="688"/>
      <c r="UFU138" s="688"/>
      <c r="UFV138" s="688"/>
      <c r="UFW138" s="688"/>
      <c r="UFX138" s="688"/>
      <c r="UFY138" s="688"/>
      <c r="UFZ138" s="688"/>
      <c r="UGA138" s="688"/>
      <c r="UGB138" s="688"/>
      <c r="UGC138" s="688"/>
      <c r="UGD138" s="688"/>
      <c r="UGE138" s="688"/>
      <c r="UGF138" s="688"/>
      <c r="UGG138" s="688"/>
      <c r="UGH138" s="688"/>
      <c r="UGI138" s="688"/>
      <c r="UGJ138" s="688"/>
      <c r="UGK138" s="688"/>
      <c r="UGL138" s="688"/>
      <c r="UGM138" s="688"/>
      <c r="UGN138" s="688"/>
      <c r="UGO138" s="688"/>
      <c r="UGP138" s="688"/>
      <c r="UGQ138" s="688"/>
      <c r="UGR138" s="688"/>
      <c r="UGS138" s="688"/>
      <c r="UGT138" s="688"/>
      <c r="UGU138" s="688"/>
      <c r="UGV138" s="688"/>
      <c r="UGW138" s="688"/>
      <c r="UGX138" s="688"/>
      <c r="UGY138" s="688"/>
      <c r="UGZ138" s="688"/>
      <c r="UHA138" s="688"/>
      <c r="UHB138" s="688"/>
      <c r="UHC138" s="688"/>
      <c r="UHD138" s="688"/>
      <c r="UHE138" s="688"/>
      <c r="UHF138" s="688"/>
      <c r="UHG138" s="688"/>
      <c r="UHH138" s="688"/>
      <c r="UHI138" s="688"/>
      <c r="UHJ138" s="688"/>
      <c r="UHK138" s="688"/>
      <c r="UHL138" s="688"/>
      <c r="UHM138" s="688"/>
      <c r="UHN138" s="688"/>
      <c r="UHO138" s="688"/>
      <c r="UHP138" s="688"/>
      <c r="UHQ138" s="688"/>
      <c r="UHR138" s="688"/>
      <c r="UHS138" s="688"/>
      <c r="UHT138" s="688"/>
      <c r="UHU138" s="688"/>
      <c r="UHV138" s="688"/>
      <c r="UHW138" s="688"/>
      <c r="UHX138" s="688"/>
      <c r="UHY138" s="688"/>
      <c r="UHZ138" s="688"/>
      <c r="UIA138" s="688"/>
      <c r="UIB138" s="688"/>
      <c r="UIC138" s="688"/>
      <c r="UID138" s="688"/>
      <c r="UIE138" s="688"/>
      <c r="UIF138" s="688"/>
      <c r="UIG138" s="688"/>
      <c r="UIH138" s="688"/>
      <c r="UII138" s="688"/>
      <c r="UIJ138" s="688"/>
      <c r="UIK138" s="688"/>
      <c r="UIL138" s="688"/>
      <c r="UIM138" s="688"/>
      <c r="UIN138" s="688"/>
      <c r="UIO138" s="688"/>
      <c r="UIP138" s="688"/>
      <c r="UIQ138" s="688"/>
      <c r="UIR138" s="688"/>
      <c r="UIS138" s="688"/>
      <c r="UIT138" s="688"/>
      <c r="UIU138" s="688"/>
      <c r="UIV138" s="688"/>
      <c r="UIW138" s="688"/>
      <c r="UIX138" s="688"/>
      <c r="UIY138" s="688"/>
      <c r="UIZ138" s="688"/>
      <c r="UJA138" s="688"/>
      <c r="UJB138" s="688"/>
      <c r="UJC138" s="688"/>
      <c r="UJD138" s="688"/>
      <c r="UJE138" s="688"/>
      <c r="UJF138" s="688"/>
      <c r="UJG138" s="688"/>
      <c r="UJH138" s="688"/>
      <c r="UJI138" s="688"/>
      <c r="UJJ138" s="688"/>
      <c r="UJK138" s="688"/>
      <c r="UJL138" s="688"/>
      <c r="UJM138" s="688"/>
      <c r="UJN138" s="688"/>
      <c r="UJO138" s="688"/>
      <c r="UJP138" s="688"/>
      <c r="UJQ138" s="688"/>
      <c r="UJR138" s="688"/>
      <c r="UJS138" s="688"/>
      <c r="UJT138" s="688"/>
      <c r="UJU138" s="688"/>
      <c r="UJV138" s="688"/>
      <c r="UJW138" s="688"/>
      <c r="UJX138" s="688"/>
      <c r="UJY138" s="688"/>
      <c r="UJZ138" s="688"/>
      <c r="UKA138" s="688"/>
      <c r="UKB138" s="688"/>
      <c r="UKC138" s="688"/>
      <c r="UKD138" s="688"/>
      <c r="UKE138" s="688"/>
      <c r="UKF138" s="688"/>
      <c r="UKG138" s="688"/>
      <c r="UKH138" s="688"/>
      <c r="UKI138" s="688"/>
      <c r="UKJ138" s="688"/>
      <c r="UKK138" s="688"/>
      <c r="UKL138" s="688"/>
      <c r="UKM138" s="688"/>
      <c r="UKN138" s="688"/>
      <c r="UKO138" s="688"/>
      <c r="UKP138" s="688"/>
      <c r="UKQ138" s="688"/>
      <c r="UKR138" s="688"/>
      <c r="UKS138" s="688"/>
      <c r="UKT138" s="688"/>
      <c r="UKU138" s="688"/>
      <c r="UKV138" s="688"/>
      <c r="UKW138" s="688"/>
      <c r="UKX138" s="688"/>
      <c r="UKY138" s="688"/>
      <c r="UKZ138" s="688"/>
      <c r="ULA138" s="688"/>
      <c r="ULB138" s="688"/>
      <c r="ULC138" s="688"/>
      <c r="ULD138" s="688"/>
      <c r="ULE138" s="688"/>
      <c r="ULF138" s="688"/>
      <c r="ULG138" s="688"/>
      <c r="ULH138" s="688"/>
      <c r="ULI138" s="688"/>
      <c r="ULJ138" s="688"/>
      <c r="ULK138" s="688"/>
      <c r="ULL138" s="688"/>
      <c r="ULM138" s="688"/>
      <c r="ULN138" s="688"/>
      <c r="ULO138" s="688"/>
      <c r="ULP138" s="688"/>
      <c r="ULQ138" s="688"/>
      <c r="ULR138" s="688"/>
      <c r="ULS138" s="688"/>
      <c r="ULT138" s="688"/>
      <c r="ULU138" s="688"/>
      <c r="ULV138" s="688"/>
      <c r="ULW138" s="688"/>
      <c r="ULX138" s="688"/>
      <c r="ULY138" s="688"/>
      <c r="ULZ138" s="688"/>
      <c r="UMA138" s="688"/>
      <c r="UMB138" s="688"/>
      <c r="UMC138" s="688"/>
      <c r="UMD138" s="688"/>
      <c r="UME138" s="688"/>
      <c r="UMF138" s="688"/>
      <c r="UMG138" s="688"/>
      <c r="UMH138" s="688"/>
      <c r="UMI138" s="688"/>
      <c r="UMJ138" s="688"/>
      <c r="UMK138" s="688"/>
      <c r="UML138" s="688"/>
      <c r="UMM138" s="688"/>
      <c r="UMN138" s="688"/>
      <c r="UMO138" s="688"/>
      <c r="UMP138" s="688"/>
      <c r="UMQ138" s="688"/>
      <c r="UMR138" s="688"/>
      <c r="UMS138" s="688"/>
      <c r="UMT138" s="688"/>
      <c r="UMU138" s="688"/>
      <c r="UMV138" s="688"/>
      <c r="UMW138" s="688"/>
      <c r="UMX138" s="688"/>
      <c r="UMY138" s="688"/>
      <c r="UMZ138" s="688"/>
      <c r="UNA138" s="688"/>
      <c r="UNB138" s="688"/>
      <c r="UNC138" s="688"/>
      <c r="UND138" s="688"/>
      <c r="UNE138" s="688"/>
      <c r="UNF138" s="688"/>
      <c r="UNG138" s="688"/>
      <c r="UNH138" s="688"/>
      <c r="UNI138" s="688"/>
      <c r="UNJ138" s="688"/>
      <c r="UNK138" s="688"/>
      <c r="UNL138" s="688"/>
      <c r="UNM138" s="688"/>
      <c r="UNN138" s="688"/>
      <c r="UNO138" s="688"/>
      <c r="UNP138" s="688"/>
      <c r="UNQ138" s="688"/>
      <c r="UNR138" s="688"/>
      <c r="UNS138" s="688"/>
      <c r="UNT138" s="688"/>
      <c r="UNU138" s="688"/>
      <c r="UNV138" s="688"/>
      <c r="UNW138" s="688"/>
      <c r="UNX138" s="688"/>
      <c r="UNY138" s="688"/>
      <c r="UNZ138" s="688"/>
      <c r="UOA138" s="688"/>
      <c r="UOB138" s="688"/>
      <c r="UOC138" s="688"/>
      <c r="UOD138" s="688"/>
      <c r="UOE138" s="688"/>
      <c r="UOF138" s="688"/>
      <c r="UOG138" s="688"/>
      <c r="UOH138" s="688"/>
      <c r="UOI138" s="688"/>
      <c r="UOJ138" s="688"/>
      <c r="UOK138" s="688"/>
      <c r="UOL138" s="688"/>
      <c r="UOM138" s="688"/>
      <c r="UON138" s="688"/>
      <c r="UOO138" s="688"/>
      <c r="UOP138" s="688"/>
      <c r="UOQ138" s="688"/>
      <c r="UOR138" s="688"/>
      <c r="UOS138" s="688"/>
      <c r="UOT138" s="688"/>
      <c r="UOU138" s="688"/>
      <c r="UOV138" s="688"/>
      <c r="UOW138" s="688"/>
      <c r="UOX138" s="688"/>
      <c r="UOY138" s="688"/>
      <c r="UOZ138" s="688"/>
      <c r="UPA138" s="688"/>
      <c r="UPB138" s="688"/>
      <c r="UPC138" s="688"/>
      <c r="UPD138" s="688"/>
      <c r="UPE138" s="688"/>
      <c r="UPF138" s="688"/>
      <c r="UPG138" s="688"/>
      <c r="UPH138" s="688"/>
      <c r="UPI138" s="688"/>
      <c r="UPJ138" s="688"/>
      <c r="UPK138" s="688"/>
      <c r="UPL138" s="688"/>
      <c r="UPM138" s="688"/>
      <c r="UPN138" s="688"/>
      <c r="UPO138" s="688"/>
      <c r="UPP138" s="688"/>
      <c r="UPQ138" s="688"/>
      <c r="UPR138" s="688"/>
      <c r="UPS138" s="688"/>
      <c r="UPT138" s="688"/>
      <c r="UPU138" s="688"/>
      <c r="UPV138" s="688"/>
      <c r="UPW138" s="688"/>
      <c r="UPX138" s="688"/>
      <c r="UPY138" s="688"/>
      <c r="UPZ138" s="688"/>
      <c r="UQA138" s="688"/>
      <c r="UQB138" s="688"/>
      <c r="UQC138" s="688"/>
      <c r="UQD138" s="688"/>
      <c r="UQE138" s="688"/>
      <c r="UQF138" s="688"/>
      <c r="UQG138" s="688"/>
      <c r="UQH138" s="688"/>
      <c r="UQI138" s="688"/>
      <c r="UQJ138" s="688"/>
      <c r="UQK138" s="688"/>
      <c r="UQL138" s="688"/>
      <c r="UQM138" s="688"/>
      <c r="UQN138" s="688"/>
      <c r="UQO138" s="688"/>
      <c r="UQP138" s="688"/>
      <c r="UQQ138" s="688"/>
      <c r="UQR138" s="688"/>
      <c r="UQS138" s="688"/>
      <c r="UQT138" s="688"/>
      <c r="UQU138" s="688"/>
      <c r="UQV138" s="688"/>
      <c r="UQW138" s="688"/>
      <c r="UQX138" s="688"/>
      <c r="UQY138" s="688"/>
      <c r="UQZ138" s="688"/>
      <c r="URA138" s="688"/>
      <c r="URB138" s="688"/>
      <c r="URC138" s="688"/>
      <c r="URD138" s="688"/>
      <c r="URE138" s="688"/>
      <c r="URF138" s="688"/>
      <c r="URG138" s="688"/>
      <c r="URH138" s="688"/>
      <c r="URI138" s="688"/>
      <c r="URJ138" s="688"/>
      <c r="URK138" s="688"/>
      <c r="URL138" s="688"/>
      <c r="URM138" s="688"/>
      <c r="URN138" s="688"/>
      <c r="URO138" s="688"/>
      <c r="URP138" s="688"/>
      <c r="URQ138" s="688"/>
      <c r="URR138" s="688"/>
      <c r="URS138" s="688"/>
      <c r="URT138" s="688"/>
      <c r="URU138" s="688"/>
      <c r="URV138" s="688"/>
      <c r="URW138" s="688"/>
      <c r="URX138" s="688"/>
      <c r="URY138" s="688"/>
      <c r="URZ138" s="688"/>
      <c r="USA138" s="688"/>
      <c r="USB138" s="688"/>
      <c r="USC138" s="688"/>
      <c r="USD138" s="688"/>
      <c r="USE138" s="688"/>
      <c r="USF138" s="688"/>
      <c r="USG138" s="688"/>
      <c r="USH138" s="688"/>
      <c r="USI138" s="688"/>
      <c r="USJ138" s="688"/>
      <c r="USK138" s="688"/>
      <c r="USL138" s="688"/>
      <c r="USM138" s="688"/>
      <c r="USN138" s="688"/>
      <c r="USO138" s="688"/>
      <c r="USP138" s="688"/>
      <c r="USQ138" s="688"/>
      <c r="USR138" s="688"/>
      <c r="USS138" s="688"/>
      <c r="UST138" s="688"/>
      <c r="USU138" s="688"/>
      <c r="USV138" s="688"/>
      <c r="USW138" s="688"/>
      <c r="USX138" s="688"/>
      <c r="USY138" s="688"/>
      <c r="USZ138" s="688"/>
      <c r="UTA138" s="688"/>
      <c r="UTB138" s="688"/>
      <c r="UTC138" s="688"/>
      <c r="UTD138" s="688"/>
      <c r="UTE138" s="688"/>
      <c r="UTF138" s="688"/>
      <c r="UTG138" s="688"/>
      <c r="UTH138" s="688"/>
      <c r="UTI138" s="688"/>
      <c r="UTJ138" s="688"/>
      <c r="UTK138" s="688"/>
      <c r="UTL138" s="688"/>
      <c r="UTM138" s="688"/>
      <c r="UTN138" s="688"/>
      <c r="UTO138" s="688"/>
      <c r="UTP138" s="688"/>
      <c r="UTQ138" s="688"/>
      <c r="UTR138" s="688"/>
      <c r="UTS138" s="688"/>
      <c r="UTT138" s="688"/>
      <c r="UTU138" s="688"/>
      <c r="UTV138" s="688"/>
      <c r="UTW138" s="688"/>
      <c r="UTX138" s="688"/>
      <c r="UTY138" s="688"/>
      <c r="UTZ138" s="688"/>
      <c r="UUA138" s="688"/>
      <c r="UUB138" s="688"/>
      <c r="UUC138" s="688"/>
      <c r="UUD138" s="688"/>
      <c r="UUE138" s="688"/>
      <c r="UUF138" s="688"/>
      <c r="UUG138" s="688"/>
      <c r="UUH138" s="688"/>
      <c r="UUI138" s="688"/>
      <c r="UUJ138" s="688"/>
      <c r="UUK138" s="688"/>
      <c r="UUL138" s="688"/>
      <c r="UUM138" s="688"/>
      <c r="UUN138" s="688"/>
      <c r="UUO138" s="688"/>
      <c r="UUP138" s="688"/>
      <c r="UUQ138" s="688"/>
      <c r="UUR138" s="688"/>
      <c r="UUS138" s="688"/>
      <c r="UUT138" s="688"/>
      <c r="UUU138" s="688"/>
      <c r="UUV138" s="688"/>
      <c r="UUW138" s="688"/>
      <c r="UUX138" s="688"/>
      <c r="UUY138" s="688"/>
      <c r="UUZ138" s="688"/>
      <c r="UVA138" s="688"/>
      <c r="UVB138" s="688"/>
      <c r="UVC138" s="688"/>
      <c r="UVD138" s="688"/>
      <c r="UVE138" s="688"/>
      <c r="UVF138" s="688"/>
      <c r="UVG138" s="688"/>
      <c r="UVH138" s="688"/>
      <c r="UVI138" s="688"/>
      <c r="UVJ138" s="688"/>
      <c r="UVK138" s="688"/>
      <c r="UVL138" s="688"/>
      <c r="UVM138" s="688"/>
      <c r="UVN138" s="688"/>
      <c r="UVO138" s="688"/>
      <c r="UVP138" s="688"/>
      <c r="UVQ138" s="688"/>
      <c r="UVR138" s="688"/>
      <c r="UVS138" s="688"/>
      <c r="UVT138" s="688"/>
      <c r="UVU138" s="688"/>
      <c r="UVV138" s="688"/>
      <c r="UVW138" s="688"/>
      <c r="UVX138" s="688"/>
      <c r="UVY138" s="688"/>
      <c r="UVZ138" s="688"/>
      <c r="UWA138" s="688"/>
      <c r="UWB138" s="688"/>
      <c r="UWC138" s="688"/>
      <c r="UWD138" s="688"/>
      <c r="UWE138" s="688"/>
      <c r="UWF138" s="688"/>
      <c r="UWG138" s="688"/>
      <c r="UWH138" s="688"/>
      <c r="UWI138" s="688"/>
      <c r="UWJ138" s="688"/>
      <c r="UWK138" s="688"/>
      <c r="UWL138" s="688"/>
      <c r="UWM138" s="688"/>
      <c r="UWN138" s="688"/>
      <c r="UWO138" s="688"/>
      <c r="UWP138" s="688"/>
      <c r="UWQ138" s="688"/>
      <c r="UWR138" s="688"/>
      <c r="UWS138" s="688"/>
      <c r="UWT138" s="688"/>
      <c r="UWU138" s="688"/>
      <c r="UWV138" s="688"/>
      <c r="UWW138" s="688"/>
      <c r="UWX138" s="688"/>
      <c r="UWY138" s="688"/>
      <c r="UWZ138" s="688"/>
      <c r="UXA138" s="688"/>
      <c r="UXB138" s="688"/>
      <c r="UXC138" s="688"/>
      <c r="UXD138" s="688"/>
      <c r="UXE138" s="688"/>
      <c r="UXF138" s="688"/>
      <c r="UXG138" s="688"/>
      <c r="UXH138" s="688"/>
      <c r="UXI138" s="688"/>
      <c r="UXJ138" s="688"/>
      <c r="UXK138" s="688"/>
      <c r="UXL138" s="688"/>
      <c r="UXM138" s="688"/>
      <c r="UXN138" s="688"/>
      <c r="UXO138" s="688"/>
      <c r="UXP138" s="688"/>
      <c r="UXQ138" s="688"/>
      <c r="UXR138" s="688"/>
      <c r="UXS138" s="688"/>
      <c r="UXT138" s="688"/>
      <c r="UXU138" s="688"/>
      <c r="UXV138" s="688"/>
      <c r="UXW138" s="688"/>
      <c r="UXX138" s="688"/>
      <c r="UXY138" s="688"/>
      <c r="UXZ138" s="688"/>
      <c r="UYA138" s="688"/>
      <c r="UYB138" s="688"/>
      <c r="UYC138" s="688"/>
      <c r="UYD138" s="688"/>
      <c r="UYE138" s="688"/>
      <c r="UYF138" s="688"/>
      <c r="UYG138" s="688"/>
      <c r="UYH138" s="688"/>
      <c r="UYI138" s="688"/>
      <c r="UYJ138" s="688"/>
      <c r="UYK138" s="688"/>
      <c r="UYL138" s="688"/>
      <c r="UYM138" s="688"/>
      <c r="UYN138" s="688"/>
      <c r="UYO138" s="688"/>
      <c r="UYP138" s="688"/>
      <c r="UYQ138" s="688"/>
      <c r="UYR138" s="688"/>
      <c r="UYS138" s="688"/>
      <c r="UYT138" s="688"/>
      <c r="UYU138" s="688"/>
      <c r="UYV138" s="688"/>
      <c r="UYW138" s="688"/>
      <c r="UYX138" s="688"/>
      <c r="UYY138" s="688"/>
      <c r="UYZ138" s="688"/>
      <c r="UZA138" s="688"/>
      <c r="UZB138" s="688"/>
      <c r="UZC138" s="688"/>
      <c r="UZD138" s="688"/>
      <c r="UZE138" s="688"/>
      <c r="UZF138" s="688"/>
      <c r="UZG138" s="688"/>
      <c r="UZH138" s="688"/>
      <c r="UZI138" s="688"/>
      <c r="UZJ138" s="688"/>
      <c r="UZK138" s="688"/>
      <c r="UZL138" s="688"/>
      <c r="UZM138" s="688"/>
      <c r="UZN138" s="688"/>
      <c r="UZO138" s="688"/>
      <c r="UZP138" s="688"/>
      <c r="UZQ138" s="688"/>
      <c r="UZR138" s="688"/>
      <c r="UZS138" s="688"/>
      <c r="UZT138" s="688"/>
      <c r="UZU138" s="688"/>
      <c r="UZV138" s="688"/>
      <c r="UZW138" s="688"/>
      <c r="UZX138" s="688"/>
      <c r="UZY138" s="688"/>
      <c r="UZZ138" s="688"/>
      <c r="VAA138" s="688"/>
      <c r="VAB138" s="688"/>
      <c r="VAC138" s="688"/>
      <c r="VAD138" s="688"/>
      <c r="VAE138" s="688"/>
      <c r="VAF138" s="688"/>
      <c r="VAG138" s="688"/>
      <c r="VAH138" s="688"/>
      <c r="VAI138" s="688"/>
      <c r="VAJ138" s="688"/>
      <c r="VAK138" s="688"/>
      <c r="VAL138" s="688"/>
      <c r="VAM138" s="688"/>
      <c r="VAN138" s="688"/>
      <c r="VAO138" s="688"/>
      <c r="VAP138" s="688"/>
      <c r="VAQ138" s="688"/>
      <c r="VAR138" s="688"/>
      <c r="VAS138" s="688"/>
      <c r="VAT138" s="688"/>
      <c r="VAU138" s="688"/>
      <c r="VAV138" s="688"/>
      <c r="VAW138" s="688"/>
      <c r="VAX138" s="688"/>
      <c r="VAY138" s="688"/>
      <c r="VAZ138" s="688"/>
      <c r="VBA138" s="688"/>
      <c r="VBB138" s="688"/>
      <c r="VBC138" s="688"/>
      <c r="VBD138" s="688"/>
      <c r="VBE138" s="688"/>
      <c r="VBF138" s="688"/>
      <c r="VBG138" s="688"/>
      <c r="VBH138" s="688"/>
      <c r="VBI138" s="688"/>
      <c r="VBJ138" s="688"/>
      <c r="VBK138" s="688"/>
      <c r="VBL138" s="688"/>
      <c r="VBM138" s="688"/>
      <c r="VBN138" s="688"/>
      <c r="VBO138" s="688"/>
      <c r="VBP138" s="688"/>
      <c r="VBQ138" s="688"/>
      <c r="VBR138" s="688"/>
      <c r="VBS138" s="688"/>
      <c r="VBT138" s="688"/>
      <c r="VBU138" s="688"/>
      <c r="VBV138" s="688"/>
      <c r="VBW138" s="688"/>
      <c r="VBX138" s="688"/>
      <c r="VBY138" s="688"/>
      <c r="VBZ138" s="688"/>
      <c r="VCA138" s="688"/>
      <c r="VCB138" s="688"/>
      <c r="VCC138" s="688"/>
      <c r="VCD138" s="688"/>
      <c r="VCE138" s="688"/>
      <c r="VCF138" s="688"/>
      <c r="VCG138" s="688"/>
      <c r="VCH138" s="688"/>
      <c r="VCI138" s="688"/>
      <c r="VCJ138" s="688"/>
      <c r="VCK138" s="688"/>
      <c r="VCL138" s="688"/>
      <c r="VCM138" s="688"/>
      <c r="VCN138" s="688"/>
      <c r="VCO138" s="688"/>
      <c r="VCP138" s="688"/>
      <c r="VCQ138" s="688"/>
      <c r="VCR138" s="688"/>
      <c r="VCS138" s="688"/>
      <c r="VCT138" s="688"/>
      <c r="VCU138" s="688"/>
      <c r="VCV138" s="688"/>
      <c r="VCW138" s="688"/>
      <c r="VCX138" s="688"/>
      <c r="VCY138" s="688"/>
      <c r="VCZ138" s="688"/>
      <c r="VDA138" s="688"/>
      <c r="VDB138" s="688"/>
      <c r="VDC138" s="688"/>
      <c r="VDD138" s="688"/>
      <c r="VDE138" s="688"/>
      <c r="VDF138" s="688"/>
      <c r="VDG138" s="688"/>
      <c r="VDH138" s="688"/>
      <c r="VDI138" s="688"/>
      <c r="VDJ138" s="688"/>
      <c r="VDK138" s="688"/>
      <c r="VDL138" s="688"/>
      <c r="VDM138" s="688"/>
      <c r="VDN138" s="688"/>
      <c r="VDO138" s="688"/>
      <c r="VDP138" s="688"/>
      <c r="VDQ138" s="688"/>
      <c r="VDR138" s="688"/>
      <c r="VDS138" s="688"/>
      <c r="VDT138" s="688"/>
      <c r="VDU138" s="688"/>
      <c r="VDV138" s="688"/>
      <c r="VDW138" s="688"/>
      <c r="VDX138" s="688"/>
      <c r="VDY138" s="688"/>
      <c r="VDZ138" s="688"/>
      <c r="VEA138" s="688"/>
      <c r="VEB138" s="688"/>
      <c r="VEC138" s="688"/>
      <c r="VED138" s="688"/>
      <c r="VEE138" s="688"/>
      <c r="VEF138" s="688"/>
      <c r="VEG138" s="688"/>
      <c r="VEH138" s="688"/>
      <c r="VEI138" s="688"/>
      <c r="VEJ138" s="688"/>
      <c r="VEK138" s="688"/>
      <c r="VEL138" s="688"/>
      <c r="VEM138" s="688"/>
      <c r="VEN138" s="688"/>
      <c r="VEO138" s="688"/>
      <c r="VEP138" s="688"/>
      <c r="VEQ138" s="688"/>
      <c r="VER138" s="688"/>
      <c r="VES138" s="688"/>
      <c r="VET138" s="688"/>
      <c r="VEU138" s="688"/>
      <c r="VEV138" s="688"/>
      <c r="VEW138" s="688"/>
      <c r="VEX138" s="688"/>
      <c r="VEY138" s="688"/>
      <c r="VEZ138" s="688"/>
      <c r="VFA138" s="688"/>
      <c r="VFB138" s="688"/>
      <c r="VFC138" s="688"/>
      <c r="VFD138" s="688"/>
      <c r="VFE138" s="688"/>
      <c r="VFF138" s="688"/>
      <c r="VFG138" s="688"/>
      <c r="VFH138" s="688"/>
      <c r="VFI138" s="688"/>
      <c r="VFJ138" s="688"/>
      <c r="VFK138" s="688"/>
      <c r="VFL138" s="688"/>
      <c r="VFM138" s="688"/>
      <c r="VFN138" s="688"/>
      <c r="VFO138" s="688"/>
      <c r="VFP138" s="688"/>
      <c r="VFQ138" s="688"/>
      <c r="VFR138" s="688"/>
      <c r="VFS138" s="688"/>
      <c r="VFT138" s="688"/>
      <c r="VFU138" s="688"/>
      <c r="VFV138" s="688"/>
      <c r="VFW138" s="688"/>
      <c r="VFX138" s="688"/>
      <c r="VFY138" s="688"/>
      <c r="VFZ138" s="688"/>
      <c r="VGA138" s="688"/>
      <c r="VGB138" s="688"/>
      <c r="VGC138" s="688"/>
      <c r="VGD138" s="688"/>
      <c r="VGE138" s="688"/>
      <c r="VGF138" s="688"/>
      <c r="VGG138" s="688"/>
      <c r="VGH138" s="688"/>
      <c r="VGI138" s="688"/>
      <c r="VGJ138" s="688"/>
      <c r="VGK138" s="688"/>
      <c r="VGL138" s="688"/>
      <c r="VGM138" s="688"/>
      <c r="VGN138" s="688"/>
      <c r="VGO138" s="688"/>
      <c r="VGP138" s="688"/>
      <c r="VGQ138" s="688"/>
      <c r="VGR138" s="688"/>
      <c r="VGS138" s="688"/>
      <c r="VGT138" s="688"/>
      <c r="VGU138" s="688"/>
      <c r="VGV138" s="688"/>
      <c r="VGW138" s="688"/>
      <c r="VGX138" s="688"/>
      <c r="VGY138" s="688"/>
      <c r="VGZ138" s="688"/>
      <c r="VHA138" s="688"/>
      <c r="VHB138" s="688"/>
      <c r="VHC138" s="688"/>
      <c r="VHD138" s="688"/>
      <c r="VHE138" s="688"/>
      <c r="VHF138" s="688"/>
      <c r="VHG138" s="688"/>
      <c r="VHH138" s="688"/>
      <c r="VHI138" s="688"/>
      <c r="VHJ138" s="688"/>
      <c r="VHK138" s="688"/>
      <c r="VHL138" s="688"/>
      <c r="VHM138" s="688"/>
      <c r="VHN138" s="688"/>
      <c r="VHO138" s="688"/>
      <c r="VHP138" s="688"/>
      <c r="VHQ138" s="688"/>
      <c r="VHR138" s="688"/>
      <c r="VHS138" s="688"/>
      <c r="VHT138" s="688"/>
      <c r="VHU138" s="688"/>
      <c r="VHV138" s="688"/>
      <c r="VHW138" s="688"/>
      <c r="VHX138" s="688"/>
      <c r="VHY138" s="688"/>
      <c r="VHZ138" s="688"/>
      <c r="VIA138" s="688"/>
      <c r="VIB138" s="688"/>
      <c r="VIC138" s="688"/>
      <c r="VID138" s="688"/>
      <c r="VIE138" s="688"/>
      <c r="VIF138" s="688"/>
      <c r="VIG138" s="688"/>
      <c r="VIH138" s="688"/>
      <c r="VII138" s="688"/>
      <c r="VIJ138" s="688"/>
      <c r="VIK138" s="688"/>
      <c r="VIL138" s="688"/>
      <c r="VIM138" s="688"/>
      <c r="VIN138" s="688"/>
      <c r="VIO138" s="688"/>
      <c r="VIP138" s="688"/>
      <c r="VIQ138" s="688"/>
      <c r="VIR138" s="688"/>
      <c r="VIS138" s="688"/>
      <c r="VIT138" s="688"/>
      <c r="VIU138" s="688"/>
      <c r="VIV138" s="688"/>
      <c r="VIW138" s="688"/>
      <c r="VIX138" s="688"/>
      <c r="VIY138" s="688"/>
      <c r="VIZ138" s="688"/>
      <c r="VJA138" s="688"/>
      <c r="VJB138" s="688"/>
      <c r="VJC138" s="688"/>
      <c r="VJD138" s="688"/>
      <c r="VJE138" s="688"/>
      <c r="VJF138" s="688"/>
      <c r="VJG138" s="688"/>
      <c r="VJH138" s="688"/>
      <c r="VJI138" s="688"/>
      <c r="VJJ138" s="688"/>
      <c r="VJK138" s="688"/>
      <c r="VJL138" s="688"/>
      <c r="VJM138" s="688"/>
      <c r="VJN138" s="688"/>
      <c r="VJO138" s="688"/>
      <c r="VJP138" s="688"/>
      <c r="VJQ138" s="688"/>
      <c r="VJR138" s="688"/>
      <c r="VJS138" s="688"/>
      <c r="VJT138" s="688"/>
      <c r="VJU138" s="688"/>
      <c r="VJV138" s="688"/>
      <c r="VJW138" s="688"/>
      <c r="VJX138" s="688"/>
      <c r="VJY138" s="688"/>
      <c r="VJZ138" s="688"/>
      <c r="VKA138" s="688"/>
      <c r="VKB138" s="688"/>
      <c r="VKC138" s="688"/>
      <c r="VKD138" s="688"/>
      <c r="VKE138" s="688"/>
      <c r="VKF138" s="688"/>
      <c r="VKG138" s="688"/>
      <c r="VKH138" s="688"/>
      <c r="VKI138" s="688"/>
      <c r="VKJ138" s="688"/>
      <c r="VKK138" s="688"/>
      <c r="VKL138" s="688"/>
      <c r="VKM138" s="688"/>
      <c r="VKN138" s="688"/>
      <c r="VKO138" s="688"/>
      <c r="VKP138" s="688"/>
      <c r="VKQ138" s="688"/>
      <c r="VKR138" s="688"/>
      <c r="VKS138" s="688"/>
      <c r="VKT138" s="688"/>
      <c r="VKU138" s="688"/>
      <c r="VKV138" s="688"/>
      <c r="VKW138" s="688"/>
      <c r="VKX138" s="688"/>
      <c r="VKY138" s="688"/>
      <c r="VKZ138" s="688"/>
      <c r="VLA138" s="688"/>
      <c r="VLB138" s="688"/>
      <c r="VLC138" s="688"/>
      <c r="VLD138" s="688"/>
      <c r="VLE138" s="688"/>
      <c r="VLF138" s="688"/>
      <c r="VLG138" s="688"/>
      <c r="VLH138" s="688"/>
      <c r="VLI138" s="688"/>
      <c r="VLJ138" s="688"/>
      <c r="VLK138" s="688"/>
      <c r="VLL138" s="688"/>
      <c r="VLM138" s="688"/>
      <c r="VLN138" s="688"/>
      <c r="VLO138" s="688"/>
      <c r="VLP138" s="688"/>
      <c r="VLQ138" s="688"/>
      <c r="VLR138" s="688"/>
      <c r="VLS138" s="688"/>
      <c r="VLT138" s="688"/>
      <c r="VLU138" s="688"/>
      <c r="VLV138" s="688"/>
      <c r="VLW138" s="688"/>
      <c r="VLX138" s="688"/>
      <c r="VLY138" s="688"/>
      <c r="VLZ138" s="688"/>
      <c r="VMA138" s="688"/>
      <c r="VMB138" s="688"/>
      <c r="VMC138" s="688"/>
      <c r="VMD138" s="688"/>
      <c r="VME138" s="688"/>
      <c r="VMF138" s="688"/>
      <c r="VMG138" s="688"/>
      <c r="VMH138" s="688"/>
      <c r="VMI138" s="688"/>
      <c r="VMJ138" s="688"/>
      <c r="VMK138" s="688"/>
      <c r="VML138" s="688"/>
      <c r="VMM138" s="688"/>
      <c r="VMN138" s="688"/>
      <c r="VMO138" s="688"/>
      <c r="VMP138" s="688"/>
      <c r="VMQ138" s="688"/>
      <c r="VMR138" s="688"/>
      <c r="VMS138" s="688"/>
      <c r="VMT138" s="688"/>
      <c r="VMU138" s="688"/>
      <c r="VMV138" s="688"/>
      <c r="VMW138" s="688"/>
      <c r="VMX138" s="688"/>
      <c r="VMY138" s="688"/>
      <c r="VMZ138" s="688"/>
      <c r="VNA138" s="688"/>
      <c r="VNB138" s="688"/>
      <c r="VNC138" s="688"/>
      <c r="VND138" s="688"/>
      <c r="VNE138" s="688"/>
      <c r="VNF138" s="688"/>
      <c r="VNG138" s="688"/>
      <c r="VNH138" s="688"/>
      <c r="VNI138" s="688"/>
      <c r="VNJ138" s="688"/>
      <c r="VNK138" s="688"/>
      <c r="VNL138" s="688"/>
      <c r="VNM138" s="688"/>
      <c r="VNN138" s="688"/>
      <c r="VNO138" s="688"/>
      <c r="VNP138" s="688"/>
      <c r="VNQ138" s="688"/>
      <c r="VNR138" s="688"/>
      <c r="VNS138" s="688"/>
      <c r="VNT138" s="688"/>
      <c r="VNU138" s="688"/>
      <c r="VNV138" s="688"/>
      <c r="VNW138" s="688"/>
      <c r="VNX138" s="688"/>
      <c r="VNY138" s="688"/>
      <c r="VNZ138" s="688"/>
      <c r="VOA138" s="688"/>
      <c r="VOB138" s="688"/>
      <c r="VOC138" s="688"/>
      <c r="VOD138" s="688"/>
      <c r="VOE138" s="688"/>
      <c r="VOF138" s="688"/>
      <c r="VOG138" s="688"/>
      <c r="VOH138" s="688"/>
      <c r="VOI138" s="688"/>
      <c r="VOJ138" s="688"/>
      <c r="VOK138" s="688"/>
      <c r="VOL138" s="688"/>
      <c r="VOM138" s="688"/>
      <c r="VON138" s="688"/>
      <c r="VOO138" s="688"/>
      <c r="VOP138" s="688"/>
      <c r="VOQ138" s="688"/>
      <c r="VOR138" s="688"/>
      <c r="VOS138" s="688"/>
      <c r="VOT138" s="688"/>
      <c r="VOU138" s="688"/>
      <c r="VOV138" s="688"/>
      <c r="VOW138" s="688"/>
      <c r="VOX138" s="688"/>
      <c r="VOY138" s="688"/>
      <c r="VOZ138" s="688"/>
      <c r="VPA138" s="688"/>
      <c r="VPB138" s="688"/>
      <c r="VPC138" s="688"/>
      <c r="VPD138" s="688"/>
      <c r="VPE138" s="688"/>
      <c r="VPF138" s="688"/>
      <c r="VPG138" s="688"/>
      <c r="VPH138" s="688"/>
      <c r="VPI138" s="688"/>
      <c r="VPJ138" s="688"/>
      <c r="VPK138" s="688"/>
      <c r="VPL138" s="688"/>
      <c r="VPM138" s="688"/>
      <c r="VPN138" s="688"/>
      <c r="VPO138" s="688"/>
      <c r="VPP138" s="688"/>
      <c r="VPQ138" s="688"/>
      <c r="VPR138" s="688"/>
      <c r="VPS138" s="688"/>
      <c r="VPT138" s="688"/>
      <c r="VPU138" s="688"/>
      <c r="VPV138" s="688"/>
      <c r="VPW138" s="688"/>
      <c r="VPX138" s="688"/>
      <c r="VPY138" s="688"/>
      <c r="VPZ138" s="688"/>
      <c r="VQA138" s="688"/>
      <c r="VQB138" s="688"/>
      <c r="VQC138" s="688"/>
      <c r="VQD138" s="688"/>
      <c r="VQE138" s="688"/>
      <c r="VQF138" s="688"/>
      <c r="VQG138" s="688"/>
      <c r="VQH138" s="688"/>
      <c r="VQI138" s="688"/>
      <c r="VQJ138" s="688"/>
      <c r="VQK138" s="688"/>
      <c r="VQL138" s="688"/>
      <c r="VQM138" s="688"/>
      <c r="VQN138" s="688"/>
      <c r="VQO138" s="688"/>
      <c r="VQP138" s="688"/>
      <c r="VQQ138" s="688"/>
      <c r="VQR138" s="688"/>
      <c r="VQS138" s="688"/>
      <c r="VQT138" s="688"/>
      <c r="VQU138" s="688"/>
      <c r="VQV138" s="688"/>
      <c r="VQW138" s="688"/>
      <c r="VQX138" s="688"/>
      <c r="VQY138" s="688"/>
      <c r="VQZ138" s="688"/>
      <c r="VRA138" s="688"/>
      <c r="VRB138" s="688"/>
      <c r="VRC138" s="688"/>
      <c r="VRD138" s="688"/>
      <c r="VRE138" s="688"/>
      <c r="VRF138" s="688"/>
      <c r="VRG138" s="688"/>
      <c r="VRH138" s="688"/>
      <c r="VRI138" s="688"/>
      <c r="VRJ138" s="688"/>
      <c r="VRK138" s="688"/>
      <c r="VRL138" s="688"/>
      <c r="VRM138" s="688"/>
      <c r="VRN138" s="688"/>
      <c r="VRO138" s="688"/>
      <c r="VRP138" s="688"/>
      <c r="VRQ138" s="688"/>
      <c r="VRR138" s="688"/>
      <c r="VRS138" s="688"/>
      <c r="VRT138" s="688"/>
      <c r="VRU138" s="688"/>
      <c r="VRV138" s="688"/>
      <c r="VRW138" s="688"/>
      <c r="VRX138" s="688"/>
      <c r="VRY138" s="688"/>
      <c r="VRZ138" s="688"/>
      <c r="VSA138" s="688"/>
      <c r="VSB138" s="688"/>
      <c r="VSC138" s="688"/>
      <c r="VSD138" s="688"/>
      <c r="VSE138" s="688"/>
      <c r="VSF138" s="688"/>
      <c r="VSG138" s="688"/>
      <c r="VSH138" s="688"/>
      <c r="VSI138" s="688"/>
      <c r="VSJ138" s="688"/>
      <c r="VSK138" s="688"/>
      <c r="VSL138" s="688"/>
      <c r="VSM138" s="688"/>
      <c r="VSN138" s="688"/>
      <c r="VSO138" s="688"/>
      <c r="VSP138" s="688"/>
      <c r="VSQ138" s="688"/>
      <c r="VSR138" s="688"/>
      <c r="VSS138" s="688"/>
      <c r="VST138" s="688"/>
      <c r="VSU138" s="688"/>
      <c r="VSV138" s="688"/>
      <c r="VSW138" s="688"/>
      <c r="VSX138" s="688"/>
      <c r="VSY138" s="688"/>
      <c r="VSZ138" s="688"/>
      <c r="VTA138" s="688"/>
      <c r="VTB138" s="688"/>
      <c r="VTC138" s="688"/>
      <c r="VTD138" s="688"/>
      <c r="VTE138" s="688"/>
      <c r="VTF138" s="688"/>
      <c r="VTG138" s="688"/>
      <c r="VTH138" s="688"/>
      <c r="VTI138" s="688"/>
      <c r="VTJ138" s="688"/>
      <c r="VTK138" s="688"/>
      <c r="VTL138" s="688"/>
      <c r="VTM138" s="688"/>
      <c r="VTN138" s="688"/>
      <c r="VTO138" s="688"/>
      <c r="VTP138" s="688"/>
      <c r="VTQ138" s="688"/>
      <c r="VTR138" s="688"/>
      <c r="VTS138" s="688"/>
      <c r="VTT138" s="688"/>
      <c r="VTU138" s="688"/>
      <c r="VTV138" s="688"/>
      <c r="VTW138" s="688"/>
      <c r="VTX138" s="688"/>
      <c r="VTY138" s="688"/>
      <c r="VTZ138" s="688"/>
      <c r="VUA138" s="688"/>
      <c r="VUB138" s="688"/>
      <c r="VUC138" s="688"/>
      <c r="VUD138" s="688"/>
      <c r="VUE138" s="688"/>
      <c r="VUF138" s="688"/>
      <c r="VUG138" s="688"/>
      <c r="VUH138" s="688"/>
      <c r="VUI138" s="688"/>
      <c r="VUJ138" s="688"/>
      <c r="VUK138" s="688"/>
      <c r="VUL138" s="688"/>
      <c r="VUM138" s="688"/>
      <c r="VUN138" s="688"/>
      <c r="VUO138" s="688"/>
      <c r="VUP138" s="688"/>
      <c r="VUQ138" s="688"/>
      <c r="VUR138" s="688"/>
      <c r="VUS138" s="688"/>
      <c r="VUT138" s="688"/>
      <c r="VUU138" s="688"/>
      <c r="VUV138" s="688"/>
      <c r="VUW138" s="688"/>
      <c r="VUX138" s="688"/>
      <c r="VUY138" s="688"/>
      <c r="VUZ138" s="688"/>
      <c r="VVA138" s="688"/>
      <c r="VVB138" s="688"/>
      <c r="VVC138" s="688"/>
      <c r="VVD138" s="688"/>
      <c r="VVE138" s="688"/>
      <c r="VVF138" s="688"/>
      <c r="VVG138" s="688"/>
      <c r="VVH138" s="688"/>
      <c r="VVI138" s="688"/>
      <c r="VVJ138" s="688"/>
      <c r="VVK138" s="688"/>
      <c r="VVL138" s="688"/>
      <c r="VVM138" s="688"/>
      <c r="VVN138" s="688"/>
      <c r="VVO138" s="688"/>
      <c r="VVP138" s="688"/>
      <c r="VVQ138" s="688"/>
      <c r="VVR138" s="688"/>
      <c r="VVS138" s="688"/>
      <c r="VVT138" s="688"/>
      <c r="VVU138" s="688"/>
      <c r="VVV138" s="688"/>
      <c r="VVW138" s="688"/>
      <c r="VVX138" s="688"/>
      <c r="VVY138" s="688"/>
      <c r="VVZ138" s="688"/>
      <c r="VWA138" s="688"/>
      <c r="VWB138" s="688"/>
      <c r="VWC138" s="688"/>
      <c r="VWD138" s="688"/>
      <c r="VWE138" s="688"/>
      <c r="VWF138" s="688"/>
      <c r="VWG138" s="688"/>
      <c r="VWH138" s="688"/>
      <c r="VWI138" s="688"/>
      <c r="VWJ138" s="688"/>
      <c r="VWK138" s="688"/>
      <c r="VWL138" s="688"/>
      <c r="VWM138" s="688"/>
      <c r="VWN138" s="688"/>
      <c r="VWO138" s="688"/>
      <c r="VWP138" s="688"/>
      <c r="VWQ138" s="688"/>
      <c r="VWR138" s="688"/>
      <c r="VWS138" s="688"/>
      <c r="VWT138" s="688"/>
      <c r="VWU138" s="688"/>
      <c r="VWV138" s="688"/>
      <c r="VWW138" s="688"/>
      <c r="VWX138" s="688"/>
      <c r="VWY138" s="688"/>
      <c r="VWZ138" s="688"/>
      <c r="VXA138" s="688"/>
      <c r="VXB138" s="688"/>
      <c r="VXC138" s="688"/>
      <c r="VXD138" s="688"/>
      <c r="VXE138" s="688"/>
      <c r="VXF138" s="688"/>
      <c r="VXG138" s="688"/>
      <c r="VXH138" s="688"/>
      <c r="VXI138" s="688"/>
      <c r="VXJ138" s="688"/>
      <c r="VXK138" s="688"/>
      <c r="VXL138" s="688"/>
      <c r="VXM138" s="688"/>
      <c r="VXN138" s="688"/>
      <c r="VXO138" s="688"/>
      <c r="VXP138" s="688"/>
      <c r="VXQ138" s="688"/>
      <c r="VXR138" s="688"/>
      <c r="VXS138" s="688"/>
      <c r="VXT138" s="688"/>
      <c r="VXU138" s="688"/>
      <c r="VXV138" s="688"/>
      <c r="VXW138" s="688"/>
      <c r="VXX138" s="688"/>
      <c r="VXY138" s="688"/>
      <c r="VXZ138" s="688"/>
      <c r="VYA138" s="688"/>
      <c r="VYB138" s="688"/>
      <c r="VYC138" s="688"/>
      <c r="VYD138" s="688"/>
      <c r="VYE138" s="688"/>
      <c r="VYF138" s="688"/>
      <c r="VYG138" s="688"/>
      <c r="VYH138" s="688"/>
      <c r="VYI138" s="688"/>
      <c r="VYJ138" s="688"/>
      <c r="VYK138" s="688"/>
      <c r="VYL138" s="688"/>
      <c r="VYM138" s="688"/>
      <c r="VYN138" s="688"/>
      <c r="VYO138" s="688"/>
      <c r="VYP138" s="688"/>
      <c r="VYQ138" s="688"/>
      <c r="VYR138" s="688"/>
      <c r="VYS138" s="688"/>
      <c r="VYT138" s="688"/>
      <c r="VYU138" s="688"/>
      <c r="VYV138" s="688"/>
      <c r="VYW138" s="688"/>
      <c r="VYX138" s="688"/>
      <c r="VYY138" s="688"/>
      <c r="VYZ138" s="688"/>
      <c r="VZA138" s="688"/>
      <c r="VZB138" s="688"/>
      <c r="VZC138" s="688"/>
      <c r="VZD138" s="688"/>
      <c r="VZE138" s="688"/>
      <c r="VZF138" s="688"/>
      <c r="VZG138" s="688"/>
      <c r="VZH138" s="688"/>
      <c r="VZI138" s="688"/>
      <c r="VZJ138" s="688"/>
      <c r="VZK138" s="688"/>
      <c r="VZL138" s="688"/>
      <c r="VZM138" s="688"/>
      <c r="VZN138" s="688"/>
      <c r="VZO138" s="688"/>
      <c r="VZP138" s="688"/>
      <c r="VZQ138" s="688"/>
      <c r="VZR138" s="688"/>
      <c r="VZS138" s="688"/>
      <c r="VZT138" s="688"/>
      <c r="VZU138" s="688"/>
      <c r="VZV138" s="688"/>
      <c r="VZW138" s="688"/>
      <c r="VZX138" s="688"/>
      <c r="VZY138" s="688"/>
      <c r="VZZ138" s="688"/>
      <c r="WAA138" s="688"/>
      <c r="WAB138" s="688"/>
      <c r="WAC138" s="688"/>
      <c r="WAD138" s="688"/>
      <c r="WAE138" s="688"/>
      <c r="WAF138" s="688"/>
      <c r="WAG138" s="688"/>
      <c r="WAH138" s="688"/>
      <c r="WAI138" s="688"/>
      <c r="WAJ138" s="688"/>
      <c r="WAK138" s="688"/>
      <c r="WAL138" s="688"/>
      <c r="WAM138" s="688"/>
      <c r="WAN138" s="688"/>
      <c r="WAO138" s="688"/>
      <c r="WAP138" s="688"/>
      <c r="WAQ138" s="688"/>
      <c r="WAR138" s="688"/>
      <c r="WAS138" s="688"/>
      <c r="WAT138" s="688"/>
      <c r="WAU138" s="688"/>
      <c r="WAV138" s="688"/>
      <c r="WAW138" s="688"/>
      <c r="WAX138" s="688"/>
      <c r="WAY138" s="688"/>
      <c r="WAZ138" s="688"/>
      <c r="WBA138" s="688"/>
      <c r="WBB138" s="688"/>
      <c r="WBC138" s="688"/>
      <c r="WBD138" s="688"/>
      <c r="WBE138" s="688"/>
      <c r="WBF138" s="688"/>
      <c r="WBG138" s="688"/>
      <c r="WBH138" s="688"/>
      <c r="WBI138" s="688"/>
      <c r="WBJ138" s="688"/>
      <c r="WBK138" s="688"/>
      <c r="WBL138" s="688"/>
      <c r="WBM138" s="688"/>
      <c r="WBN138" s="688"/>
      <c r="WBO138" s="688"/>
      <c r="WBP138" s="688"/>
      <c r="WBQ138" s="688"/>
      <c r="WBR138" s="688"/>
      <c r="WBS138" s="688"/>
      <c r="WBT138" s="688"/>
      <c r="WBU138" s="688"/>
      <c r="WBV138" s="688"/>
      <c r="WBW138" s="688"/>
      <c r="WBX138" s="688"/>
      <c r="WBY138" s="688"/>
      <c r="WBZ138" s="688"/>
      <c r="WCA138" s="688"/>
      <c r="WCB138" s="688"/>
      <c r="WCC138" s="688"/>
      <c r="WCD138" s="688"/>
      <c r="WCE138" s="688"/>
      <c r="WCF138" s="688"/>
      <c r="WCG138" s="688"/>
      <c r="WCH138" s="688"/>
      <c r="WCI138" s="688"/>
      <c r="WCJ138" s="688"/>
      <c r="WCK138" s="688"/>
      <c r="WCL138" s="688"/>
      <c r="WCM138" s="688"/>
      <c r="WCN138" s="688"/>
      <c r="WCO138" s="688"/>
      <c r="WCP138" s="688"/>
      <c r="WCQ138" s="688"/>
      <c r="WCR138" s="688"/>
      <c r="WCS138" s="688"/>
      <c r="WCT138" s="688"/>
      <c r="WCU138" s="688"/>
      <c r="WCV138" s="688"/>
      <c r="WCW138" s="688"/>
      <c r="WCX138" s="688"/>
      <c r="WCY138" s="688"/>
      <c r="WCZ138" s="688"/>
      <c r="WDA138" s="688"/>
      <c r="WDB138" s="688"/>
      <c r="WDC138" s="688"/>
      <c r="WDD138" s="688"/>
      <c r="WDE138" s="688"/>
      <c r="WDF138" s="688"/>
      <c r="WDG138" s="688"/>
      <c r="WDH138" s="688"/>
      <c r="WDI138" s="688"/>
      <c r="WDJ138" s="688"/>
      <c r="WDK138" s="688"/>
      <c r="WDL138" s="688"/>
      <c r="WDM138" s="688"/>
      <c r="WDN138" s="688"/>
      <c r="WDO138" s="688"/>
      <c r="WDP138" s="688"/>
      <c r="WDQ138" s="688"/>
      <c r="WDR138" s="688"/>
      <c r="WDS138" s="688"/>
      <c r="WDT138" s="688"/>
      <c r="WDU138" s="688"/>
      <c r="WDV138" s="688"/>
      <c r="WDW138" s="688"/>
      <c r="WDX138" s="688"/>
      <c r="WDY138" s="688"/>
      <c r="WDZ138" s="688"/>
      <c r="WEA138" s="688"/>
      <c r="WEB138" s="688"/>
      <c r="WEC138" s="688"/>
      <c r="WED138" s="688"/>
      <c r="WEE138" s="688"/>
      <c r="WEF138" s="688"/>
      <c r="WEG138" s="688"/>
      <c r="WEH138" s="688"/>
      <c r="WEI138" s="688"/>
      <c r="WEJ138" s="688"/>
      <c r="WEK138" s="688"/>
      <c r="WEL138" s="688"/>
      <c r="WEM138" s="688"/>
      <c r="WEN138" s="688"/>
      <c r="WEO138" s="688"/>
      <c r="WEP138" s="688"/>
      <c r="WEQ138" s="688"/>
      <c r="WER138" s="688"/>
      <c r="WES138" s="688"/>
      <c r="WET138" s="688"/>
      <c r="WEU138" s="688"/>
      <c r="WEV138" s="688"/>
      <c r="WEW138" s="688"/>
      <c r="WEX138" s="688"/>
      <c r="WEY138" s="688"/>
      <c r="WEZ138" s="688"/>
      <c r="WFA138" s="688"/>
      <c r="WFB138" s="688"/>
      <c r="WFC138" s="688"/>
      <c r="WFD138" s="688"/>
      <c r="WFE138" s="688"/>
      <c r="WFF138" s="688"/>
      <c r="WFG138" s="688"/>
      <c r="WFH138" s="688"/>
      <c r="WFI138" s="688"/>
      <c r="WFJ138" s="688"/>
      <c r="WFK138" s="688"/>
      <c r="WFL138" s="688"/>
      <c r="WFM138" s="688"/>
      <c r="WFN138" s="688"/>
      <c r="WFO138" s="688"/>
      <c r="WFP138" s="688"/>
      <c r="WFQ138" s="688"/>
      <c r="WFR138" s="688"/>
      <c r="WFS138" s="688"/>
      <c r="WFT138" s="688"/>
      <c r="WFU138" s="688"/>
      <c r="WFV138" s="688"/>
      <c r="WFW138" s="688"/>
      <c r="WFX138" s="688"/>
      <c r="WFY138" s="688"/>
      <c r="WFZ138" s="688"/>
      <c r="WGA138" s="688"/>
      <c r="WGB138" s="688"/>
      <c r="WGC138" s="688"/>
      <c r="WGD138" s="688"/>
      <c r="WGE138" s="688"/>
      <c r="WGF138" s="688"/>
      <c r="WGG138" s="688"/>
      <c r="WGH138" s="688"/>
      <c r="WGI138" s="688"/>
      <c r="WGJ138" s="688"/>
      <c r="WGK138" s="688"/>
      <c r="WGL138" s="688"/>
      <c r="WGM138" s="688"/>
      <c r="WGN138" s="688"/>
      <c r="WGO138" s="688"/>
      <c r="WGP138" s="688"/>
      <c r="WGQ138" s="688"/>
      <c r="WGR138" s="688"/>
      <c r="WGS138" s="688"/>
      <c r="WGT138" s="688"/>
      <c r="WGU138" s="688"/>
      <c r="WGV138" s="688"/>
      <c r="WGW138" s="688"/>
      <c r="WGX138" s="688"/>
      <c r="WGY138" s="688"/>
      <c r="WGZ138" s="688"/>
      <c r="WHA138" s="688"/>
      <c r="WHB138" s="688"/>
      <c r="WHC138" s="688"/>
      <c r="WHD138" s="688"/>
      <c r="WHE138" s="688"/>
      <c r="WHF138" s="688"/>
      <c r="WHG138" s="688"/>
      <c r="WHH138" s="688"/>
      <c r="WHI138" s="688"/>
      <c r="WHJ138" s="688"/>
      <c r="WHK138" s="688"/>
      <c r="WHL138" s="688"/>
      <c r="WHM138" s="688"/>
      <c r="WHN138" s="688"/>
      <c r="WHO138" s="688"/>
      <c r="WHP138" s="688"/>
      <c r="WHQ138" s="688"/>
      <c r="WHR138" s="688"/>
      <c r="WHS138" s="688"/>
      <c r="WHT138" s="688"/>
      <c r="WHU138" s="688"/>
      <c r="WHV138" s="688"/>
      <c r="WHW138" s="688"/>
      <c r="WHX138" s="688"/>
      <c r="WHY138" s="688"/>
      <c r="WHZ138" s="688"/>
      <c r="WIA138" s="688"/>
      <c r="WIB138" s="688"/>
      <c r="WIC138" s="688"/>
      <c r="WID138" s="688"/>
      <c r="WIE138" s="688"/>
      <c r="WIF138" s="688"/>
      <c r="WIG138" s="688"/>
      <c r="WIH138" s="688"/>
      <c r="WII138" s="688"/>
      <c r="WIJ138" s="688"/>
      <c r="WIK138" s="688"/>
      <c r="WIL138" s="688"/>
      <c r="WIM138" s="688"/>
      <c r="WIN138" s="688"/>
      <c r="WIO138" s="688"/>
      <c r="WIP138" s="688"/>
      <c r="WIQ138" s="688"/>
      <c r="WIR138" s="688"/>
      <c r="WIS138" s="688"/>
      <c r="WIT138" s="688"/>
      <c r="WIU138" s="688"/>
      <c r="WIV138" s="688"/>
      <c r="WIW138" s="688"/>
      <c r="WIX138" s="688"/>
      <c r="WIY138" s="688"/>
      <c r="WIZ138" s="688"/>
      <c r="WJA138" s="688"/>
      <c r="WJB138" s="688"/>
      <c r="WJC138" s="688"/>
      <c r="WJD138" s="688"/>
      <c r="WJE138" s="688"/>
      <c r="WJF138" s="688"/>
      <c r="WJG138" s="688"/>
      <c r="WJH138" s="688"/>
      <c r="WJI138" s="688"/>
      <c r="WJJ138" s="688"/>
      <c r="WJK138" s="688"/>
      <c r="WJL138" s="688"/>
      <c r="WJM138" s="688"/>
      <c r="WJN138" s="688"/>
      <c r="WJO138" s="688"/>
      <c r="WJP138" s="688"/>
      <c r="WJQ138" s="688"/>
      <c r="WJR138" s="688"/>
      <c r="WJS138" s="688"/>
      <c r="WJT138" s="688"/>
      <c r="WJU138" s="688"/>
      <c r="WJV138" s="688"/>
      <c r="WJW138" s="688"/>
      <c r="WJX138" s="688"/>
      <c r="WJY138" s="688"/>
      <c r="WJZ138" s="688"/>
      <c r="WKA138" s="688"/>
      <c r="WKB138" s="688"/>
      <c r="WKC138" s="688"/>
      <c r="WKD138" s="688"/>
      <c r="WKE138" s="688"/>
      <c r="WKF138" s="688"/>
      <c r="WKG138" s="688"/>
      <c r="WKH138" s="688"/>
      <c r="WKI138" s="688"/>
      <c r="WKJ138" s="688"/>
      <c r="WKK138" s="688"/>
      <c r="WKL138" s="688"/>
      <c r="WKM138" s="688"/>
      <c r="WKN138" s="688"/>
      <c r="WKO138" s="688"/>
      <c r="WKP138" s="688"/>
      <c r="WKQ138" s="688"/>
      <c r="WKR138" s="688"/>
      <c r="WKS138" s="688"/>
      <c r="WKT138" s="688"/>
      <c r="WKU138" s="688"/>
      <c r="WKV138" s="688"/>
      <c r="WKW138" s="688"/>
      <c r="WKX138" s="688"/>
      <c r="WKY138" s="688"/>
      <c r="WKZ138" s="688"/>
      <c r="WLA138" s="688"/>
      <c r="WLB138" s="688"/>
      <c r="WLC138" s="688"/>
      <c r="WLD138" s="688"/>
      <c r="WLE138" s="688"/>
      <c r="WLF138" s="688"/>
      <c r="WLG138" s="688"/>
      <c r="WLH138" s="688"/>
      <c r="WLI138" s="688"/>
      <c r="WLJ138" s="688"/>
      <c r="WLK138" s="688"/>
      <c r="WLL138" s="688"/>
      <c r="WLM138" s="688"/>
      <c r="WLN138" s="688"/>
      <c r="WLO138" s="688"/>
      <c r="WLP138" s="688"/>
      <c r="WLQ138" s="688"/>
      <c r="WLR138" s="688"/>
      <c r="WLS138" s="688"/>
      <c r="WLT138" s="688"/>
      <c r="WLU138" s="688"/>
      <c r="WLV138" s="688"/>
      <c r="WLW138" s="688"/>
      <c r="WLX138" s="688"/>
      <c r="WLY138" s="688"/>
      <c r="WLZ138" s="688"/>
      <c r="WMA138" s="688"/>
      <c r="WMB138" s="688"/>
      <c r="WMC138" s="688"/>
      <c r="WMD138" s="688"/>
      <c r="WME138" s="688"/>
      <c r="WMF138" s="688"/>
      <c r="WMG138" s="688"/>
      <c r="WMH138" s="688"/>
      <c r="WMI138" s="688"/>
      <c r="WMJ138" s="688"/>
      <c r="WMK138" s="688"/>
      <c r="WML138" s="688"/>
      <c r="WMM138" s="688"/>
      <c r="WMN138" s="688"/>
      <c r="WMO138" s="688"/>
      <c r="WMP138" s="688"/>
      <c r="WMQ138" s="688"/>
      <c r="WMR138" s="688"/>
      <c r="WMS138" s="688"/>
      <c r="WMT138" s="688"/>
      <c r="WMU138" s="688"/>
      <c r="WMV138" s="688"/>
      <c r="WMW138" s="688"/>
      <c r="WMX138" s="688"/>
      <c r="WMY138" s="688"/>
      <c r="WMZ138" s="688"/>
      <c r="WNA138" s="688"/>
      <c r="WNB138" s="688"/>
      <c r="WNC138" s="688"/>
      <c r="WND138" s="688"/>
      <c r="WNE138" s="688"/>
      <c r="WNF138" s="688"/>
      <c r="WNG138" s="688"/>
      <c r="WNH138" s="688"/>
      <c r="WNI138" s="688"/>
      <c r="WNJ138" s="688"/>
      <c r="WNK138" s="688"/>
      <c r="WNL138" s="688"/>
      <c r="WNM138" s="688"/>
      <c r="WNN138" s="688"/>
      <c r="WNO138" s="688"/>
      <c r="WNP138" s="688"/>
      <c r="WNQ138" s="688"/>
      <c r="WNR138" s="688"/>
      <c r="WNS138" s="688"/>
      <c r="WNT138" s="688"/>
      <c r="WNU138" s="688"/>
      <c r="WNV138" s="688"/>
      <c r="WNW138" s="688"/>
      <c r="WNX138" s="688"/>
      <c r="WNY138" s="688"/>
      <c r="WNZ138" s="688"/>
      <c r="WOA138" s="688"/>
      <c r="WOB138" s="688"/>
      <c r="WOC138" s="688"/>
      <c r="WOD138" s="688"/>
      <c r="WOE138" s="688"/>
      <c r="WOF138" s="688"/>
      <c r="WOG138" s="688"/>
      <c r="WOH138" s="688"/>
      <c r="WOI138" s="688"/>
      <c r="WOJ138" s="688"/>
      <c r="WOK138" s="688"/>
      <c r="WOL138" s="688"/>
      <c r="WOM138" s="688"/>
      <c r="WON138" s="688"/>
      <c r="WOO138" s="688"/>
      <c r="WOP138" s="688"/>
      <c r="WOQ138" s="688"/>
      <c r="WOR138" s="688"/>
      <c r="WOS138" s="688"/>
      <c r="WOT138" s="688"/>
      <c r="WOU138" s="688"/>
      <c r="WOV138" s="688"/>
      <c r="WOW138" s="688"/>
      <c r="WOX138" s="688"/>
      <c r="WOY138" s="688"/>
      <c r="WOZ138" s="688"/>
      <c r="WPA138" s="688"/>
      <c r="WPB138" s="688"/>
      <c r="WPC138" s="688"/>
      <c r="WPD138" s="688"/>
      <c r="WPE138" s="688"/>
      <c r="WPF138" s="688"/>
      <c r="WPG138" s="688"/>
      <c r="WPH138" s="688"/>
      <c r="WPI138" s="688"/>
      <c r="WPJ138" s="688"/>
      <c r="WPK138" s="688"/>
      <c r="WPL138" s="688"/>
      <c r="WPM138" s="688"/>
      <c r="WPN138" s="688"/>
      <c r="WPO138" s="688"/>
      <c r="WPP138" s="688"/>
      <c r="WPQ138" s="688"/>
      <c r="WPR138" s="688"/>
      <c r="WPS138" s="688"/>
      <c r="WPT138" s="688"/>
      <c r="WPU138" s="688"/>
      <c r="WPV138" s="688"/>
      <c r="WPW138" s="688"/>
      <c r="WPX138" s="688"/>
      <c r="WPY138" s="688"/>
      <c r="WPZ138" s="688"/>
      <c r="WQA138" s="688"/>
      <c r="WQB138" s="688"/>
      <c r="WQC138" s="688"/>
      <c r="WQD138" s="688"/>
      <c r="WQE138" s="688"/>
      <c r="WQF138" s="688"/>
      <c r="WQG138" s="688"/>
      <c r="WQH138" s="688"/>
      <c r="WQI138" s="688"/>
      <c r="WQJ138" s="688"/>
      <c r="WQK138" s="688"/>
      <c r="WQL138" s="688"/>
      <c r="WQM138" s="688"/>
      <c r="WQN138" s="688"/>
      <c r="WQO138" s="688"/>
      <c r="WQP138" s="688"/>
      <c r="WQQ138" s="688"/>
      <c r="WQR138" s="688"/>
      <c r="WQS138" s="688"/>
      <c r="WQT138" s="688"/>
      <c r="WQU138" s="688"/>
      <c r="WQV138" s="688"/>
      <c r="WQW138" s="688"/>
      <c r="WQX138" s="688"/>
      <c r="WQY138" s="688"/>
      <c r="WQZ138" s="688"/>
      <c r="WRA138" s="688"/>
      <c r="WRB138" s="688"/>
      <c r="WRC138" s="688"/>
      <c r="WRD138" s="688"/>
      <c r="WRE138" s="688"/>
      <c r="WRF138" s="688"/>
      <c r="WRG138" s="688"/>
      <c r="WRH138" s="688"/>
      <c r="WRI138" s="688"/>
      <c r="WRJ138" s="688"/>
      <c r="WRK138" s="688"/>
      <c r="WRL138" s="688"/>
      <c r="WRM138" s="688"/>
      <c r="WRN138" s="688"/>
      <c r="WRO138" s="688"/>
      <c r="WRP138" s="688"/>
      <c r="WRQ138" s="688"/>
      <c r="WRR138" s="688"/>
      <c r="WRS138" s="688"/>
      <c r="WRT138" s="688"/>
      <c r="WRU138" s="688"/>
      <c r="WRV138" s="688"/>
      <c r="WRW138" s="688"/>
      <c r="WRX138" s="688"/>
      <c r="WRY138" s="688"/>
      <c r="WRZ138" s="688"/>
      <c r="WSA138" s="688"/>
      <c r="WSB138" s="688"/>
      <c r="WSC138" s="688"/>
      <c r="WSD138" s="688"/>
      <c r="WSE138" s="688"/>
      <c r="WSF138" s="688"/>
      <c r="WSG138" s="688"/>
      <c r="WSH138" s="688"/>
      <c r="WSI138" s="688"/>
      <c r="WSJ138" s="688"/>
      <c r="WSK138" s="688"/>
      <c r="WSL138" s="688"/>
      <c r="WSM138" s="688"/>
      <c r="WSN138" s="688"/>
      <c r="WSO138" s="688"/>
      <c r="WSP138" s="688"/>
      <c r="WSQ138" s="688"/>
      <c r="WSR138" s="688"/>
      <c r="WSS138" s="688"/>
      <c r="WST138" s="688"/>
      <c r="WSU138" s="688"/>
      <c r="WSV138" s="688"/>
      <c r="WSW138" s="688"/>
      <c r="WSX138" s="688"/>
      <c r="WSY138" s="688"/>
      <c r="WSZ138" s="688"/>
      <c r="WTA138" s="688"/>
      <c r="WTB138" s="688"/>
      <c r="WTC138" s="688"/>
      <c r="WTD138" s="688"/>
      <c r="WTE138" s="688"/>
      <c r="WTF138" s="688"/>
      <c r="WTG138" s="688"/>
      <c r="WTH138" s="688"/>
      <c r="WTI138" s="688"/>
      <c r="WTJ138" s="688"/>
      <c r="WTK138" s="688"/>
      <c r="WTL138" s="688"/>
      <c r="WTM138" s="688"/>
      <c r="WTN138" s="688"/>
      <c r="WTO138" s="688"/>
      <c r="WTP138" s="688"/>
      <c r="WTQ138" s="688"/>
      <c r="WTR138" s="688"/>
      <c r="WTS138" s="688"/>
      <c r="WTT138" s="688"/>
      <c r="WTU138" s="688"/>
      <c r="WTV138" s="688"/>
      <c r="WTW138" s="688"/>
      <c r="WTX138" s="688"/>
      <c r="WTY138" s="688"/>
      <c r="WTZ138" s="688"/>
      <c r="WUA138" s="688"/>
      <c r="WUB138" s="688"/>
      <c r="WUC138" s="688"/>
      <c r="WUD138" s="688"/>
      <c r="WUE138" s="688"/>
      <c r="WUF138" s="688"/>
      <c r="WUG138" s="688"/>
      <c r="WUH138" s="688"/>
      <c r="WUI138" s="688"/>
      <c r="WUJ138" s="688"/>
      <c r="WUK138" s="688"/>
      <c r="WUL138" s="688"/>
      <c r="WUM138" s="688"/>
      <c r="WUN138" s="688"/>
      <c r="WUO138" s="688"/>
      <c r="WUP138" s="688"/>
      <c r="WUQ138" s="688"/>
      <c r="WUR138" s="688"/>
      <c r="WUS138" s="688"/>
      <c r="WUT138" s="688"/>
      <c r="WUU138" s="688"/>
      <c r="WUV138" s="688"/>
      <c r="WUW138" s="688"/>
      <c r="WUX138" s="688"/>
      <c r="WUY138" s="688"/>
      <c r="WUZ138" s="688"/>
      <c r="WVA138" s="688"/>
      <c r="WVB138" s="688"/>
      <c r="WVC138" s="688"/>
      <c r="WVD138" s="688"/>
      <c r="WVE138" s="688"/>
      <c r="WVF138" s="688"/>
      <c r="WVG138" s="688"/>
      <c r="WVH138" s="688"/>
      <c r="WVI138" s="688"/>
      <c r="WVJ138" s="688"/>
      <c r="WVK138" s="688"/>
      <c r="WVL138" s="688"/>
      <c r="WVM138" s="688"/>
      <c r="WVN138" s="688"/>
      <c r="WVO138" s="688"/>
      <c r="WVP138" s="688"/>
      <c r="WVQ138" s="688"/>
      <c r="WVR138" s="688"/>
      <c r="WVS138" s="688"/>
      <c r="WVT138" s="688"/>
      <c r="WVU138" s="688"/>
      <c r="WVV138" s="688"/>
      <c r="WVW138" s="688"/>
      <c r="WVX138" s="688"/>
      <c r="WVY138" s="688"/>
      <c r="WVZ138" s="688"/>
      <c r="WWA138" s="688"/>
      <c r="WWB138" s="688"/>
      <c r="WWC138" s="688"/>
      <c r="WWD138" s="688"/>
      <c r="WWE138" s="688"/>
      <c r="WWF138" s="688"/>
      <c r="WWG138" s="688"/>
      <c r="WWH138" s="688"/>
      <c r="WWI138" s="688"/>
      <c r="WWJ138" s="688"/>
      <c r="WWK138" s="688"/>
      <c r="WWL138" s="688"/>
      <c r="WWM138" s="688"/>
      <c r="WWN138" s="688"/>
      <c r="WWO138" s="688"/>
      <c r="WWP138" s="688"/>
      <c r="WWQ138" s="688"/>
      <c r="WWR138" s="688"/>
      <c r="WWS138" s="688"/>
      <c r="WWT138" s="688"/>
      <c r="WWU138" s="688"/>
      <c r="WWV138" s="688"/>
      <c r="WWW138" s="688"/>
      <c r="WWX138" s="688"/>
      <c r="WWY138" s="688"/>
      <c r="WWZ138" s="688"/>
      <c r="WXA138" s="688"/>
      <c r="WXB138" s="688"/>
      <c r="WXC138" s="688"/>
      <c r="WXD138" s="688"/>
      <c r="WXE138" s="688"/>
      <c r="WXF138" s="688"/>
      <c r="WXG138" s="688"/>
      <c r="WXH138" s="688"/>
      <c r="WXI138" s="688"/>
      <c r="WXJ138" s="688"/>
      <c r="WXK138" s="688"/>
      <c r="WXL138" s="688"/>
      <c r="WXM138" s="688"/>
      <c r="WXN138" s="688"/>
      <c r="WXO138" s="688"/>
      <c r="WXP138" s="688"/>
      <c r="WXQ138" s="688"/>
      <c r="WXR138" s="688"/>
      <c r="WXS138" s="688"/>
      <c r="WXT138" s="688"/>
      <c r="WXU138" s="688"/>
      <c r="WXV138" s="688"/>
      <c r="WXW138" s="688"/>
      <c r="WXX138" s="688"/>
      <c r="WXY138" s="688"/>
      <c r="WXZ138" s="688"/>
      <c r="WYA138" s="688"/>
      <c r="WYB138" s="688"/>
      <c r="WYC138" s="688"/>
      <c r="WYD138" s="688"/>
      <c r="WYE138" s="688"/>
      <c r="WYF138" s="688"/>
      <c r="WYG138" s="688"/>
      <c r="WYH138" s="688"/>
      <c r="WYI138" s="688"/>
      <c r="WYJ138" s="688"/>
      <c r="WYK138" s="688"/>
      <c r="WYL138" s="688"/>
      <c r="WYM138" s="688"/>
      <c r="WYN138" s="688"/>
      <c r="WYO138" s="688"/>
      <c r="WYP138" s="688"/>
      <c r="WYQ138" s="688"/>
      <c r="WYR138" s="688"/>
      <c r="WYS138" s="688"/>
      <c r="WYT138" s="688"/>
      <c r="WYU138" s="688"/>
      <c r="WYV138" s="688"/>
      <c r="WYW138" s="688"/>
      <c r="WYX138" s="688"/>
      <c r="WYY138" s="688"/>
      <c r="WYZ138" s="688"/>
      <c r="WZA138" s="688"/>
      <c r="WZB138" s="688"/>
      <c r="WZC138" s="688"/>
      <c r="WZD138" s="688"/>
      <c r="WZE138" s="688"/>
      <c r="WZF138" s="688"/>
      <c r="WZG138" s="688"/>
      <c r="WZH138" s="688"/>
      <c r="WZI138" s="688"/>
      <c r="WZJ138" s="688"/>
      <c r="WZK138" s="688"/>
      <c r="WZL138" s="688"/>
      <c r="WZM138" s="688"/>
      <c r="WZN138" s="688"/>
      <c r="WZO138" s="688"/>
      <c r="WZP138" s="688"/>
      <c r="WZQ138" s="688"/>
      <c r="WZR138" s="688"/>
      <c r="WZS138" s="688"/>
      <c r="WZT138" s="688"/>
      <c r="WZU138" s="688"/>
      <c r="WZV138" s="688"/>
      <c r="WZW138" s="688"/>
      <c r="WZX138" s="688"/>
      <c r="WZY138" s="688"/>
      <c r="WZZ138" s="688"/>
      <c r="XAA138" s="688"/>
      <c r="XAB138" s="688"/>
      <c r="XAC138" s="688"/>
      <c r="XAD138" s="688"/>
      <c r="XAE138" s="688"/>
      <c r="XAF138" s="688"/>
      <c r="XAG138" s="688"/>
      <c r="XAH138" s="688"/>
      <c r="XAI138" s="688"/>
      <c r="XAJ138" s="688"/>
      <c r="XAK138" s="688"/>
      <c r="XAL138" s="688"/>
      <c r="XAM138" s="688"/>
      <c r="XAN138" s="688"/>
      <c r="XAO138" s="688"/>
      <c r="XAP138" s="688"/>
      <c r="XAQ138" s="688"/>
      <c r="XAR138" s="688"/>
      <c r="XAS138" s="688"/>
      <c r="XAT138" s="688"/>
      <c r="XAU138" s="688"/>
      <c r="XAV138" s="688"/>
      <c r="XAW138" s="688"/>
      <c r="XAX138" s="688"/>
      <c r="XAY138" s="688"/>
      <c r="XAZ138" s="688"/>
      <c r="XBA138" s="688"/>
      <c r="XBB138" s="688"/>
      <c r="XBC138" s="688"/>
      <c r="XBD138" s="688"/>
      <c r="XBE138" s="688"/>
      <c r="XBF138" s="688"/>
      <c r="XBG138" s="688"/>
      <c r="XBH138" s="688"/>
      <c r="XBI138" s="688"/>
      <c r="XBJ138" s="688"/>
      <c r="XBK138" s="688"/>
      <c r="XBL138" s="688"/>
      <c r="XBM138" s="688"/>
      <c r="XBN138" s="688"/>
      <c r="XBO138" s="688"/>
      <c r="XBP138" s="688"/>
      <c r="XBQ138" s="688"/>
      <c r="XBR138" s="688"/>
      <c r="XBS138" s="688"/>
      <c r="XBT138" s="688"/>
      <c r="XBU138" s="688"/>
      <c r="XBV138" s="688"/>
      <c r="XBW138" s="688"/>
      <c r="XBX138" s="688"/>
      <c r="XBY138" s="688"/>
      <c r="XBZ138" s="688"/>
      <c r="XCA138" s="688"/>
      <c r="XCB138" s="688"/>
      <c r="XCC138" s="688"/>
      <c r="XCD138" s="688"/>
      <c r="XCE138" s="688"/>
      <c r="XCF138" s="688"/>
      <c r="XCG138" s="688"/>
      <c r="XCH138" s="688"/>
      <c r="XCI138" s="688"/>
      <c r="XCJ138" s="688"/>
      <c r="XCK138" s="688"/>
      <c r="XCL138" s="688"/>
      <c r="XCM138" s="688"/>
      <c r="XCN138" s="688"/>
      <c r="XCO138" s="688"/>
      <c r="XCP138" s="688"/>
      <c r="XCQ138" s="688"/>
      <c r="XCR138" s="688"/>
      <c r="XCS138" s="688"/>
      <c r="XCT138" s="688"/>
      <c r="XCU138" s="688"/>
      <c r="XCV138" s="688"/>
      <c r="XCW138" s="688"/>
      <c r="XCX138" s="688"/>
      <c r="XCY138" s="688"/>
      <c r="XCZ138" s="688"/>
      <c r="XDA138" s="688"/>
      <c r="XDB138" s="688"/>
      <c r="XDC138" s="688"/>
      <c r="XDD138" s="688"/>
      <c r="XDE138" s="688"/>
      <c r="XDF138" s="688"/>
      <c r="XDG138" s="688"/>
      <c r="XDH138" s="688"/>
      <c r="XDI138" s="688"/>
      <c r="XDJ138" s="688"/>
      <c r="XDK138" s="688"/>
      <c r="XDL138" s="688"/>
      <c r="XDM138" s="688"/>
      <c r="XDN138" s="688"/>
      <c r="XDO138" s="688"/>
      <c r="XDP138" s="688"/>
      <c r="XDQ138" s="688"/>
      <c r="XDR138" s="688"/>
      <c r="XDS138" s="688"/>
      <c r="XDT138" s="688"/>
      <c r="XDU138" s="688"/>
      <c r="XDV138" s="688"/>
      <c r="XDW138" s="688"/>
      <c r="XDX138" s="688"/>
      <c r="XDY138" s="688"/>
      <c r="XDZ138" s="688"/>
      <c r="XEA138" s="688"/>
      <c r="XEB138" s="688"/>
      <c r="XEC138" s="688"/>
      <c r="XED138" s="688"/>
      <c r="XEE138" s="688"/>
      <c r="XEF138" s="688"/>
      <c r="XEG138" s="688"/>
      <c r="XEH138" s="688"/>
      <c r="XEI138" s="688"/>
      <c r="XEJ138" s="688"/>
      <c r="XEK138" s="688"/>
      <c r="XEL138" s="688"/>
      <c r="XEM138" s="688"/>
      <c r="XEN138" s="688"/>
      <c r="XEO138" s="688"/>
      <c r="XEP138" s="688"/>
      <c r="XEQ138" s="688"/>
      <c r="XER138" s="688"/>
      <c r="XES138" s="688"/>
      <c r="XET138" s="688"/>
      <c r="XEU138" s="688"/>
      <c r="XEV138" s="688"/>
      <c r="XEW138" s="688"/>
      <c r="XEX138" s="688"/>
      <c r="XEY138" s="688"/>
      <c r="XEZ138" s="688"/>
      <c r="XFA138" s="688"/>
      <c r="XFB138" s="688"/>
      <c r="XFC138" s="688"/>
      <c r="XFD138" s="688"/>
    </row>
    <row r="139" spans="1:16384" s="692" customFormat="1" ht="75" customHeight="1" x14ac:dyDescent="0.25">
      <c r="A139" s="673">
        <v>111</v>
      </c>
      <c r="B139" s="674" t="s">
        <v>278</v>
      </c>
      <c r="C139" s="674">
        <v>80101706</v>
      </c>
      <c r="D139" s="675" t="s">
        <v>408</v>
      </c>
      <c r="E139" s="674" t="s">
        <v>89</v>
      </c>
      <c r="F139" s="674">
        <v>1</v>
      </c>
      <c r="G139" s="676" t="s">
        <v>97</v>
      </c>
      <c r="H139" s="815" t="s">
        <v>498</v>
      </c>
      <c r="I139" s="674" t="s">
        <v>79</v>
      </c>
      <c r="J139" s="674" t="s">
        <v>86</v>
      </c>
      <c r="K139" s="674" t="s">
        <v>719</v>
      </c>
      <c r="L139" s="693">
        <v>89159500</v>
      </c>
      <c r="M139" s="678">
        <v>89159500</v>
      </c>
      <c r="N139" s="679" t="s">
        <v>346</v>
      </c>
      <c r="O139" s="679" t="s">
        <v>50</v>
      </c>
      <c r="P139" s="680" t="s">
        <v>347</v>
      </c>
      <c r="Q139" s="681"/>
      <c r="R139" s="695" t="s">
        <v>777</v>
      </c>
      <c r="S139" s="695" t="s">
        <v>805</v>
      </c>
      <c r="T139" s="749">
        <v>42772</v>
      </c>
      <c r="U139" s="750" t="s">
        <v>806</v>
      </c>
      <c r="V139" s="751" t="s">
        <v>507</v>
      </c>
      <c r="W139" s="745">
        <v>81923370</v>
      </c>
      <c r="X139" s="670"/>
      <c r="Y139" s="746">
        <f>W139</f>
        <v>81923370</v>
      </c>
      <c r="Z139" s="746">
        <f>W139</f>
        <v>81923370</v>
      </c>
      <c r="AA139" s="728" t="s">
        <v>807</v>
      </c>
      <c r="AB139" s="844"/>
      <c r="AC139" s="844"/>
      <c r="AD139" s="844"/>
      <c r="AE139" s="844"/>
      <c r="AF139" s="844"/>
      <c r="AG139" s="844"/>
      <c r="AH139" s="728" t="s">
        <v>808</v>
      </c>
      <c r="AI139" s="727">
        <v>42772</v>
      </c>
      <c r="AJ139" s="727">
        <v>43091</v>
      </c>
      <c r="AK139" s="729" t="s">
        <v>678</v>
      </c>
      <c r="AL139" s="752" t="s">
        <v>539</v>
      </c>
      <c r="AM139" s="688"/>
      <c r="AN139" s="688"/>
      <c r="AO139" s="688"/>
      <c r="AP139" s="688"/>
      <c r="AQ139" s="688"/>
      <c r="AR139" s="689"/>
      <c r="AS139" s="689"/>
      <c r="AT139" s="690"/>
      <c r="AU139" s="690"/>
      <c r="AV139" s="690"/>
      <c r="AW139" s="690"/>
      <c r="AX139" s="690"/>
      <c r="AY139" s="690"/>
      <c r="AZ139" s="690"/>
      <c r="BA139" s="690"/>
      <c r="BB139" s="691"/>
      <c r="BC139" s="691"/>
      <c r="BD139" s="691"/>
      <c r="BE139" s="691"/>
      <c r="BF139" s="691"/>
      <c r="BG139" s="691"/>
      <c r="BH139" s="691"/>
      <c r="BI139" s="691"/>
      <c r="BJ139" s="691"/>
      <c r="BK139" s="691"/>
      <c r="BL139" s="691"/>
      <c r="BM139" s="691"/>
      <c r="BN139" s="691"/>
      <c r="BO139" s="691"/>
      <c r="BP139" s="691"/>
      <c r="BQ139" s="691"/>
      <c r="BR139" s="691"/>
      <c r="BS139" s="691"/>
      <c r="BT139" s="691"/>
      <c r="BU139" s="691"/>
      <c r="BV139" s="691"/>
      <c r="BW139" s="691"/>
      <c r="BX139" s="691"/>
      <c r="BY139" s="691"/>
      <c r="BZ139" s="691"/>
      <c r="CA139" s="691"/>
      <c r="CB139" s="691"/>
      <c r="CC139" s="691"/>
      <c r="CD139" s="691"/>
      <c r="CE139" s="691"/>
      <c r="CF139" s="691"/>
      <c r="CG139" s="691"/>
      <c r="CH139" s="691"/>
      <c r="CI139" s="691"/>
      <c r="CJ139" s="691"/>
      <c r="CK139" s="691"/>
      <c r="CL139" s="691"/>
      <c r="CM139" s="691"/>
      <c r="CN139" s="691"/>
      <c r="CO139" s="691"/>
      <c r="CP139" s="691"/>
      <c r="CQ139" s="691"/>
      <c r="CR139" s="691"/>
      <c r="CS139" s="691"/>
      <c r="CT139" s="691"/>
      <c r="CU139" s="691"/>
      <c r="CV139" s="691"/>
      <c r="CW139" s="691"/>
      <c r="CX139" s="691"/>
      <c r="CY139" s="691"/>
      <c r="CZ139" s="691"/>
      <c r="DA139" s="691"/>
      <c r="DB139" s="691"/>
      <c r="DC139" s="691"/>
      <c r="DD139" s="691"/>
      <c r="DE139" s="691"/>
      <c r="DF139" s="691"/>
      <c r="DG139" s="691"/>
      <c r="DH139" s="691"/>
      <c r="DI139" s="691"/>
      <c r="DJ139" s="691"/>
      <c r="DK139" s="691"/>
      <c r="DL139" s="691"/>
      <c r="DM139" s="691"/>
      <c r="DN139" s="691"/>
      <c r="DO139" s="691"/>
      <c r="DP139" s="691"/>
      <c r="DQ139" s="691"/>
      <c r="DR139" s="691"/>
      <c r="DS139" s="691"/>
      <c r="DT139" s="691"/>
      <c r="DU139" s="691"/>
      <c r="DV139" s="691"/>
      <c r="DW139" s="691"/>
      <c r="DX139" s="691"/>
      <c r="DY139" s="691"/>
      <c r="DZ139" s="691"/>
      <c r="EA139" s="691"/>
      <c r="EB139" s="691"/>
      <c r="EC139" s="691"/>
      <c r="ED139" s="691"/>
      <c r="EE139" s="691"/>
      <c r="EF139" s="691"/>
      <c r="EG139" s="691"/>
      <c r="EH139" s="691"/>
      <c r="EI139" s="691"/>
      <c r="EJ139" s="691"/>
      <c r="EK139" s="691"/>
      <c r="EL139" s="691"/>
      <c r="EM139" s="691"/>
      <c r="EN139" s="691"/>
      <c r="EO139" s="691"/>
      <c r="EP139" s="691"/>
      <c r="EQ139" s="691"/>
      <c r="ER139" s="691"/>
      <c r="ES139" s="691"/>
      <c r="ET139" s="691"/>
      <c r="EU139" s="691"/>
      <c r="EV139" s="691"/>
      <c r="EW139" s="691"/>
      <c r="EX139" s="691"/>
      <c r="EY139" s="691"/>
      <c r="EZ139" s="691"/>
      <c r="FA139" s="691"/>
      <c r="FB139" s="691"/>
      <c r="FC139" s="691"/>
      <c r="FD139" s="691"/>
      <c r="FE139" s="691"/>
      <c r="FF139" s="691"/>
      <c r="FG139" s="691"/>
      <c r="FH139" s="691"/>
      <c r="FI139" s="691"/>
      <c r="FJ139" s="691"/>
      <c r="FK139" s="691"/>
      <c r="FL139" s="691"/>
      <c r="FM139" s="691"/>
      <c r="FN139" s="691"/>
      <c r="FO139" s="691"/>
      <c r="FP139" s="691"/>
      <c r="FQ139" s="691"/>
      <c r="FR139" s="691"/>
      <c r="FS139" s="691"/>
      <c r="FT139" s="691"/>
      <c r="FU139" s="691"/>
      <c r="FV139" s="691"/>
      <c r="FW139" s="691"/>
      <c r="FX139" s="691"/>
      <c r="FY139" s="691"/>
      <c r="FZ139" s="691"/>
      <c r="GA139" s="691"/>
      <c r="GB139" s="691"/>
      <c r="GC139" s="691"/>
      <c r="GD139" s="691"/>
      <c r="GE139" s="691"/>
      <c r="GF139" s="691"/>
      <c r="GG139" s="691"/>
      <c r="GH139" s="691"/>
      <c r="GI139" s="691"/>
      <c r="GJ139" s="691"/>
      <c r="GK139" s="691"/>
      <c r="GL139" s="691"/>
      <c r="GM139" s="691"/>
      <c r="GN139" s="691"/>
      <c r="GO139" s="691"/>
      <c r="GP139" s="691"/>
      <c r="GQ139" s="691"/>
      <c r="GR139" s="691"/>
      <c r="GS139" s="691"/>
      <c r="GT139" s="691"/>
      <c r="GU139" s="691"/>
      <c r="GV139" s="691"/>
      <c r="GW139" s="691"/>
      <c r="GX139" s="691"/>
      <c r="GY139" s="691"/>
      <c r="GZ139" s="691"/>
      <c r="HA139" s="691"/>
      <c r="HB139" s="691"/>
      <c r="HC139" s="691"/>
      <c r="HD139" s="691"/>
      <c r="HE139" s="691"/>
      <c r="HF139" s="691"/>
      <c r="HG139" s="691"/>
      <c r="HH139" s="691"/>
      <c r="HI139" s="691"/>
      <c r="HJ139" s="691"/>
      <c r="HK139" s="691"/>
      <c r="HL139" s="691"/>
      <c r="HM139" s="691"/>
      <c r="HN139" s="691"/>
      <c r="HO139" s="691"/>
      <c r="HP139" s="691"/>
      <c r="HQ139" s="691"/>
      <c r="HR139" s="691"/>
      <c r="HS139" s="691"/>
      <c r="HT139" s="691"/>
      <c r="HU139" s="691"/>
      <c r="HV139" s="691"/>
      <c r="HW139" s="691"/>
      <c r="HX139" s="691"/>
      <c r="HY139" s="691"/>
      <c r="HZ139" s="691"/>
      <c r="IA139" s="691"/>
      <c r="IB139" s="691"/>
      <c r="IC139" s="691"/>
      <c r="ID139" s="691"/>
      <c r="IE139" s="691"/>
      <c r="IF139" s="691"/>
      <c r="IG139" s="691"/>
      <c r="IH139" s="691"/>
      <c r="II139" s="691"/>
      <c r="IJ139" s="691"/>
      <c r="IK139" s="691"/>
      <c r="IL139" s="691"/>
      <c r="IM139" s="691"/>
      <c r="IN139" s="691"/>
      <c r="IO139" s="691"/>
      <c r="IP139" s="691"/>
      <c r="IQ139" s="691"/>
      <c r="IR139" s="691"/>
      <c r="IS139" s="691"/>
      <c r="IT139" s="691"/>
      <c r="IU139" s="691"/>
      <c r="IV139" s="691"/>
      <c r="IW139" s="691"/>
      <c r="IX139" s="691"/>
      <c r="IY139" s="691"/>
      <c r="IZ139" s="691"/>
      <c r="JA139" s="691"/>
      <c r="JB139" s="691"/>
      <c r="JC139" s="691"/>
      <c r="JD139" s="691"/>
      <c r="JE139" s="691"/>
      <c r="JF139" s="691"/>
      <c r="JG139" s="691"/>
      <c r="JH139" s="691"/>
      <c r="JI139" s="691"/>
      <c r="JJ139" s="691"/>
      <c r="JK139" s="691"/>
      <c r="JL139" s="691"/>
      <c r="JM139" s="691"/>
      <c r="JN139" s="691"/>
      <c r="JO139" s="691"/>
    </row>
    <row r="140" spans="1:16384" s="692" customFormat="1" ht="168.75" customHeight="1" x14ac:dyDescent="0.25">
      <c r="A140" s="673">
        <v>112</v>
      </c>
      <c r="B140" s="674" t="s">
        <v>277</v>
      </c>
      <c r="C140" s="674">
        <v>80101706</v>
      </c>
      <c r="D140" s="675" t="s">
        <v>445</v>
      </c>
      <c r="E140" s="674" t="s">
        <v>89</v>
      </c>
      <c r="F140" s="674">
        <v>1</v>
      </c>
      <c r="G140" s="676" t="s">
        <v>97</v>
      </c>
      <c r="H140" s="815" t="s">
        <v>498</v>
      </c>
      <c r="I140" s="674" t="s">
        <v>79</v>
      </c>
      <c r="J140" s="674" t="s">
        <v>86</v>
      </c>
      <c r="K140" s="674" t="s">
        <v>719</v>
      </c>
      <c r="L140" s="693">
        <v>51198000</v>
      </c>
      <c r="M140" s="678">
        <v>51198000</v>
      </c>
      <c r="N140" s="679" t="s">
        <v>346</v>
      </c>
      <c r="O140" s="679" t="s">
        <v>50</v>
      </c>
      <c r="P140" s="680" t="s">
        <v>799</v>
      </c>
      <c r="Q140" s="681"/>
      <c r="R140" s="695" t="s">
        <v>621</v>
      </c>
      <c r="S140" s="696" t="s">
        <v>622</v>
      </c>
      <c r="T140" s="727">
        <v>42388</v>
      </c>
      <c r="U140" s="728" t="s">
        <v>623</v>
      </c>
      <c r="V140" s="729" t="s">
        <v>507</v>
      </c>
      <c r="W140" s="699">
        <v>50159200</v>
      </c>
      <c r="X140" s="670"/>
      <c r="Y140" s="699">
        <v>50159200</v>
      </c>
      <c r="Z140" s="699">
        <v>50159200</v>
      </c>
      <c r="AA140" s="728" t="s">
        <v>612</v>
      </c>
      <c r="AB140" s="844"/>
      <c r="AC140" s="844"/>
      <c r="AD140" s="844"/>
      <c r="AE140" s="844"/>
      <c r="AF140" s="844"/>
      <c r="AG140" s="844"/>
      <c r="AH140" s="728" t="s">
        <v>570</v>
      </c>
      <c r="AI140" s="727">
        <v>42754</v>
      </c>
      <c r="AJ140" s="727">
        <v>43091</v>
      </c>
      <c r="AK140" s="729" t="s">
        <v>605</v>
      </c>
      <c r="AL140" s="731" t="s">
        <v>606</v>
      </c>
      <c r="AM140" s="688"/>
      <c r="AN140" s="688"/>
      <c r="AO140" s="688"/>
      <c r="AP140" s="688"/>
      <c r="AQ140" s="688"/>
      <c r="AR140" s="689"/>
      <c r="AS140" s="689"/>
      <c r="AT140" s="690"/>
      <c r="AU140" s="690"/>
      <c r="AV140" s="690"/>
      <c r="AW140" s="690"/>
      <c r="AX140" s="690"/>
      <c r="AY140" s="690"/>
      <c r="AZ140" s="690"/>
      <c r="BA140" s="690"/>
      <c r="BB140" s="691"/>
      <c r="BC140" s="691"/>
      <c r="BD140" s="691"/>
      <c r="BE140" s="691"/>
      <c r="BF140" s="691"/>
      <c r="BG140" s="691"/>
      <c r="BH140" s="691"/>
      <c r="BI140" s="691"/>
      <c r="BJ140" s="691"/>
      <c r="BK140" s="691"/>
      <c r="BL140" s="691"/>
      <c r="BM140" s="691"/>
      <c r="BN140" s="691"/>
      <c r="BO140" s="691"/>
      <c r="BP140" s="691"/>
      <c r="BQ140" s="691"/>
      <c r="BR140" s="691"/>
      <c r="BS140" s="691"/>
      <c r="BT140" s="691"/>
      <c r="BU140" s="691"/>
      <c r="BV140" s="691"/>
      <c r="BW140" s="691"/>
      <c r="BX140" s="691"/>
      <c r="BY140" s="691"/>
      <c r="BZ140" s="691"/>
      <c r="CA140" s="691"/>
      <c r="CB140" s="691"/>
      <c r="CC140" s="691"/>
      <c r="CD140" s="691"/>
      <c r="CE140" s="691"/>
      <c r="CF140" s="691"/>
      <c r="CG140" s="691"/>
      <c r="CH140" s="691"/>
      <c r="CI140" s="691"/>
      <c r="CJ140" s="691"/>
      <c r="CK140" s="691"/>
      <c r="CL140" s="691"/>
      <c r="CM140" s="691"/>
      <c r="CN140" s="691"/>
      <c r="CO140" s="691"/>
      <c r="CP140" s="691"/>
      <c r="CQ140" s="691"/>
      <c r="CR140" s="691"/>
      <c r="CS140" s="691"/>
      <c r="CT140" s="691"/>
      <c r="CU140" s="691"/>
      <c r="CV140" s="691"/>
      <c r="CW140" s="691"/>
      <c r="CX140" s="691"/>
      <c r="CY140" s="691"/>
      <c r="CZ140" s="691"/>
      <c r="DA140" s="691"/>
      <c r="DB140" s="691"/>
      <c r="DC140" s="691"/>
      <c r="DD140" s="691"/>
      <c r="DE140" s="691"/>
      <c r="DF140" s="691"/>
      <c r="DG140" s="691"/>
      <c r="DH140" s="691"/>
      <c r="DI140" s="691"/>
      <c r="DJ140" s="691"/>
      <c r="DK140" s="691"/>
      <c r="DL140" s="691"/>
      <c r="DM140" s="691"/>
      <c r="DN140" s="691"/>
      <c r="DO140" s="691"/>
      <c r="DP140" s="691"/>
      <c r="DQ140" s="691"/>
      <c r="DR140" s="691"/>
      <c r="DS140" s="691"/>
      <c r="DT140" s="691"/>
      <c r="DU140" s="691"/>
      <c r="DV140" s="691"/>
      <c r="DW140" s="691"/>
      <c r="DX140" s="691"/>
      <c r="DY140" s="691"/>
      <c r="DZ140" s="691"/>
      <c r="EA140" s="691"/>
      <c r="EB140" s="691"/>
      <c r="EC140" s="691"/>
      <c r="ED140" s="691"/>
      <c r="EE140" s="691"/>
      <c r="EF140" s="691"/>
      <c r="EG140" s="691"/>
      <c r="EH140" s="691"/>
      <c r="EI140" s="691"/>
      <c r="EJ140" s="691"/>
      <c r="EK140" s="691"/>
      <c r="EL140" s="691"/>
      <c r="EM140" s="691"/>
      <c r="EN140" s="691"/>
      <c r="EO140" s="691"/>
      <c r="EP140" s="691"/>
      <c r="EQ140" s="691"/>
      <c r="ER140" s="691"/>
      <c r="ES140" s="691"/>
      <c r="ET140" s="691"/>
      <c r="EU140" s="691"/>
      <c r="EV140" s="691"/>
      <c r="EW140" s="691"/>
      <c r="EX140" s="691"/>
      <c r="EY140" s="691"/>
      <c r="EZ140" s="691"/>
      <c r="FA140" s="691"/>
      <c r="FB140" s="691"/>
      <c r="FC140" s="691"/>
      <c r="FD140" s="691"/>
      <c r="FE140" s="691"/>
      <c r="FF140" s="691"/>
      <c r="FG140" s="691"/>
      <c r="FH140" s="691"/>
      <c r="FI140" s="691"/>
      <c r="FJ140" s="691"/>
      <c r="FK140" s="691"/>
      <c r="FL140" s="691"/>
      <c r="FM140" s="691"/>
      <c r="FN140" s="691"/>
      <c r="FO140" s="691"/>
      <c r="FP140" s="691"/>
      <c r="FQ140" s="691"/>
      <c r="FR140" s="691"/>
      <c r="FS140" s="691"/>
      <c r="FT140" s="691"/>
      <c r="FU140" s="691"/>
      <c r="FV140" s="691"/>
      <c r="FW140" s="691"/>
      <c r="FX140" s="691"/>
      <c r="FY140" s="691"/>
      <c r="FZ140" s="691"/>
      <c r="GA140" s="691"/>
      <c r="GB140" s="691"/>
      <c r="GC140" s="691"/>
      <c r="GD140" s="691"/>
      <c r="GE140" s="691"/>
      <c r="GF140" s="691"/>
      <c r="GG140" s="691"/>
      <c r="GH140" s="691"/>
      <c r="GI140" s="691"/>
      <c r="GJ140" s="691"/>
      <c r="GK140" s="691"/>
      <c r="GL140" s="691"/>
      <c r="GM140" s="691"/>
      <c r="GN140" s="691"/>
      <c r="GO140" s="691"/>
      <c r="GP140" s="691"/>
      <c r="GQ140" s="691"/>
      <c r="GR140" s="691"/>
      <c r="GS140" s="691"/>
      <c r="GT140" s="691"/>
      <c r="GU140" s="691"/>
      <c r="GV140" s="691"/>
      <c r="GW140" s="691"/>
      <c r="GX140" s="691"/>
      <c r="GY140" s="691"/>
      <c r="GZ140" s="691"/>
      <c r="HA140" s="691"/>
      <c r="HB140" s="691"/>
      <c r="HC140" s="691"/>
      <c r="HD140" s="691"/>
      <c r="HE140" s="691"/>
      <c r="HF140" s="691"/>
      <c r="HG140" s="691"/>
      <c r="HH140" s="691"/>
      <c r="HI140" s="691"/>
      <c r="HJ140" s="691"/>
      <c r="HK140" s="691"/>
      <c r="HL140" s="691"/>
      <c r="HM140" s="691"/>
      <c r="HN140" s="691"/>
      <c r="HO140" s="691"/>
      <c r="HP140" s="691"/>
      <c r="HQ140" s="691"/>
      <c r="HR140" s="691"/>
      <c r="HS140" s="691"/>
      <c r="HT140" s="691"/>
      <c r="HU140" s="691"/>
      <c r="HV140" s="691"/>
      <c r="HW140" s="691"/>
      <c r="HX140" s="691"/>
      <c r="HY140" s="691"/>
      <c r="HZ140" s="691"/>
      <c r="IA140" s="691"/>
      <c r="IB140" s="691"/>
      <c r="IC140" s="691"/>
      <c r="ID140" s="691"/>
      <c r="IE140" s="691"/>
      <c r="IF140" s="691"/>
      <c r="IG140" s="691"/>
      <c r="IH140" s="691"/>
      <c r="II140" s="691"/>
      <c r="IJ140" s="691"/>
      <c r="IK140" s="691"/>
      <c r="IL140" s="691"/>
      <c r="IM140" s="691"/>
      <c r="IN140" s="691"/>
      <c r="IO140" s="691"/>
      <c r="IP140" s="691"/>
      <c r="IQ140" s="691"/>
      <c r="IR140" s="691"/>
      <c r="IS140" s="691"/>
      <c r="IT140" s="691"/>
      <c r="IU140" s="691"/>
      <c r="IV140" s="691"/>
      <c r="IW140" s="691"/>
      <c r="IX140" s="691"/>
      <c r="IY140" s="691"/>
      <c r="IZ140" s="691"/>
      <c r="JA140" s="691"/>
      <c r="JB140" s="691"/>
      <c r="JC140" s="691"/>
      <c r="JD140" s="691"/>
      <c r="JE140" s="691"/>
      <c r="JF140" s="691"/>
      <c r="JG140" s="691"/>
      <c r="JH140" s="691"/>
      <c r="JI140" s="691"/>
      <c r="JJ140" s="691"/>
      <c r="JK140" s="691"/>
      <c r="JL140" s="691"/>
      <c r="JM140" s="691"/>
      <c r="JN140" s="691"/>
      <c r="JO140" s="691"/>
    </row>
    <row r="141" spans="1:16384" s="692" customFormat="1" ht="150" customHeight="1" x14ac:dyDescent="0.25">
      <c r="A141" s="673">
        <v>113</v>
      </c>
      <c r="B141" s="674" t="s">
        <v>277</v>
      </c>
      <c r="C141" s="674">
        <v>80101706</v>
      </c>
      <c r="D141" s="675" t="s">
        <v>421</v>
      </c>
      <c r="E141" s="674" t="s">
        <v>89</v>
      </c>
      <c r="F141" s="674">
        <v>1</v>
      </c>
      <c r="G141" s="676" t="s">
        <v>97</v>
      </c>
      <c r="H141" s="815" t="s">
        <v>498</v>
      </c>
      <c r="I141" s="674" t="s">
        <v>79</v>
      </c>
      <c r="J141" s="674" t="s">
        <v>86</v>
      </c>
      <c r="K141" s="674" t="s">
        <v>719</v>
      </c>
      <c r="L141" s="693">
        <v>19377500</v>
      </c>
      <c r="M141" s="678">
        <v>19377500</v>
      </c>
      <c r="N141" s="679" t="s">
        <v>346</v>
      </c>
      <c r="O141" s="679" t="s">
        <v>50</v>
      </c>
      <c r="P141" s="680" t="s">
        <v>799</v>
      </c>
      <c r="Q141" s="681"/>
      <c r="R141" s="695" t="s">
        <v>601</v>
      </c>
      <c r="S141" s="696" t="s">
        <v>602</v>
      </c>
      <c r="T141" s="727">
        <v>42387</v>
      </c>
      <c r="U141" s="728" t="s">
        <v>603</v>
      </c>
      <c r="V141" s="729" t="s">
        <v>575</v>
      </c>
      <c r="W141" s="699">
        <v>18984350</v>
      </c>
      <c r="X141" s="670"/>
      <c r="Y141" s="699">
        <v>18984350</v>
      </c>
      <c r="Z141" s="699">
        <v>18984350</v>
      </c>
      <c r="AA141" s="728" t="s">
        <v>604</v>
      </c>
      <c r="AB141" s="844"/>
      <c r="AC141" s="844"/>
      <c r="AD141" s="844"/>
      <c r="AE141" s="844"/>
      <c r="AF141" s="844"/>
      <c r="AG141" s="844"/>
      <c r="AH141" s="728" t="s">
        <v>570</v>
      </c>
      <c r="AI141" s="727">
        <v>42753</v>
      </c>
      <c r="AJ141" s="727">
        <v>43091</v>
      </c>
      <c r="AK141" s="729" t="s">
        <v>605</v>
      </c>
      <c r="AL141" s="731" t="s">
        <v>606</v>
      </c>
      <c r="AM141" s="688"/>
      <c r="AN141" s="688"/>
      <c r="AO141" s="688"/>
      <c r="AP141" s="688"/>
      <c r="AQ141" s="688"/>
      <c r="AR141" s="689"/>
      <c r="AS141" s="689"/>
      <c r="AT141" s="690"/>
      <c r="AU141" s="690"/>
      <c r="AV141" s="690"/>
      <c r="AW141" s="690"/>
      <c r="AX141" s="690"/>
      <c r="AY141" s="690"/>
      <c r="AZ141" s="690"/>
      <c r="BA141" s="690"/>
      <c r="BB141" s="691"/>
      <c r="BC141" s="691"/>
      <c r="BD141" s="691"/>
      <c r="BE141" s="691"/>
      <c r="BF141" s="691"/>
      <c r="BG141" s="691"/>
      <c r="BH141" s="691"/>
      <c r="BI141" s="691"/>
      <c r="BJ141" s="691"/>
      <c r="BK141" s="691"/>
      <c r="BL141" s="691"/>
      <c r="BM141" s="691"/>
      <c r="BN141" s="691"/>
      <c r="BO141" s="691"/>
      <c r="BP141" s="691"/>
      <c r="BQ141" s="691"/>
      <c r="BR141" s="691"/>
      <c r="BS141" s="691"/>
      <c r="BT141" s="691"/>
      <c r="BU141" s="691"/>
      <c r="BV141" s="691"/>
      <c r="BW141" s="691"/>
      <c r="BX141" s="691"/>
      <c r="BY141" s="691"/>
      <c r="BZ141" s="691"/>
      <c r="CA141" s="691"/>
      <c r="CB141" s="691"/>
      <c r="CC141" s="691"/>
      <c r="CD141" s="691"/>
      <c r="CE141" s="691"/>
      <c r="CF141" s="691"/>
      <c r="CG141" s="691"/>
      <c r="CH141" s="691"/>
      <c r="CI141" s="691"/>
      <c r="CJ141" s="691"/>
      <c r="CK141" s="691"/>
      <c r="CL141" s="691"/>
      <c r="CM141" s="691"/>
      <c r="CN141" s="691"/>
      <c r="CO141" s="691"/>
      <c r="CP141" s="691"/>
      <c r="CQ141" s="691"/>
      <c r="CR141" s="691"/>
      <c r="CS141" s="691"/>
      <c r="CT141" s="691"/>
      <c r="CU141" s="691"/>
      <c r="CV141" s="691"/>
      <c r="CW141" s="691"/>
      <c r="CX141" s="691"/>
      <c r="CY141" s="691"/>
      <c r="CZ141" s="691"/>
      <c r="DA141" s="691"/>
      <c r="DB141" s="691"/>
      <c r="DC141" s="691"/>
      <c r="DD141" s="691"/>
      <c r="DE141" s="691"/>
      <c r="DF141" s="691"/>
      <c r="DG141" s="691"/>
      <c r="DH141" s="691"/>
      <c r="DI141" s="691"/>
      <c r="DJ141" s="691"/>
      <c r="DK141" s="691"/>
      <c r="DL141" s="691"/>
      <c r="DM141" s="691"/>
      <c r="DN141" s="691"/>
      <c r="DO141" s="691"/>
      <c r="DP141" s="691"/>
      <c r="DQ141" s="691"/>
      <c r="DR141" s="691"/>
      <c r="DS141" s="691"/>
      <c r="DT141" s="691"/>
      <c r="DU141" s="691"/>
      <c r="DV141" s="691"/>
      <c r="DW141" s="691"/>
      <c r="DX141" s="691"/>
      <c r="DY141" s="691"/>
      <c r="DZ141" s="691"/>
      <c r="EA141" s="691"/>
      <c r="EB141" s="691"/>
      <c r="EC141" s="691"/>
      <c r="ED141" s="691"/>
      <c r="EE141" s="691"/>
      <c r="EF141" s="691"/>
      <c r="EG141" s="691"/>
      <c r="EH141" s="691"/>
      <c r="EI141" s="691"/>
      <c r="EJ141" s="691"/>
      <c r="EK141" s="691"/>
      <c r="EL141" s="691"/>
      <c r="EM141" s="691"/>
      <c r="EN141" s="691"/>
      <c r="EO141" s="691"/>
      <c r="EP141" s="691"/>
      <c r="EQ141" s="691"/>
      <c r="ER141" s="691"/>
      <c r="ES141" s="691"/>
      <c r="ET141" s="691"/>
      <c r="EU141" s="691"/>
      <c r="EV141" s="691"/>
      <c r="EW141" s="691"/>
      <c r="EX141" s="691"/>
      <c r="EY141" s="691"/>
      <c r="EZ141" s="691"/>
      <c r="FA141" s="691"/>
      <c r="FB141" s="691"/>
      <c r="FC141" s="691"/>
      <c r="FD141" s="691"/>
      <c r="FE141" s="691"/>
      <c r="FF141" s="691"/>
      <c r="FG141" s="691"/>
      <c r="FH141" s="691"/>
      <c r="FI141" s="691"/>
      <c r="FJ141" s="691"/>
      <c r="FK141" s="691"/>
      <c r="FL141" s="691"/>
      <c r="FM141" s="691"/>
      <c r="FN141" s="691"/>
      <c r="FO141" s="691"/>
      <c r="FP141" s="691"/>
      <c r="FQ141" s="691"/>
      <c r="FR141" s="691"/>
      <c r="FS141" s="691"/>
      <c r="FT141" s="691"/>
      <c r="FU141" s="691"/>
      <c r="FV141" s="691"/>
      <c r="FW141" s="691"/>
      <c r="FX141" s="691"/>
      <c r="FY141" s="691"/>
      <c r="FZ141" s="691"/>
      <c r="GA141" s="691"/>
      <c r="GB141" s="691"/>
      <c r="GC141" s="691"/>
      <c r="GD141" s="691"/>
      <c r="GE141" s="691"/>
      <c r="GF141" s="691"/>
      <c r="GG141" s="691"/>
      <c r="GH141" s="691"/>
      <c r="GI141" s="691"/>
      <c r="GJ141" s="691"/>
      <c r="GK141" s="691"/>
      <c r="GL141" s="691"/>
      <c r="GM141" s="691"/>
      <c r="GN141" s="691"/>
      <c r="GO141" s="691"/>
      <c r="GP141" s="691"/>
      <c r="GQ141" s="691"/>
      <c r="GR141" s="691"/>
      <c r="GS141" s="691"/>
      <c r="GT141" s="691"/>
      <c r="GU141" s="691"/>
      <c r="GV141" s="691"/>
      <c r="GW141" s="691"/>
      <c r="GX141" s="691"/>
      <c r="GY141" s="691"/>
      <c r="GZ141" s="691"/>
      <c r="HA141" s="691"/>
      <c r="HB141" s="691"/>
      <c r="HC141" s="691"/>
      <c r="HD141" s="691"/>
      <c r="HE141" s="691"/>
      <c r="HF141" s="691"/>
      <c r="HG141" s="691"/>
      <c r="HH141" s="691"/>
      <c r="HI141" s="691"/>
      <c r="HJ141" s="691"/>
      <c r="HK141" s="691"/>
      <c r="HL141" s="691"/>
      <c r="HM141" s="691"/>
      <c r="HN141" s="691"/>
      <c r="HO141" s="691"/>
      <c r="HP141" s="691"/>
      <c r="HQ141" s="691"/>
      <c r="HR141" s="691"/>
      <c r="HS141" s="691"/>
      <c r="HT141" s="691"/>
      <c r="HU141" s="691"/>
      <c r="HV141" s="691"/>
      <c r="HW141" s="691"/>
      <c r="HX141" s="691"/>
      <c r="HY141" s="691"/>
      <c r="HZ141" s="691"/>
      <c r="IA141" s="691"/>
      <c r="IB141" s="691"/>
      <c r="IC141" s="691"/>
      <c r="ID141" s="691"/>
      <c r="IE141" s="691"/>
      <c r="IF141" s="691"/>
      <c r="IG141" s="691"/>
      <c r="IH141" s="691"/>
      <c r="II141" s="691"/>
      <c r="IJ141" s="691"/>
      <c r="IK141" s="691"/>
      <c r="IL141" s="691"/>
      <c r="IM141" s="691"/>
      <c r="IN141" s="691"/>
      <c r="IO141" s="691"/>
      <c r="IP141" s="691"/>
      <c r="IQ141" s="691"/>
      <c r="IR141" s="691"/>
      <c r="IS141" s="691"/>
      <c r="IT141" s="691"/>
      <c r="IU141" s="691"/>
      <c r="IV141" s="691"/>
      <c r="IW141" s="691"/>
      <c r="IX141" s="691"/>
      <c r="IY141" s="691"/>
      <c r="IZ141" s="691"/>
      <c r="JA141" s="691"/>
      <c r="JB141" s="691"/>
      <c r="JC141" s="691"/>
      <c r="JD141" s="691"/>
      <c r="JE141" s="691"/>
      <c r="JF141" s="691"/>
      <c r="JG141" s="691"/>
      <c r="JH141" s="691"/>
      <c r="JI141" s="691"/>
      <c r="JJ141" s="691"/>
      <c r="JK141" s="691"/>
      <c r="JL141" s="691"/>
      <c r="JM141" s="691"/>
      <c r="JN141" s="691"/>
      <c r="JO141" s="691"/>
    </row>
    <row r="142" spans="1:16384" s="692" customFormat="1" ht="168.75" customHeight="1" x14ac:dyDescent="0.25">
      <c r="A142" s="673">
        <v>114</v>
      </c>
      <c r="B142" s="797" t="s">
        <v>427</v>
      </c>
      <c r="C142" s="674">
        <v>80101706</v>
      </c>
      <c r="D142" s="675" t="s">
        <v>411</v>
      </c>
      <c r="E142" s="674" t="s">
        <v>89</v>
      </c>
      <c r="F142" s="674">
        <v>1</v>
      </c>
      <c r="G142" s="676" t="s">
        <v>97</v>
      </c>
      <c r="H142" s="815" t="s">
        <v>494</v>
      </c>
      <c r="I142" s="674" t="s">
        <v>79</v>
      </c>
      <c r="J142" s="674" t="s">
        <v>86</v>
      </c>
      <c r="K142" s="674" t="s">
        <v>719</v>
      </c>
      <c r="L142" s="693">
        <v>13632500</v>
      </c>
      <c r="M142" s="678">
        <v>13632500</v>
      </c>
      <c r="N142" s="679" t="s">
        <v>346</v>
      </c>
      <c r="O142" s="679" t="s">
        <v>50</v>
      </c>
      <c r="P142" s="680" t="s">
        <v>435</v>
      </c>
      <c r="Q142" s="681"/>
      <c r="R142" s="695" t="s">
        <v>639</v>
      </c>
      <c r="S142" s="696" t="s">
        <v>640</v>
      </c>
      <c r="T142" s="727">
        <v>42389</v>
      </c>
      <c r="U142" s="728" t="s">
        <v>641</v>
      </c>
      <c r="V142" s="729" t="s">
        <v>507</v>
      </c>
      <c r="W142" s="699">
        <v>13632500</v>
      </c>
      <c r="X142" s="670"/>
      <c r="Y142" s="699">
        <v>13632500</v>
      </c>
      <c r="Z142" s="699">
        <v>13632500</v>
      </c>
      <c r="AA142" s="728" t="s">
        <v>642</v>
      </c>
      <c r="AB142" s="844"/>
      <c r="AC142" s="844"/>
      <c r="AD142" s="844"/>
      <c r="AE142" s="844"/>
      <c r="AF142" s="844"/>
      <c r="AG142" s="844"/>
      <c r="AH142" s="728" t="s">
        <v>577</v>
      </c>
      <c r="AI142" s="727">
        <v>42755</v>
      </c>
      <c r="AJ142" s="727">
        <v>42859</v>
      </c>
      <c r="AK142" s="729" t="s">
        <v>541</v>
      </c>
      <c r="AL142" s="731" t="s">
        <v>406</v>
      </c>
      <c r="AM142" s="688"/>
      <c r="AN142" s="688"/>
      <c r="AO142" s="688"/>
      <c r="AP142" s="688"/>
      <c r="AQ142" s="688"/>
      <c r="AR142" s="689"/>
      <c r="AS142" s="689"/>
      <c r="AT142" s="690"/>
      <c r="AU142" s="690"/>
      <c r="AV142" s="690"/>
      <c r="AW142" s="690"/>
      <c r="AX142" s="690"/>
      <c r="AY142" s="690"/>
      <c r="AZ142" s="690"/>
      <c r="BA142" s="690"/>
      <c r="BB142" s="691"/>
      <c r="BC142" s="691"/>
      <c r="BD142" s="691"/>
      <c r="BE142" s="691"/>
      <c r="BF142" s="691"/>
      <c r="BG142" s="691"/>
      <c r="BH142" s="691"/>
      <c r="BI142" s="691"/>
      <c r="BJ142" s="691"/>
      <c r="BK142" s="691"/>
      <c r="BL142" s="691"/>
      <c r="BM142" s="691"/>
      <c r="BN142" s="691"/>
      <c r="BO142" s="691"/>
      <c r="BP142" s="691"/>
      <c r="BQ142" s="691"/>
      <c r="BR142" s="691"/>
      <c r="BS142" s="691"/>
      <c r="BT142" s="691"/>
      <c r="BU142" s="691"/>
      <c r="BV142" s="691"/>
      <c r="BW142" s="691"/>
      <c r="BX142" s="691"/>
      <c r="BY142" s="691"/>
      <c r="BZ142" s="691"/>
      <c r="CA142" s="691"/>
      <c r="CB142" s="691"/>
      <c r="CC142" s="691"/>
      <c r="CD142" s="691"/>
      <c r="CE142" s="691"/>
      <c r="CF142" s="691"/>
      <c r="CG142" s="691"/>
      <c r="CH142" s="691"/>
      <c r="CI142" s="691"/>
      <c r="CJ142" s="691"/>
      <c r="CK142" s="691"/>
      <c r="CL142" s="691"/>
      <c r="CM142" s="691"/>
      <c r="CN142" s="691"/>
      <c r="CO142" s="691"/>
      <c r="CP142" s="691"/>
      <c r="CQ142" s="691"/>
      <c r="CR142" s="691"/>
      <c r="CS142" s="691"/>
      <c r="CT142" s="691"/>
      <c r="CU142" s="691"/>
      <c r="CV142" s="691"/>
      <c r="CW142" s="691"/>
      <c r="CX142" s="691"/>
      <c r="CY142" s="691"/>
      <c r="CZ142" s="691"/>
      <c r="DA142" s="691"/>
      <c r="DB142" s="691"/>
      <c r="DC142" s="691"/>
      <c r="DD142" s="691"/>
      <c r="DE142" s="691"/>
      <c r="DF142" s="691"/>
      <c r="DG142" s="691"/>
      <c r="DH142" s="691"/>
      <c r="DI142" s="691"/>
      <c r="DJ142" s="691"/>
      <c r="DK142" s="691"/>
      <c r="DL142" s="691"/>
      <c r="DM142" s="691"/>
      <c r="DN142" s="691"/>
      <c r="DO142" s="691"/>
      <c r="DP142" s="691"/>
      <c r="DQ142" s="691"/>
      <c r="DR142" s="691"/>
      <c r="DS142" s="691"/>
      <c r="DT142" s="691"/>
      <c r="DU142" s="691"/>
      <c r="DV142" s="691"/>
      <c r="DW142" s="691"/>
      <c r="DX142" s="691"/>
      <c r="DY142" s="691"/>
      <c r="DZ142" s="691"/>
      <c r="EA142" s="691"/>
      <c r="EB142" s="691"/>
      <c r="EC142" s="691"/>
      <c r="ED142" s="691"/>
      <c r="EE142" s="691"/>
      <c r="EF142" s="691"/>
      <c r="EG142" s="691"/>
      <c r="EH142" s="691"/>
      <c r="EI142" s="691"/>
      <c r="EJ142" s="691"/>
      <c r="EK142" s="691"/>
      <c r="EL142" s="691"/>
      <c r="EM142" s="691"/>
      <c r="EN142" s="691"/>
      <c r="EO142" s="691"/>
      <c r="EP142" s="691"/>
      <c r="EQ142" s="691"/>
      <c r="ER142" s="691"/>
      <c r="ES142" s="691"/>
      <c r="ET142" s="691"/>
      <c r="EU142" s="691"/>
      <c r="EV142" s="691"/>
      <c r="EW142" s="691"/>
      <c r="EX142" s="691"/>
      <c r="EY142" s="691"/>
      <c r="EZ142" s="691"/>
      <c r="FA142" s="691"/>
      <c r="FB142" s="691"/>
      <c r="FC142" s="691"/>
      <c r="FD142" s="691"/>
      <c r="FE142" s="691"/>
      <c r="FF142" s="691"/>
      <c r="FG142" s="691"/>
      <c r="FH142" s="691"/>
      <c r="FI142" s="691"/>
      <c r="FJ142" s="691"/>
      <c r="FK142" s="691"/>
      <c r="FL142" s="691"/>
      <c r="FM142" s="691"/>
      <c r="FN142" s="691"/>
      <c r="FO142" s="691"/>
      <c r="FP142" s="691"/>
      <c r="FQ142" s="691"/>
      <c r="FR142" s="691"/>
      <c r="FS142" s="691"/>
      <c r="FT142" s="691"/>
      <c r="FU142" s="691"/>
      <c r="FV142" s="691"/>
      <c r="FW142" s="691"/>
      <c r="FX142" s="691"/>
      <c r="FY142" s="691"/>
      <c r="FZ142" s="691"/>
      <c r="GA142" s="691"/>
      <c r="GB142" s="691"/>
      <c r="GC142" s="691"/>
      <c r="GD142" s="691"/>
      <c r="GE142" s="691"/>
      <c r="GF142" s="691"/>
      <c r="GG142" s="691"/>
      <c r="GH142" s="691"/>
      <c r="GI142" s="691"/>
      <c r="GJ142" s="691"/>
      <c r="GK142" s="691"/>
      <c r="GL142" s="691"/>
      <c r="GM142" s="691"/>
      <c r="GN142" s="691"/>
      <c r="GO142" s="691"/>
      <c r="GP142" s="691"/>
      <c r="GQ142" s="691"/>
      <c r="GR142" s="691"/>
      <c r="GS142" s="691"/>
      <c r="GT142" s="691"/>
      <c r="GU142" s="691"/>
      <c r="GV142" s="691"/>
      <c r="GW142" s="691"/>
      <c r="GX142" s="691"/>
      <c r="GY142" s="691"/>
      <c r="GZ142" s="691"/>
      <c r="HA142" s="691"/>
      <c r="HB142" s="691"/>
      <c r="HC142" s="691"/>
      <c r="HD142" s="691"/>
      <c r="HE142" s="691"/>
      <c r="HF142" s="691"/>
      <c r="HG142" s="691"/>
      <c r="HH142" s="691"/>
      <c r="HI142" s="691"/>
      <c r="HJ142" s="691"/>
      <c r="HK142" s="691"/>
      <c r="HL142" s="691"/>
      <c r="HM142" s="691"/>
      <c r="HN142" s="691"/>
      <c r="HO142" s="691"/>
      <c r="HP142" s="691"/>
      <c r="HQ142" s="691"/>
      <c r="HR142" s="691"/>
      <c r="HS142" s="691"/>
      <c r="HT142" s="691"/>
      <c r="HU142" s="691"/>
      <c r="HV142" s="691"/>
      <c r="HW142" s="691"/>
      <c r="HX142" s="691"/>
      <c r="HY142" s="691"/>
      <c r="HZ142" s="691"/>
      <c r="IA142" s="691"/>
      <c r="IB142" s="691"/>
      <c r="IC142" s="691"/>
      <c r="ID142" s="691"/>
      <c r="IE142" s="691"/>
      <c r="IF142" s="691"/>
      <c r="IG142" s="691"/>
      <c r="IH142" s="691"/>
      <c r="II142" s="691"/>
      <c r="IJ142" s="691"/>
      <c r="IK142" s="691"/>
      <c r="IL142" s="691"/>
      <c r="IM142" s="691"/>
      <c r="IN142" s="691"/>
      <c r="IO142" s="691"/>
      <c r="IP142" s="691"/>
      <c r="IQ142" s="691"/>
      <c r="IR142" s="691"/>
      <c r="IS142" s="691"/>
      <c r="IT142" s="691"/>
      <c r="IU142" s="691"/>
      <c r="IV142" s="691"/>
      <c r="IW142" s="691"/>
      <c r="IX142" s="691"/>
      <c r="IY142" s="691"/>
      <c r="IZ142" s="691"/>
      <c r="JA142" s="691"/>
      <c r="JB142" s="691"/>
      <c r="JC142" s="691"/>
      <c r="JD142" s="691"/>
      <c r="JE142" s="691"/>
      <c r="JF142" s="691"/>
      <c r="JG142" s="691"/>
      <c r="JH142" s="691"/>
      <c r="JI142" s="691"/>
      <c r="JJ142" s="691"/>
      <c r="JK142" s="691"/>
      <c r="JL142" s="691"/>
      <c r="JM142" s="691"/>
      <c r="JN142" s="691"/>
      <c r="JO142" s="691"/>
    </row>
    <row r="143" spans="1:16384" s="692" customFormat="1" ht="168.75" customHeight="1" x14ac:dyDescent="0.25">
      <c r="A143" s="673">
        <v>115</v>
      </c>
      <c r="B143" s="674" t="s">
        <v>277</v>
      </c>
      <c r="C143" s="674">
        <v>80101706</v>
      </c>
      <c r="D143" s="675" t="s">
        <v>418</v>
      </c>
      <c r="E143" s="674" t="s">
        <v>89</v>
      </c>
      <c r="F143" s="674">
        <v>1</v>
      </c>
      <c r="G143" s="676" t="s">
        <v>97</v>
      </c>
      <c r="H143" s="815" t="s">
        <v>498</v>
      </c>
      <c r="I143" s="674" t="s">
        <v>79</v>
      </c>
      <c r="J143" s="674" t="s">
        <v>86</v>
      </c>
      <c r="K143" s="674" t="s">
        <v>719</v>
      </c>
      <c r="L143" s="693">
        <v>51198000</v>
      </c>
      <c r="M143" s="678">
        <v>51198000</v>
      </c>
      <c r="N143" s="679" t="s">
        <v>346</v>
      </c>
      <c r="O143" s="679" t="s">
        <v>50</v>
      </c>
      <c r="P143" s="680" t="s">
        <v>799</v>
      </c>
      <c r="Q143" s="681"/>
      <c r="R143" s="695" t="s">
        <v>609</v>
      </c>
      <c r="S143" s="696" t="s">
        <v>610</v>
      </c>
      <c r="T143" s="727">
        <v>42387</v>
      </c>
      <c r="U143" s="728" t="s">
        <v>611</v>
      </c>
      <c r="V143" s="729" t="s">
        <v>507</v>
      </c>
      <c r="W143" s="699">
        <v>50159200</v>
      </c>
      <c r="X143" s="670"/>
      <c r="Y143" s="699">
        <v>50159200</v>
      </c>
      <c r="Z143" s="699">
        <v>50159200</v>
      </c>
      <c r="AA143" s="728" t="s">
        <v>612</v>
      </c>
      <c r="AB143" s="844"/>
      <c r="AC143" s="844"/>
      <c r="AD143" s="844"/>
      <c r="AE143" s="844"/>
      <c r="AF143" s="844"/>
      <c r="AG143" s="844"/>
      <c r="AH143" s="728" t="s">
        <v>570</v>
      </c>
      <c r="AI143" s="727">
        <v>42753</v>
      </c>
      <c r="AJ143" s="727">
        <v>43091</v>
      </c>
      <c r="AK143" s="729" t="s">
        <v>605</v>
      </c>
      <c r="AL143" s="731" t="s">
        <v>606</v>
      </c>
      <c r="AM143" s="688"/>
      <c r="AN143" s="688"/>
      <c r="AO143" s="688"/>
      <c r="AP143" s="688"/>
      <c r="AQ143" s="688"/>
      <c r="AR143" s="689"/>
      <c r="AS143" s="689"/>
      <c r="AT143" s="690"/>
      <c r="AU143" s="690"/>
      <c r="AV143" s="690"/>
      <c r="AW143" s="690"/>
      <c r="AX143" s="690"/>
      <c r="AY143" s="690"/>
      <c r="AZ143" s="690"/>
      <c r="BA143" s="690"/>
      <c r="BB143" s="691"/>
      <c r="BC143" s="691"/>
      <c r="BD143" s="691"/>
      <c r="BE143" s="691"/>
      <c r="BF143" s="691"/>
      <c r="BG143" s="691"/>
      <c r="BH143" s="691"/>
      <c r="BI143" s="691"/>
      <c r="BJ143" s="691"/>
      <c r="BK143" s="691"/>
      <c r="BL143" s="691"/>
      <c r="BM143" s="691"/>
      <c r="BN143" s="691"/>
      <c r="BO143" s="691"/>
      <c r="BP143" s="691"/>
      <c r="BQ143" s="691"/>
      <c r="BR143" s="691"/>
      <c r="BS143" s="691"/>
      <c r="BT143" s="691"/>
      <c r="BU143" s="691"/>
      <c r="BV143" s="691"/>
      <c r="BW143" s="691"/>
      <c r="BX143" s="691"/>
      <c r="BY143" s="691"/>
      <c r="BZ143" s="691"/>
      <c r="CA143" s="691"/>
      <c r="CB143" s="691"/>
      <c r="CC143" s="691"/>
      <c r="CD143" s="691"/>
      <c r="CE143" s="691"/>
      <c r="CF143" s="691"/>
      <c r="CG143" s="691"/>
      <c r="CH143" s="691"/>
      <c r="CI143" s="691"/>
      <c r="CJ143" s="691"/>
      <c r="CK143" s="691"/>
      <c r="CL143" s="691"/>
      <c r="CM143" s="691"/>
      <c r="CN143" s="691"/>
      <c r="CO143" s="691"/>
      <c r="CP143" s="691"/>
      <c r="CQ143" s="691"/>
      <c r="CR143" s="691"/>
      <c r="CS143" s="691"/>
      <c r="CT143" s="691"/>
      <c r="CU143" s="691"/>
      <c r="CV143" s="691"/>
      <c r="CW143" s="691"/>
      <c r="CX143" s="691"/>
      <c r="CY143" s="691"/>
      <c r="CZ143" s="691"/>
      <c r="DA143" s="691"/>
      <c r="DB143" s="691"/>
      <c r="DC143" s="691"/>
      <c r="DD143" s="691"/>
      <c r="DE143" s="691"/>
      <c r="DF143" s="691"/>
      <c r="DG143" s="691"/>
      <c r="DH143" s="691"/>
      <c r="DI143" s="691"/>
      <c r="DJ143" s="691"/>
      <c r="DK143" s="691"/>
      <c r="DL143" s="691"/>
      <c r="DM143" s="691"/>
      <c r="DN143" s="691"/>
      <c r="DO143" s="691"/>
      <c r="DP143" s="691"/>
      <c r="DQ143" s="691"/>
      <c r="DR143" s="691"/>
      <c r="DS143" s="691"/>
      <c r="DT143" s="691"/>
      <c r="DU143" s="691"/>
      <c r="DV143" s="691"/>
      <c r="DW143" s="691"/>
      <c r="DX143" s="691"/>
      <c r="DY143" s="691"/>
      <c r="DZ143" s="691"/>
      <c r="EA143" s="691"/>
      <c r="EB143" s="691"/>
      <c r="EC143" s="691"/>
      <c r="ED143" s="691"/>
      <c r="EE143" s="691"/>
      <c r="EF143" s="691"/>
      <c r="EG143" s="691"/>
      <c r="EH143" s="691"/>
      <c r="EI143" s="691"/>
      <c r="EJ143" s="691"/>
      <c r="EK143" s="691"/>
      <c r="EL143" s="691"/>
      <c r="EM143" s="691"/>
      <c r="EN143" s="691"/>
      <c r="EO143" s="691"/>
      <c r="EP143" s="691"/>
      <c r="EQ143" s="691"/>
      <c r="ER143" s="691"/>
      <c r="ES143" s="691"/>
      <c r="ET143" s="691"/>
      <c r="EU143" s="691"/>
      <c r="EV143" s="691"/>
      <c r="EW143" s="691"/>
      <c r="EX143" s="691"/>
      <c r="EY143" s="691"/>
      <c r="EZ143" s="691"/>
      <c r="FA143" s="691"/>
      <c r="FB143" s="691"/>
      <c r="FC143" s="691"/>
      <c r="FD143" s="691"/>
      <c r="FE143" s="691"/>
      <c r="FF143" s="691"/>
      <c r="FG143" s="691"/>
      <c r="FH143" s="691"/>
      <c r="FI143" s="691"/>
      <c r="FJ143" s="691"/>
      <c r="FK143" s="691"/>
      <c r="FL143" s="691"/>
      <c r="FM143" s="691"/>
      <c r="FN143" s="691"/>
      <c r="FO143" s="691"/>
      <c r="FP143" s="691"/>
      <c r="FQ143" s="691"/>
      <c r="FR143" s="691"/>
      <c r="FS143" s="691"/>
      <c r="FT143" s="691"/>
      <c r="FU143" s="691"/>
      <c r="FV143" s="691"/>
      <c r="FW143" s="691"/>
      <c r="FX143" s="691"/>
      <c r="FY143" s="691"/>
      <c r="FZ143" s="691"/>
      <c r="GA143" s="691"/>
      <c r="GB143" s="691"/>
      <c r="GC143" s="691"/>
      <c r="GD143" s="691"/>
      <c r="GE143" s="691"/>
      <c r="GF143" s="691"/>
      <c r="GG143" s="691"/>
      <c r="GH143" s="691"/>
      <c r="GI143" s="691"/>
      <c r="GJ143" s="691"/>
      <c r="GK143" s="691"/>
      <c r="GL143" s="691"/>
      <c r="GM143" s="691"/>
      <c r="GN143" s="691"/>
      <c r="GO143" s="691"/>
      <c r="GP143" s="691"/>
      <c r="GQ143" s="691"/>
      <c r="GR143" s="691"/>
      <c r="GS143" s="691"/>
      <c r="GT143" s="691"/>
      <c r="GU143" s="691"/>
      <c r="GV143" s="691"/>
      <c r="GW143" s="691"/>
      <c r="GX143" s="691"/>
      <c r="GY143" s="691"/>
      <c r="GZ143" s="691"/>
      <c r="HA143" s="691"/>
      <c r="HB143" s="691"/>
      <c r="HC143" s="691"/>
      <c r="HD143" s="691"/>
      <c r="HE143" s="691"/>
      <c r="HF143" s="691"/>
      <c r="HG143" s="691"/>
      <c r="HH143" s="691"/>
      <c r="HI143" s="691"/>
      <c r="HJ143" s="691"/>
      <c r="HK143" s="691"/>
      <c r="HL143" s="691"/>
      <c r="HM143" s="691"/>
      <c r="HN143" s="691"/>
      <c r="HO143" s="691"/>
      <c r="HP143" s="691"/>
      <c r="HQ143" s="691"/>
      <c r="HR143" s="691"/>
      <c r="HS143" s="691"/>
      <c r="HT143" s="691"/>
      <c r="HU143" s="691"/>
      <c r="HV143" s="691"/>
      <c r="HW143" s="691"/>
      <c r="HX143" s="691"/>
      <c r="HY143" s="691"/>
      <c r="HZ143" s="691"/>
      <c r="IA143" s="691"/>
      <c r="IB143" s="691"/>
      <c r="IC143" s="691"/>
      <c r="ID143" s="691"/>
      <c r="IE143" s="691"/>
      <c r="IF143" s="691"/>
      <c r="IG143" s="691"/>
      <c r="IH143" s="691"/>
      <c r="II143" s="691"/>
      <c r="IJ143" s="691"/>
      <c r="IK143" s="691"/>
      <c r="IL143" s="691"/>
      <c r="IM143" s="691"/>
      <c r="IN143" s="691"/>
      <c r="IO143" s="691"/>
      <c r="IP143" s="691"/>
      <c r="IQ143" s="691"/>
      <c r="IR143" s="691"/>
      <c r="IS143" s="691"/>
      <c r="IT143" s="691"/>
      <c r="IU143" s="691"/>
      <c r="IV143" s="691"/>
      <c r="IW143" s="691"/>
      <c r="IX143" s="691"/>
      <c r="IY143" s="691"/>
      <c r="IZ143" s="691"/>
      <c r="JA143" s="691"/>
      <c r="JB143" s="691"/>
      <c r="JC143" s="691"/>
      <c r="JD143" s="691"/>
      <c r="JE143" s="691"/>
      <c r="JF143" s="691"/>
      <c r="JG143" s="691"/>
      <c r="JH143" s="691"/>
      <c r="JI143" s="691"/>
      <c r="JJ143" s="691"/>
      <c r="JK143" s="691"/>
      <c r="JL143" s="691"/>
      <c r="JM143" s="691"/>
      <c r="JN143" s="691"/>
      <c r="JO143" s="691"/>
    </row>
    <row r="144" spans="1:16384" s="692" customFormat="1" ht="90" customHeight="1" x14ac:dyDescent="0.25">
      <c r="A144" s="673">
        <v>116</v>
      </c>
      <c r="B144" s="797" t="s">
        <v>407</v>
      </c>
      <c r="C144" s="674">
        <v>80101706</v>
      </c>
      <c r="D144" s="675" t="s">
        <v>422</v>
      </c>
      <c r="E144" s="674" t="s">
        <v>89</v>
      </c>
      <c r="F144" s="674">
        <v>1</v>
      </c>
      <c r="G144" s="676" t="s">
        <v>97</v>
      </c>
      <c r="H144" s="815" t="s">
        <v>494</v>
      </c>
      <c r="I144" s="674" t="s">
        <v>79</v>
      </c>
      <c r="J144" s="674" t="s">
        <v>86</v>
      </c>
      <c r="K144" s="674" t="s">
        <v>723</v>
      </c>
      <c r="L144" s="693">
        <v>18550000</v>
      </c>
      <c r="M144" s="678">
        <v>18550000</v>
      </c>
      <c r="N144" s="679" t="s">
        <v>346</v>
      </c>
      <c r="O144" s="679" t="s">
        <v>50</v>
      </c>
      <c r="P144" s="680" t="s">
        <v>53</v>
      </c>
      <c r="Q144" s="681"/>
      <c r="R144" s="695" t="s">
        <v>778</v>
      </c>
      <c r="S144" s="695" t="s">
        <v>825</v>
      </c>
      <c r="T144" s="749">
        <v>42768</v>
      </c>
      <c r="U144" s="750" t="s">
        <v>826</v>
      </c>
      <c r="V144" s="751" t="s">
        <v>507</v>
      </c>
      <c r="W144" s="745">
        <v>15900000</v>
      </c>
      <c r="X144" s="670"/>
      <c r="Y144" s="746">
        <f>W144</f>
        <v>15900000</v>
      </c>
      <c r="Z144" s="746">
        <f>W144</f>
        <v>15900000</v>
      </c>
      <c r="AA144" s="728" t="s">
        <v>827</v>
      </c>
      <c r="AB144" s="728" t="s">
        <v>756</v>
      </c>
      <c r="AC144" s="727">
        <v>42768</v>
      </c>
      <c r="AD144" s="727">
        <v>42856</v>
      </c>
      <c r="AE144" s="729" t="s">
        <v>828</v>
      </c>
      <c r="AF144" s="752" t="s">
        <v>407</v>
      </c>
      <c r="AG144" s="844"/>
      <c r="AH144" s="728" t="s">
        <v>756</v>
      </c>
      <c r="AI144" s="727">
        <v>42768</v>
      </c>
      <c r="AJ144" s="727">
        <v>42856</v>
      </c>
      <c r="AK144" s="729" t="s">
        <v>828</v>
      </c>
      <c r="AL144" s="752" t="s">
        <v>407</v>
      </c>
      <c r="AM144" s="688"/>
      <c r="AN144" s="688"/>
      <c r="AO144" s="688"/>
      <c r="AP144" s="688"/>
      <c r="AQ144" s="688"/>
      <c r="AR144" s="689"/>
      <c r="AS144" s="689"/>
      <c r="AT144" s="690"/>
      <c r="AU144" s="690"/>
      <c r="AV144" s="690"/>
      <c r="AW144" s="690"/>
      <c r="AX144" s="690"/>
      <c r="AY144" s="690"/>
      <c r="AZ144" s="690"/>
      <c r="BA144" s="690"/>
      <c r="BB144" s="691"/>
      <c r="BC144" s="691"/>
      <c r="BD144" s="691"/>
      <c r="BE144" s="691"/>
      <c r="BF144" s="691"/>
      <c r="BG144" s="691"/>
      <c r="BH144" s="691"/>
      <c r="BI144" s="691"/>
      <c r="BJ144" s="691"/>
      <c r="BK144" s="691"/>
      <c r="BL144" s="691"/>
      <c r="BM144" s="691"/>
      <c r="BN144" s="691"/>
      <c r="BO144" s="691"/>
      <c r="BP144" s="691"/>
      <c r="BQ144" s="691"/>
      <c r="BR144" s="691"/>
      <c r="BS144" s="691"/>
      <c r="BT144" s="691"/>
      <c r="BU144" s="691"/>
      <c r="BV144" s="691"/>
      <c r="BW144" s="691"/>
      <c r="BX144" s="691"/>
      <c r="BY144" s="691"/>
      <c r="BZ144" s="691"/>
      <c r="CA144" s="691"/>
      <c r="CB144" s="691"/>
      <c r="CC144" s="691"/>
      <c r="CD144" s="691"/>
      <c r="CE144" s="691"/>
      <c r="CF144" s="691"/>
      <c r="CG144" s="691"/>
      <c r="CH144" s="691"/>
      <c r="CI144" s="691"/>
      <c r="CJ144" s="691"/>
      <c r="CK144" s="691"/>
      <c r="CL144" s="691"/>
      <c r="CM144" s="691"/>
      <c r="CN144" s="691"/>
      <c r="CO144" s="691"/>
      <c r="CP144" s="691"/>
      <c r="CQ144" s="691"/>
      <c r="CR144" s="691"/>
      <c r="CS144" s="691"/>
      <c r="CT144" s="691"/>
      <c r="CU144" s="691"/>
      <c r="CV144" s="691"/>
      <c r="CW144" s="691"/>
      <c r="CX144" s="691"/>
      <c r="CY144" s="691"/>
      <c r="CZ144" s="691"/>
      <c r="DA144" s="691"/>
      <c r="DB144" s="691"/>
      <c r="DC144" s="691"/>
      <c r="DD144" s="691"/>
      <c r="DE144" s="691"/>
      <c r="DF144" s="691"/>
      <c r="DG144" s="691"/>
      <c r="DH144" s="691"/>
      <c r="DI144" s="691"/>
      <c r="DJ144" s="691"/>
      <c r="DK144" s="691"/>
      <c r="DL144" s="691"/>
      <c r="DM144" s="691"/>
      <c r="DN144" s="691"/>
      <c r="DO144" s="691"/>
      <c r="DP144" s="691"/>
      <c r="DQ144" s="691"/>
      <c r="DR144" s="691"/>
      <c r="DS144" s="691"/>
      <c r="DT144" s="691"/>
      <c r="DU144" s="691"/>
      <c r="DV144" s="691"/>
      <c r="DW144" s="691"/>
      <c r="DX144" s="691"/>
      <c r="DY144" s="691"/>
      <c r="DZ144" s="691"/>
      <c r="EA144" s="691"/>
      <c r="EB144" s="691"/>
      <c r="EC144" s="691"/>
      <c r="ED144" s="691"/>
      <c r="EE144" s="691"/>
      <c r="EF144" s="691"/>
      <c r="EG144" s="691"/>
      <c r="EH144" s="691"/>
      <c r="EI144" s="691"/>
      <c r="EJ144" s="691"/>
      <c r="EK144" s="691"/>
      <c r="EL144" s="691"/>
      <c r="EM144" s="691"/>
      <c r="EN144" s="691"/>
      <c r="EO144" s="691"/>
      <c r="EP144" s="691"/>
      <c r="EQ144" s="691"/>
      <c r="ER144" s="691"/>
      <c r="ES144" s="691"/>
      <c r="ET144" s="691"/>
      <c r="EU144" s="691"/>
      <c r="EV144" s="691"/>
      <c r="EW144" s="691"/>
      <c r="EX144" s="691"/>
      <c r="EY144" s="691"/>
      <c r="EZ144" s="691"/>
      <c r="FA144" s="691"/>
      <c r="FB144" s="691"/>
      <c r="FC144" s="691"/>
      <c r="FD144" s="691"/>
      <c r="FE144" s="691"/>
      <c r="FF144" s="691"/>
      <c r="FG144" s="691"/>
      <c r="FH144" s="691"/>
      <c r="FI144" s="691"/>
      <c r="FJ144" s="691"/>
      <c r="FK144" s="691"/>
      <c r="FL144" s="691"/>
      <c r="FM144" s="691"/>
      <c r="FN144" s="691"/>
      <c r="FO144" s="691"/>
      <c r="FP144" s="691"/>
      <c r="FQ144" s="691"/>
      <c r="FR144" s="691"/>
      <c r="FS144" s="691"/>
      <c r="FT144" s="691"/>
      <c r="FU144" s="691"/>
      <c r="FV144" s="691"/>
      <c r="FW144" s="691"/>
      <c r="FX144" s="691"/>
      <c r="FY144" s="691"/>
      <c r="FZ144" s="691"/>
      <c r="GA144" s="691"/>
      <c r="GB144" s="691"/>
      <c r="GC144" s="691"/>
      <c r="GD144" s="691"/>
      <c r="GE144" s="691"/>
      <c r="GF144" s="691"/>
      <c r="GG144" s="691"/>
      <c r="GH144" s="691"/>
      <c r="GI144" s="691"/>
      <c r="GJ144" s="691"/>
      <c r="GK144" s="691"/>
      <c r="GL144" s="691"/>
      <c r="GM144" s="691"/>
      <c r="GN144" s="691"/>
      <c r="GO144" s="691"/>
      <c r="GP144" s="691"/>
      <c r="GQ144" s="691"/>
      <c r="GR144" s="691"/>
      <c r="GS144" s="691"/>
      <c r="GT144" s="691"/>
      <c r="GU144" s="691"/>
      <c r="GV144" s="691"/>
      <c r="GW144" s="691"/>
      <c r="GX144" s="691"/>
      <c r="GY144" s="691"/>
      <c r="GZ144" s="691"/>
      <c r="HA144" s="691"/>
      <c r="HB144" s="691"/>
      <c r="HC144" s="691"/>
      <c r="HD144" s="691"/>
      <c r="HE144" s="691"/>
      <c r="HF144" s="691"/>
      <c r="HG144" s="691"/>
      <c r="HH144" s="691"/>
      <c r="HI144" s="691"/>
      <c r="HJ144" s="691"/>
      <c r="HK144" s="691"/>
      <c r="HL144" s="691"/>
      <c r="HM144" s="691"/>
      <c r="HN144" s="691"/>
      <c r="HO144" s="691"/>
      <c r="HP144" s="691"/>
      <c r="HQ144" s="691"/>
      <c r="HR144" s="691"/>
      <c r="HS144" s="691"/>
      <c r="HT144" s="691"/>
      <c r="HU144" s="691"/>
      <c r="HV144" s="691"/>
      <c r="HW144" s="691"/>
      <c r="HX144" s="691"/>
      <c r="HY144" s="691"/>
      <c r="HZ144" s="691"/>
      <c r="IA144" s="691"/>
      <c r="IB144" s="691"/>
      <c r="IC144" s="691"/>
      <c r="ID144" s="691"/>
      <c r="IE144" s="691"/>
      <c r="IF144" s="691"/>
      <c r="IG144" s="691"/>
      <c r="IH144" s="691"/>
      <c r="II144" s="691"/>
      <c r="IJ144" s="691"/>
      <c r="IK144" s="691"/>
      <c r="IL144" s="691"/>
      <c r="IM144" s="691"/>
      <c r="IN144" s="691"/>
      <c r="IO144" s="691"/>
      <c r="IP144" s="691"/>
      <c r="IQ144" s="691"/>
      <c r="IR144" s="691"/>
      <c r="IS144" s="691"/>
      <c r="IT144" s="691"/>
      <c r="IU144" s="691"/>
      <c r="IV144" s="691"/>
      <c r="IW144" s="691"/>
      <c r="IX144" s="691"/>
      <c r="IY144" s="691"/>
      <c r="IZ144" s="691"/>
      <c r="JA144" s="691"/>
      <c r="JB144" s="691"/>
      <c r="JC144" s="691"/>
      <c r="JD144" s="691"/>
      <c r="JE144" s="691"/>
      <c r="JF144" s="691"/>
      <c r="JG144" s="691"/>
      <c r="JH144" s="691"/>
      <c r="JI144" s="691"/>
      <c r="JJ144" s="691"/>
      <c r="JK144" s="691"/>
      <c r="JL144" s="691"/>
      <c r="JM144" s="691"/>
      <c r="JN144" s="691"/>
      <c r="JO144" s="691"/>
    </row>
    <row r="145" spans="1:16384" s="692" customFormat="1" ht="187.5" customHeight="1" x14ac:dyDescent="0.25">
      <c r="A145" s="673">
        <v>117</v>
      </c>
      <c r="B145" s="674" t="s">
        <v>277</v>
      </c>
      <c r="C145" s="674">
        <v>80101706</v>
      </c>
      <c r="D145" s="675" t="s">
        <v>418</v>
      </c>
      <c r="E145" s="674" t="s">
        <v>89</v>
      </c>
      <c r="F145" s="674">
        <v>1</v>
      </c>
      <c r="G145" s="676" t="s">
        <v>97</v>
      </c>
      <c r="H145" s="815" t="s">
        <v>498</v>
      </c>
      <c r="I145" s="674" t="s">
        <v>79</v>
      </c>
      <c r="J145" s="674" t="s">
        <v>86</v>
      </c>
      <c r="K145" s="674" t="s">
        <v>719</v>
      </c>
      <c r="L145" s="693">
        <v>80902500</v>
      </c>
      <c r="M145" s="678">
        <v>80902500</v>
      </c>
      <c r="N145" s="679" t="s">
        <v>346</v>
      </c>
      <c r="O145" s="679" t="s">
        <v>50</v>
      </c>
      <c r="P145" s="680" t="s">
        <v>799</v>
      </c>
      <c r="Q145" s="681"/>
      <c r="R145" s="695" t="s">
        <v>626</v>
      </c>
      <c r="S145" s="696" t="s">
        <v>627</v>
      </c>
      <c r="T145" s="727">
        <v>42388</v>
      </c>
      <c r="U145" s="728" t="s">
        <v>628</v>
      </c>
      <c r="V145" s="729" t="s">
        <v>507</v>
      </c>
      <c r="W145" s="699">
        <v>79261000</v>
      </c>
      <c r="X145" s="670"/>
      <c r="Y145" s="699">
        <v>79261000</v>
      </c>
      <c r="Z145" s="699">
        <v>79261000</v>
      </c>
      <c r="AA145" s="728" t="s">
        <v>629</v>
      </c>
      <c r="AB145" s="844"/>
      <c r="AC145" s="844"/>
      <c r="AD145" s="844"/>
      <c r="AE145" s="844"/>
      <c r="AF145" s="844"/>
      <c r="AG145" s="844"/>
      <c r="AH145" s="728" t="s">
        <v>570</v>
      </c>
      <c r="AI145" s="727">
        <v>42754</v>
      </c>
      <c r="AJ145" s="727">
        <v>43091</v>
      </c>
      <c r="AK145" s="729" t="s">
        <v>605</v>
      </c>
      <c r="AL145" s="731" t="s">
        <v>606</v>
      </c>
      <c r="AM145" s="688"/>
      <c r="AN145" s="688"/>
      <c r="AO145" s="688"/>
      <c r="AP145" s="688"/>
      <c r="AQ145" s="688"/>
      <c r="AR145" s="689"/>
      <c r="AS145" s="689"/>
      <c r="AT145" s="690"/>
      <c r="AU145" s="690"/>
      <c r="AV145" s="690"/>
      <c r="AW145" s="690"/>
      <c r="AX145" s="690"/>
      <c r="AY145" s="690"/>
      <c r="AZ145" s="690"/>
      <c r="BA145" s="690"/>
      <c r="BB145" s="691"/>
      <c r="BC145" s="691"/>
      <c r="BD145" s="691"/>
      <c r="BE145" s="691"/>
      <c r="BF145" s="691"/>
      <c r="BG145" s="691"/>
      <c r="BH145" s="691"/>
      <c r="BI145" s="691"/>
      <c r="BJ145" s="691"/>
      <c r="BK145" s="691"/>
      <c r="BL145" s="691"/>
      <c r="BM145" s="691"/>
      <c r="BN145" s="691"/>
      <c r="BO145" s="691"/>
      <c r="BP145" s="691"/>
      <c r="BQ145" s="691"/>
      <c r="BR145" s="691"/>
      <c r="BS145" s="691"/>
      <c r="BT145" s="691"/>
      <c r="BU145" s="691"/>
      <c r="BV145" s="691"/>
      <c r="BW145" s="691"/>
      <c r="BX145" s="691"/>
      <c r="BY145" s="691"/>
      <c r="BZ145" s="691"/>
      <c r="CA145" s="691"/>
      <c r="CB145" s="691"/>
      <c r="CC145" s="691"/>
      <c r="CD145" s="691"/>
      <c r="CE145" s="691"/>
      <c r="CF145" s="691"/>
      <c r="CG145" s="691"/>
      <c r="CH145" s="691"/>
      <c r="CI145" s="691"/>
      <c r="CJ145" s="691"/>
      <c r="CK145" s="691"/>
      <c r="CL145" s="691"/>
      <c r="CM145" s="691"/>
      <c r="CN145" s="691"/>
      <c r="CO145" s="691"/>
      <c r="CP145" s="691"/>
      <c r="CQ145" s="691"/>
      <c r="CR145" s="691"/>
      <c r="CS145" s="691"/>
      <c r="CT145" s="691"/>
      <c r="CU145" s="691"/>
      <c r="CV145" s="691"/>
      <c r="CW145" s="691"/>
      <c r="CX145" s="691"/>
      <c r="CY145" s="691"/>
      <c r="CZ145" s="691"/>
      <c r="DA145" s="691"/>
      <c r="DB145" s="691"/>
      <c r="DC145" s="691"/>
      <c r="DD145" s="691"/>
      <c r="DE145" s="691"/>
      <c r="DF145" s="691"/>
      <c r="DG145" s="691"/>
      <c r="DH145" s="691"/>
      <c r="DI145" s="691"/>
      <c r="DJ145" s="691"/>
      <c r="DK145" s="691"/>
      <c r="DL145" s="691"/>
      <c r="DM145" s="691"/>
      <c r="DN145" s="691"/>
      <c r="DO145" s="691"/>
      <c r="DP145" s="691"/>
      <c r="DQ145" s="691"/>
      <c r="DR145" s="691"/>
      <c r="DS145" s="691"/>
      <c r="DT145" s="691"/>
      <c r="DU145" s="691"/>
      <c r="DV145" s="691"/>
      <c r="DW145" s="691"/>
      <c r="DX145" s="691"/>
      <c r="DY145" s="691"/>
      <c r="DZ145" s="691"/>
      <c r="EA145" s="691"/>
      <c r="EB145" s="691"/>
      <c r="EC145" s="691"/>
      <c r="ED145" s="691"/>
      <c r="EE145" s="691"/>
      <c r="EF145" s="691"/>
      <c r="EG145" s="691"/>
      <c r="EH145" s="691"/>
      <c r="EI145" s="691"/>
      <c r="EJ145" s="691"/>
      <c r="EK145" s="691"/>
      <c r="EL145" s="691"/>
      <c r="EM145" s="691"/>
      <c r="EN145" s="691"/>
      <c r="EO145" s="691"/>
      <c r="EP145" s="691"/>
      <c r="EQ145" s="691"/>
      <c r="ER145" s="691"/>
      <c r="ES145" s="691"/>
      <c r="ET145" s="691"/>
      <c r="EU145" s="691"/>
      <c r="EV145" s="691"/>
      <c r="EW145" s="691"/>
      <c r="EX145" s="691"/>
      <c r="EY145" s="691"/>
      <c r="EZ145" s="691"/>
      <c r="FA145" s="691"/>
      <c r="FB145" s="691"/>
      <c r="FC145" s="691"/>
      <c r="FD145" s="691"/>
      <c r="FE145" s="691"/>
      <c r="FF145" s="691"/>
      <c r="FG145" s="691"/>
      <c r="FH145" s="691"/>
      <c r="FI145" s="691"/>
      <c r="FJ145" s="691"/>
      <c r="FK145" s="691"/>
      <c r="FL145" s="691"/>
      <c r="FM145" s="691"/>
      <c r="FN145" s="691"/>
      <c r="FO145" s="691"/>
      <c r="FP145" s="691"/>
      <c r="FQ145" s="691"/>
      <c r="FR145" s="691"/>
      <c r="FS145" s="691"/>
      <c r="FT145" s="691"/>
      <c r="FU145" s="691"/>
      <c r="FV145" s="691"/>
      <c r="FW145" s="691"/>
      <c r="FX145" s="691"/>
      <c r="FY145" s="691"/>
      <c r="FZ145" s="691"/>
      <c r="GA145" s="691"/>
      <c r="GB145" s="691"/>
      <c r="GC145" s="691"/>
      <c r="GD145" s="691"/>
      <c r="GE145" s="691"/>
      <c r="GF145" s="691"/>
      <c r="GG145" s="691"/>
      <c r="GH145" s="691"/>
      <c r="GI145" s="691"/>
      <c r="GJ145" s="691"/>
      <c r="GK145" s="691"/>
      <c r="GL145" s="691"/>
      <c r="GM145" s="691"/>
      <c r="GN145" s="691"/>
      <c r="GO145" s="691"/>
      <c r="GP145" s="691"/>
      <c r="GQ145" s="691"/>
      <c r="GR145" s="691"/>
      <c r="GS145" s="691"/>
      <c r="GT145" s="691"/>
      <c r="GU145" s="691"/>
      <c r="GV145" s="691"/>
      <c r="GW145" s="691"/>
      <c r="GX145" s="691"/>
      <c r="GY145" s="691"/>
      <c r="GZ145" s="691"/>
      <c r="HA145" s="691"/>
      <c r="HB145" s="691"/>
      <c r="HC145" s="691"/>
      <c r="HD145" s="691"/>
      <c r="HE145" s="691"/>
      <c r="HF145" s="691"/>
      <c r="HG145" s="691"/>
      <c r="HH145" s="691"/>
      <c r="HI145" s="691"/>
      <c r="HJ145" s="691"/>
      <c r="HK145" s="691"/>
      <c r="HL145" s="691"/>
      <c r="HM145" s="691"/>
      <c r="HN145" s="691"/>
      <c r="HO145" s="691"/>
      <c r="HP145" s="691"/>
      <c r="HQ145" s="691"/>
      <c r="HR145" s="691"/>
      <c r="HS145" s="691"/>
      <c r="HT145" s="691"/>
      <c r="HU145" s="691"/>
      <c r="HV145" s="691"/>
      <c r="HW145" s="691"/>
      <c r="HX145" s="691"/>
      <c r="HY145" s="691"/>
      <c r="HZ145" s="691"/>
      <c r="IA145" s="691"/>
      <c r="IB145" s="691"/>
      <c r="IC145" s="691"/>
      <c r="ID145" s="691"/>
      <c r="IE145" s="691"/>
      <c r="IF145" s="691"/>
      <c r="IG145" s="691"/>
      <c r="IH145" s="691"/>
      <c r="II145" s="691"/>
      <c r="IJ145" s="691"/>
      <c r="IK145" s="691"/>
      <c r="IL145" s="691"/>
      <c r="IM145" s="691"/>
      <c r="IN145" s="691"/>
      <c r="IO145" s="691"/>
      <c r="IP145" s="691"/>
      <c r="IQ145" s="691"/>
      <c r="IR145" s="691"/>
      <c r="IS145" s="691"/>
      <c r="IT145" s="691"/>
      <c r="IU145" s="691"/>
      <c r="IV145" s="691"/>
      <c r="IW145" s="691"/>
      <c r="IX145" s="691"/>
      <c r="IY145" s="691"/>
      <c r="IZ145" s="691"/>
      <c r="JA145" s="691"/>
      <c r="JB145" s="691"/>
      <c r="JC145" s="691"/>
      <c r="JD145" s="691"/>
      <c r="JE145" s="691"/>
      <c r="JF145" s="691"/>
      <c r="JG145" s="691"/>
      <c r="JH145" s="691"/>
      <c r="JI145" s="691"/>
      <c r="JJ145" s="691"/>
      <c r="JK145" s="691"/>
      <c r="JL145" s="691"/>
      <c r="JM145" s="691"/>
      <c r="JN145" s="691"/>
      <c r="JO145" s="691"/>
    </row>
    <row r="146" spans="1:16384" s="692" customFormat="1" ht="150" customHeight="1" x14ac:dyDescent="0.25">
      <c r="A146" s="673">
        <v>118</v>
      </c>
      <c r="B146" s="674" t="s">
        <v>277</v>
      </c>
      <c r="C146" s="674">
        <v>80101706</v>
      </c>
      <c r="D146" s="675" t="s">
        <v>421</v>
      </c>
      <c r="E146" s="674" t="s">
        <v>89</v>
      </c>
      <c r="F146" s="674">
        <v>1</v>
      </c>
      <c r="G146" s="676" t="s">
        <v>97</v>
      </c>
      <c r="H146" s="815" t="s">
        <v>498</v>
      </c>
      <c r="I146" s="674" t="s">
        <v>79</v>
      </c>
      <c r="J146" s="674" t="s">
        <v>86</v>
      </c>
      <c r="K146" s="674" t="s">
        <v>719</v>
      </c>
      <c r="L146" s="693">
        <v>19377500</v>
      </c>
      <c r="M146" s="678">
        <v>19377500</v>
      </c>
      <c r="N146" s="679" t="s">
        <v>346</v>
      </c>
      <c r="O146" s="679" t="s">
        <v>50</v>
      </c>
      <c r="P146" s="680" t="s">
        <v>799</v>
      </c>
      <c r="Q146" s="681"/>
      <c r="R146" s="695" t="s">
        <v>607</v>
      </c>
      <c r="S146" s="696" t="s">
        <v>608</v>
      </c>
      <c r="T146" s="727">
        <v>42387</v>
      </c>
      <c r="U146" s="728" t="s">
        <v>603</v>
      </c>
      <c r="V146" s="729" t="s">
        <v>575</v>
      </c>
      <c r="W146" s="699">
        <v>18984350</v>
      </c>
      <c r="X146" s="670"/>
      <c r="Y146" s="699">
        <v>18984350</v>
      </c>
      <c r="Z146" s="699">
        <v>18984350</v>
      </c>
      <c r="AA146" s="728" t="s">
        <v>604</v>
      </c>
      <c r="AB146" s="844"/>
      <c r="AC146" s="844"/>
      <c r="AD146" s="844"/>
      <c r="AE146" s="844"/>
      <c r="AF146" s="844"/>
      <c r="AG146" s="844"/>
      <c r="AH146" s="728" t="s">
        <v>570</v>
      </c>
      <c r="AI146" s="727">
        <v>42753</v>
      </c>
      <c r="AJ146" s="727">
        <v>43091</v>
      </c>
      <c r="AK146" s="729" t="s">
        <v>605</v>
      </c>
      <c r="AL146" s="731" t="s">
        <v>606</v>
      </c>
      <c r="AM146" s="688"/>
      <c r="AN146" s="688"/>
      <c r="AO146" s="688"/>
      <c r="AP146" s="688"/>
      <c r="AQ146" s="688"/>
      <c r="AR146" s="689"/>
      <c r="AS146" s="689"/>
      <c r="AT146" s="690"/>
      <c r="AU146" s="690"/>
      <c r="AV146" s="690"/>
      <c r="AW146" s="690"/>
      <c r="AX146" s="690"/>
      <c r="AY146" s="690"/>
      <c r="AZ146" s="690"/>
      <c r="BA146" s="690"/>
      <c r="BB146" s="691"/>
      <c r="BC146" s="691"/>
      <c r="BD146" s="691"/>
      <c r="BE146" s="691"/>
      <c r="BF146" s="691"/>
      <c r="BG146" s="691"/>
      <c r="BH146" s="691"/>
      <c r="BI146" s="691"/>
      <c r="BJ146" s="691"/>
      <c r="BK146" s="691"/>
      <c r="BL146" s="691"/>
      <c r="BM146" s="691"/>
      <c r="BN146" s="691"/>
      <c r="BO146" s="691"/>
      <c r="BP146" s="691"/>
      <c r="BQ146" s="691"/>
      <c r="BR146" s="691"/>
      <c r="BS146" s="691"/>
      <c r="BT146" s="691"/>
      <c r="BU146" s="691"/>
      <c r="BV146" s="691"/>
      <c r="BW146" s="691"/>
      <c r="BX146" s="691"/>
      <c r="BY146" s="691"/>
      <c r="BZ146" s="691"/>
      <c r="CA146" s="691"/>
      <c r="CB146" s="691"/>
      <c r="CC146" s="691"/>
      <c r="CD146" s="691"/>
      <c r="CE146" s="691"/>
      <c r="CF146" s="691"/>
      <c r="CG146" s="691"/>
      <c r="CH146" s="691"/>
      <c r="CI146" s="691"/>
      <c r="CJ146" s="691"/>
      <c r="CK146" s="691"/>
      <c r="CL146" s="691"/>
      <c r="CM146" s="691"/>
      <c r="CN146" s="691"/>
      <c r="CO146" s="691"/>
      <c r="CP146" s="691"/>
      <c r="CQ146" s="691"/>
      <c r="CR146" s="691"/>
      <c r="CS146" s="691"/>
      <c r="CT146" s="691"/>
      <c r="CU146" s="691"/>
      <c r="CV146" s="691"/>
      <c r="CW146" s="691"/>
      <c r="CX146" s="691"/>
      <c r="CY146" s="691"/>
      <c r="CZ146" s="691"/>
      <c r="DA146" s="691"/>
      <c r="DB146" s="691"/>
      <c r="DC146" s="691"/>
      <c r="DD146" s="691"/>
      <c r="DE146" s="691"/>
      <c r="DF146" s="691"/>
      <c r="DG146" s="691"/>
      <c r="DH146" s="691"/>
      <c r="DI146" s="691"/>
      <c r="DJ146" s="691"/>
      <c r="DK146" s="691"/>
      <c r="DL146" s="691"/>
      <c r="DM146" s="691"/>
      <c r="DN146" s="691"/>
      <c r="DO146" s="691"/>
      <c r="DP146" s="691"/>
      <c r="DQ146" s="691"/>
      <c r="DR146" s="691"/>
      <c r="DS146" s="691"/>
      <c r="DT146" s="691"/>
      <c r="DU146" s="691"/>
      <c r="DV146" s="691"/>
      <c r="DW146" s="691"/>
      <c r="DX146" s="691"/>
      <c r="DY146" s="691"/>
      <c r="DZ146" s="691"/>
      <c r="EA146" s="691"/>
      <c r="EB146" s="691"/>
      <c r="EC146" s="691"/>
      <c r="ED146" s="691"/>
      <c r="EE146" s="691"/>
      <c r="EF146" s="691"/>
      <c r="EG146" s="691"/>
      <c r="EH146" s="691"/>
      <c r="EI146" s="691"/>
      <c r="EJ146" s="691"/>
      <c r="EK146" s="691"/>
      <c r="EL146" s="691"/>
      <c r="EM146" s="691"/>
      <c r="EN146" s="691"/>
      <c r="EO146" s="691"/>
      <c r="EP146" s="691"/>
      <c r="EQ146" s="691"/>
      <c r="ER146" s="691"/>
      <c r="ES146" s="691"/>
      <c r="ET146" s="691"/>
      <c r="EU146" s="691"/>
      <c r="EV146" s="691"/>
      <c r="EW146" s="691"/>
      <c r="EX146" s="691"/>
      <c r="EY146" s="691"/>
      <c r="EZ146" s="691"/>
      <c r="FA146" s="691"/>
      <c r="FB146" s="691"/>
      <c r="FC146" s="691"/>
      <c r="FD146" s="691"/>
      <c r="FE146" s="691"/>
      <c r="FF146" s="691"/>
      <c r="FG146" s="691"/>
      <c r="FH146" s="691"/>
      <c r="FI146" s="691"/>
      <c r="FJ146" s="691"/>
      <c r="FK146" s="691"/>
      <c r="FL146" s="691"/>
      <c r="FM146" s="691"/>
      <c r="FN146" s="691"/>
      <c r="FO146" s="691"/>
      <c r="FP146" s="691"/>
      <c r="FQ146" s="691"/>
      <c r="FR146" s="691"/>
      <c r="FS146" s="691"/>
      <c r="FT146" s="691"/>
      <c r="FU146" s="691"/>
      <c r="FV146" s="691"/>
      <c r="FW146" s="691"/>
      <c r="FX146" s="691"/>
      <c r="FY146" s="691"/>
      <c r="FZ146" s="691"/>
      <c r="GA146" s="691"/>
      <c r="GB146" s="691"/>
      <c r="GC146" s="691"/>
      <c r="GD146" s="691"/>
      <c r="GE146" s="691"/>
      <c r="GF146" s="691"/>
      <c r="GG146" s="691"/>
      <c r="GH146" s="691"/>
      <c r="GI146" s="691"/>
      <c r="GJ146" s="691"/>
      <c r="GK146" s="691"/>
      <c r="GL146" s="691"/>
      <c r="GM146" s="691"/>
      <c r="GN146" s="691"/>
      <c r="GO146" s="691"/>
      <c r="GP146" s="691"/>
      <c r="GQ146" s="691"/>
      <c r="GR146" s="691"/>
      <c r="GS146" s="691"/>
      <c r="GT146" s="691"/>
      <c r="GU146" s="691"/>
      <c r="GV146" s="691"/>
      <c r="GW146" s="691"/>
      <c r="GX146" s="691"/>
      <c r="GY146" s="691"/>
      <c r="GZ146" s="691"/>
      <c r="HA146" s="691"/>
      <c r="HB146" s="691"/>
      <c r="HC146" s="691"/>
      <c r="HD146" s="691"/>
      <c r="HE146" s="691"/>
      <c r="HF146" s="691"/>
      <c r="HG146" s="691"/>
      <c r="HH146" s="691"/>
      <c r="HI146" s="691"/>
      <c r="HJ146" s="691"/>
      <c r="HK146" s="691"/>
      <c r="HL146" s="691"/>
      <c r="HM146" s="691"/>
      <c r="HN146" s="691"/>
      <c r="HO146" s="691"/>
      <c r="HP146" s="691"/>
      <c r="HQ146" s="691"/>
      <c r="HR146" s="691"/>
      <c r="HS146" s="691"/>
      <c r="HT146" s="691"/>
      <c r="HU146" s="691"/>
      <c r="HV146" s="691"/>
      <c r="HW146" s="691"/>
      <c r="HX146" s="691"/>
      <c r="HY146" s="691"/>
      <c r="HZ146" s="691"/>
      <c r="IA146" s="691"/>
      <c r="IB146" s="691"/>
      <c r="IC146" s="691"/>
      <c r="ID146" s="691"/>
      <c r="IE146" s="691"/>
      <c r="IF146" s="691"/>
      <c r="IG146" s="691"/>
      <c r="IH146" s="691"/>
      <c r="II146" s="691"/>
      <c r="IJ146" s="691"/>
      <c r="IK146" s="691"/>
      <c r="IL146" s="691"/>
      <c r="IM146" s="691"/>
      <c r="IN146" s="691"/>
      <c r="IO146" s="691"/>
      <c r="IP146" s="691"/>
      <c r="IQ146" s="691"/>
      <c r="IR146" s="691"/>
      <c r="IS146" s="691"/>
      <c r="IT146" s="691"/>
      <c r="IU146" s="691"/>
      <c r="IV146" s="691"/>
      <c r="IW146" s="691"/>
      <c r="IX146" s="691"/>
      <c r="IY146" s="691"/>
      <c r="IZ146" s="691"/>
      <c r="JA146" s="691"/>
      <c r="JB146" s="691"/>
      <c r="JC146" s="691"/>
      <c r="JD146" s="691"/>
      <c r="JE146" s="691"/>
      <c r="JF146" s="691"/>
      <c r="JG146" s="691"/>
      <c r="JH146" s="691"/>
      <c r="JI146" s="691"/>
      <c r="JJ146" s="691"/>
      <c r="JK146" s="691"/>
      <c r="JL146" s="691"/>
      <c r="JM146" s="691"/>
      <c r="JN146" s="691"/>
      <c r="JO146" s="691"/>
    </row>
    <row r="147" spans="1:16384" s="692" customFormat="1" ht="75" customHeight="1" x14ac:dyDescent="0.25">
      <c r="A147" s="673">
        <v>119</v>
      </c>
      <c r="B147" s="797" t="s">
        <v>428</v>
      </c>
      <c r="C147" s="674">
        <v>80101706</v>
      </c>
      <c r="D147" s="675" t="s">
        <v>413</v>
      </c>
      <c r="E147" s="674" t="s">
        <v>89</v>
      </c>
      <c r="F147" s="674">
        <v>1</v>
      </c>
      <c r="G147" s="676" t="s">
        <v>97</v>
      </c>
      <c r="H147" s="815" t="s">
        <v>494</v>
      </c>
      <c r="I147" s="674" t="s">
        <v>79</v>
      </c>
      <c r="J147" s="674" t="s">
        <v>86</v>
      </c>
      <c r="K147" s="674" t="s">
        <v>719</v>
      </c>
      <c r="L147" s="693">
        <v>16751000</v>
      </c>
      <c r="M147" s="678">
        <v>16751000</v>
      </c>
      <c r="N147" s="679" t="s">
        <v>346</v>
      </c>
      <c r="O147" s="679" t="s">
        <v>50</v>
      </c>
      <c r="P147" s="680" t="s">
        <v>438</v>
      </c>
      <c r="Q147" s="681"/>
      <c r="R147" s="695" t="s">
        <v>718</v>
      </c>
      <c r="S147" s="696" t="s">
        <v>717</v>
      </c>
      <c r="T147" s="683"/>
      <c r="U147" s="670"/>
      <c r="V147" s="684"/>
      <c r="W147" s="699">
        <v>16751000</v>
      </c>
      <c r="X147" s="670"/>
      <c r="Y147" s="699">
        <v>16751000</v>
      </c>
      <c r="Z147" s="699">
        <v>16751000</v>
      </c>
      <c r="AA147" s="728"/>
      <c r="AB147" s="857"/>
      <c r="AC147" s="727"/>
      <c r="AD147" s="727"/>
      <c r="AE147" s="729"/>
      <c r="AF147" s="731"/>
      <c r="AG147" s="844"/>
      <c r="AH147" s="686"/>
      <c r="AI147" s="687"/>
      <c r="AJ147" s="687"/>
      <c r="AK147" s="684"/>
      <c r="AL147" s="684"/>
      <c r="AM147" s="688"/>
      <c r="AN147" s="688"/>
      <c r="AO147" s="688"/>
      <c r="AP147" s="688"/>
      <c r="AQ147" s="688"/>
      <c r="AR147" s="689"/>
      <c r="AS147" s="689"/>
      <c r="AT147" s="690"/>
      <c r="AU147" s="690"/>
      <c r="AV147" s="690"/>
      <c r="AW147" s="690"/>
      <c r="AX147" s="690"/>
      <c r="AY147" s="690"/>
      <c r="AZ147" s="690"/>
      <c r="BA147" s="690"/>
      <c r="BB147" s="691"/>
      <c r="BC147" s="691"/>
      <c r="BD147" s="691"/>
      <c r="BE147" s="691"/>
      <c r="BF147" s="691"/>
      <c r="BG147" s="691"/>
      <c r="BH147" s="691"/>
      <c r="BI147" s="691"/>
      <c r="BJ147" s="691"/>
      <c r="BK147" s="691"/>
      <c r="BL147" s="691"/>
      <c r="BM147" s="691"/>
      <c r="BN147" s="691"/>
      <c r="BO147" s="691"/>
      <c r="BP147" s="691"/>
      <c r="BQ147" s="691"/>
      <c r="BR147" s="691"/>
      <c r="BS147" s="691"/>
      <c r="BT147" s="691"/>
      <c r="BU147" s="691"/>
      <c r="BV147" s="691"/>
      <c r="BW147" s="691"/>
      <c r="BX147" s="691"/>
      <c r="BY147" s="691"/>
      <c r="BZ147" s="691"/>
      <c r="CA147" s="691"/>
      <c r="CB147" s="691"/>
      <c r="CC147" s="691"/>
      <c r="CD147" s="691"/>
      <c r="CE147" s="691"/>
      <c r="CF147" s="691"/>
      <c r="CG147" s="691"/>
      <c r="CH147" s="691"/>
      <c r="CI147" s="691"/>
      <c r="CJ147" s="691"/>
      <c r="CK147" s="691"/>
      <c r="CL147" s="691"/>
      <c r="CM147" s="691"/>
      <c r="CN147" s="691"/>
      <c r="CO147" s="691"/>
      <c r="CP147" s="691"/>
      <c r="CQ147" s="691"/>
      <c r="CR147" s="691"/>
      <c r="CS147" s="691"/>
      <c r="CT147" s="691"/>
      <c r="CU147" s="691"/>
      <c r="CV147" s="691"/>
      <c r="CW147" s="691"/>
      <c r="CX147" s="691"/>
      <c r="CY147" s="691"/>
      <c r="CZ147" s="691"/>
      <c r="DA147" s="691"/>
      <c r="DB147" s="691"/>
      <c r="DC147" s="691"/>
      <c r="DD147" s="691"/>
      <c r="DE147" s="691"/>
      <c r="DF147" s="691"/>
      <c r="DG147" s="691"/>
      <c r="DH147" s="691"/>
      <c r="DI147" s="691"/>
      <c r="DJ147" s="691"/>
      <c r="DK147" s="691"/>
      <c r="DL147" s="691"/>
      <c r="DM147" s="691"/>
      <c r="DN147" s="691"/>
      <c r="DO147" s="691"/>
      <c r="DP147" s="691"/>
      <c r="DQ147" s="691"/>
      <c r="DR147" s="691"/>
      <c r="DS147" s="691"/>
      <c r="DT147" s="691"/>
      <c r="DU147" s="691"/>
      <c r="DV147" s="691"/>
      <c r="DW147" s="691"/>
      <c r="DX147" s="691"/>
      <c r="DY147" s="691"/>
      <c r="DZ147" s="691"/>
      <c r="EA147" s="691"/>
      <c r="EB147" s="691"/>
      <c r="EC147" s="691"/>
      <c r="ED147" s="691"/>
      <c r="EE147" s="691"/>
      <c r="EF147" s="691"/>
      <c r="EG147" s="691"/>
      <c r="EH147" s="691"/>
      <c r="EI147" s="691"/>
      <c r="EJ147" s="691"/>
      <c r="EK147" s="691"/>
      <c r="EL147" s="691"/>
      <c r="EM147" s="691"/>
      <c r="EN147" s="691"/>
      <c r="EO147" s="691"/>
      <c r="EP147" s="691"/>
      <c r="EQ147" s="691"/>
      <c r="ER147" s="691"/>
      <c r="ES147" s="691"/>
      <c r="ET147" s="691"/>
      <c r="EU147" s="691"/>
      <c r="EV147" s="691"/>
      <c r="EW147" s="691"/>
      <c r="EX147" s="691"/>
      <c r="EY147" s="691"/>
      <c r="EZ147" s="691"/>
      <c r="FA147" s="691"/>
      <c r="FB147" s="691"/>
      <c r="FC147" s="691"/>
      <c r="FD147" s="691"/>
      <c r="FE147" s="691"/>
      <c r="FF147" s="691"/>
      <c r="FG147" s="691"/>
      <c r="FH147" s="691"/>
      <c r="FI147" s="691"/>
      <c r="FJ147" s="691"/>
      <c r="FK147" s="691"/>
      <c r="FL147" s="691"/>
      <c r="FM147" s="691"/>
      <c r="FN147" s="691"/>
      <c r="FO147" s="691"/>
      <c r="FP147" s="691"/>
      <c r="FQ147" s="691"/>
      <c r="FR147" s="691"/>
      <c r="FS147" s="691"/>
      <c r="FT147" s="691"/>
      <c r="FU147" s="691"/>
      <c r="FV147" s="691"/>
      <c r="FW147" s="691"/>
      <c r="FX147" s="691"/>
      <c r="FY147" s="691"/>
      <c r="FZ147" s="691"/>
      <c r="GA147" s="691"/>
      <c r="GB147" s="691"/>
      <c r="GC147" s="691"/>
      <c r="GD147" s="691"/>
      <c r="GE147" s="691"/>
      <c r="GF147" s="691"/>
      <c r="GG147" s="691"/>
      <c r="GH147" s="691"/>
      <c r="GI147" s="691"/>
      <c r="GJ147" s="691"/>
      <c r="GK147" s="691"/>
      <c r="GL147" s="691"/>
      <c r="GM147" s="691"/>
      <c r="GN147" s="691"/>
      <c r="GO147" s="691"/>
      <c r="GP147" s="691"/>
      <c r="GQ147" s="691"/>
      <c r="GR147" s="691"/>
      <c r="GS147" s="691"/>
      <c r="GT147" s="691"/>
      <c r="GU147" s="691"/>
      <c r="GV147" s="691"/>
      <c r="GW147" s="691"/>
      <c r="GX147" s="691"/>
      <c r="GY147" s="691"/>
      <c r="GZ147" s="691"/>
      <c r="HA147" s="691"/>
      <c r="HB147" s="691"/>
      <c r="HC147" s="691"/>
      <c r="HD147" s="691"/>
      <c r="HE147" s="691"/>
      <c r="HF147" s="691"/>
      <c r="HG147" s="691"/>
      <c r="HH147" s="691"/>
      <c r="HI147" s="691"/>
      <c r="HJ147" s="691"/>
      <c r="HK147" s="691"/>
      <c r="HL147" s="691"/>
      <c r="HM147" s="691"/>
      <c r="HN147" s="691"/>
      <c r="HO147" s="691"/>
      <c r="HP147" s="691"/>
      <c r="HQ147" s="691"/>
      <c r="HR147" s="691"/>
      <c r="HS147" s="691"/>
      <c r="HT147" s="691"/>
      <c r="HU147" s="691"/>
      <c r="HV147" s="691"/>
      <c r="HW147" s="691"/>
      <c r="HX147" s="691"/>
      <c r="HY147" s="691"/>
      <c r="HZ147" s="691"/>
      <c r="IA147" s="691"/>
      <c r="IB147" s="691"/>
      <c r="IC147" s="691"/>
      <c r="ID147" s="691"/>
      <c r="IE147" s="691"/>
      <c r="IF147" s="691"/>
      <c r="IG147" s="691"/>
      <c r="IH147" s="691"/>
      <c r="II147" s="691"/>
      <c r="IJ147" s="691"/>
      <c r="IK147" s="691"/>
      <c r="IL147" s="691"/>
      <c r="IM147" s="691"/>
      <c r="IN147" s="691"/>
      <c r="IO147" s="691"/>
      <c r="IP147" s="691"/>
      <c r="IQ147" s="691"/>
      <c r="IR147" s="691"/>
      <c r="IS147" s="691"/>
      <c r="IT147" s="691"/>
      <c r="IU147" s="691"/>
      <c r="IV147" s="691"/>
      <c r="IW147" s="691"/>
      <c r="IX147" s="691"/>
      <c r="IY147" s="691"/>
      <c r="IZ147" s="691"/>
      <c r="JA147" s="691"/>
      <c r="JB147" s="691"/>
      <c r="JC147" s="691"/>
      <c r="JD147" s="691"/>
      <c r="JE147" s="691"/>
      <c r="JF147" s="691"/>
      <c r="JG147" s="691"/>
      <c r="JH147" s="691"/>
      <c r="JI147" s="691"/>
      <c r="JJ147" s="691"/>
      <c r="JK147" s="691"/>
      <c r="JL147" s="691"/>
      <c r="JM147" s="691"/>
      <c r="JN147" s="691"/>
      <c r="JO147" s="691"/>
    </row>
    <row r="148" spans="1:16384" s="692" customFormat="1" ht="243.75" customHeight="1" x14ac:dyDescent="0.25">
      <c r="A148" s="673">
        <v>120</v>
      </c>
      <c r="B148" s="797" t="s">
        <v>407</v>
      </c>
      <c r="C148" s="674">
        <v>80101706</v>
      </c>
      <c r="D148" s="675" t="s">
        <v>422</v>
      </c>
      <c r="E148" s="674" t="s">
        <v>89</v>
      </c>
      <c r="F148" s="674">
        <v>1</v>
      </c>
      <c r="G148" s="676" t="s">
        <v>97</v>
      </c>
      <c r="H148" s="815" t="s">
        <v>498</v>
      </c>
      <c r="I148" s="674" t="s">
        <v>79</v>
      </c>
      <c r="J148" s="674" t="s">
        <v>86</v>
      </c>
      <c r="K148" s="674" t="s">
        <v>723</v>
      </c>
      <c r="L148" s="693">
        <v>74865000</v>
      </c>
      <c r="M148" s="678">
        <v>74865000</v>
      </c>
      <c r="N148" s="679" t="s">
        <v>346</v>
      </c>
      <c r="O148" s="679" t="s">
        <v>50</v>
      </c>
      <c r="P148" s="680" t="s">
        <v>53</v>
      </c>
      <c r="Q148" s="681"/>
      <c r="R148" s="695" t="s">
        <v>662</v>
      </c>
      <c r="S148" s="696" t="s">
        <v>663</v>
      </c>
      <c r="T148" s="727">
        <v>42393</v>
      </c>
      <c r="U148" s="728" t="s">
        <v>657</v>
      </c>
      <c r="V148" s="729" t="s">
        <v>507</v>
      </c>
      <c r="W148" s="699">
        <v>71610000</v>
      </c>
      <c r="X148" s="670"/>
      <c r="Y148" s="699">
        <v>71610000</v>
      </c>
      <c r="Z148" s="699">
        <v>71610000</v>
      </c>
      <c r="AA148" s="728" t="s">
        <v>658</v>
      </c>
      <c r="AB148" s="844"/>
      <c r="AC148" s="844"/>
      <c r="AD148" s="844"/>
      <c r="AE148" s="844"/>
      <c r="AF148" s="844"/>
      <c r="AG148" s="844"/>
      <c r="AH148" s="728" t="s">
        <v>570</v>
      </c>
      <c r="AI148" s="727">
        <v>42759</v>
      </c>
      <c r="AJ148" s="727">
        <v>43091</v>
      </c>
      <c r="AK148" s="729" t="s">
        <v>565</v>
      </c>
      <c r="AL148" s="731" t="s">
        <v>407</v>
      </c>
      <c r="AM148" s="688"/>
      <c r="AN148" s="688"/>
      <c r="AO148" s="688"/>
      <c r="AP148" s="688"/>
      <c r="AQ148" s="688"/>
      <c r="AR148" s="689"/>
      <c r="AS148" s="689"/>
      <c r="AT148" s="690"/>
      <c r="AU148" s="690"/>
      <c r="AV148" s="690"/>
      <c r="AW148" s="690"/>
      <c r="AX148" s="690"/>
      <c r="AY148" s="690"/>
      <c r="AZ148" s="690"/>
      <c r="BA148" s="690"/>
      <c r="BB148" s="691"/>
      <c r="BC148" s="691"/>
      <c r="BD148" s="691"/>
      <c r="BE148" s="691"/>
      <c r="BF148" s="691"/>
      <c r="BG148" s="691"/>
      <c r="BH148" s="691"/>
      <c r="BI148" s="691"/>
      <c r="BJ148" s="691"/>
      <c r="BK148" s="691"/>
      <c r="BL148" s="691"/>
      <c r="BM148" s="691"/>
      <c r="BN148" s="691"/>
      <c r="BO148" s="691"/>
      <c r="BP148" s="691"/>
      <c r="BQ148" s="691"/>
      <c r="BR148" s="691"/>
      <c r="BS148" s="691"/>
      <c r="BT148" s="691"/>
      <c r="BU148" s="691"/>
      <c r="BV148" s="691"/>
      <c r="BW148" s="691"/>
      <c r="BX148" s="691"/>
      <c r="BY148" s="691"/>
      <c r="BZ148" s="691"/>
      <c r="CA148" s="691"/>
      <c r="CB148" s="691"/>
      <c r="CC148" s="691"/>
      <c r="CD148" s="691"/>
      <c r="CE148" s="691"/>
      <c r="CF148" s="691"/>
      <c r="CG148" s="691"/>
      <c r="CH148" s="691"/>
      <c r="CI148" s="691"/>
      <c r="CJ148" s="691"/>
      <c r="CK148" s="691"/>
      <c r="CL148" s="691"/>
      <c r="CM148" s="691"/>
      <c r="CN148" s="691"/>
      <c r="CO148" s="691"/>
      <c r="CP148" s="691"/>
      <c r="CQ148" s="691"/>
      <c r="CR148" s="691"/>
      <c r="CS148" s="691"/>
      <c r="CT148" s="691"/>
      <c r="CU148" s="691"/>
      <c r="CV148" s="691"/>
      <c r="CW148" s="691"/>
      <c r="CX148" s="691"/>
      <c r="CY148" s="691"/>
      <c r="CZ148" s="691"/>
      <c r="DA148" s="691"/>
      <c r="DB148" s="691"/>
      <c r="DC148" s="691"/>
      <c r="DD148" s="691"/>
      <c r="DE148" s="691"/>
      <c r="DF148" s="691"/>
      <c r="DG148" s="691"/>
      <c r="DH148" s="691"/>
      <c r="DI148" s="691"/>
      <c r="DJ148" s="691"/>
      <c r="DK148" s="691"/>
      <c r="DL148" s="691"/>
      <c r="DM148" s="691"/>
      <c r="DN148" s="691"/>
      <c r="DO148" s="691"/>
      <c r="DP148" s="691"/>
      <c r="DQ148" s="691"/>
      <c r="DR148" s="691"/>
      <c r="DS148" s="691"/>
      <c r="DT148" s="691"/>
      <c r="DU148" s="691"/>
      <c r="DV148" s="691"/>
      <c r="DW148" s="691"/>
      <c r="DX148" s="691"/>
      <c r="DY148" s="691"/>
      <c r="DZ148" s="691"/>
      <c r="EA148" s="691"/>
      <c r="EB148" s="691"/>
      <c r="EC148" s="691"/>
      <c r="ED148" s="691"/>
      <c r="EE148" s="691"/>
      <c r="EF148" s="691"/>
      <c r="EG148" s="691"/>
      <c r="EH148" s="691"/>
      <c r="EI148" s="691"/>
      <c r="EJ148" s="691"/>
      <c r="EK148" s="691"/>
      <c r="EL148" s="691"/>
      <c r="EM148" s="691"/>
      <c r="EN148" s="691"/>
      <c r="EO148" s="691"/>
      <c r="EP148" s="691"/>
      <c r="EQ148" s="691"/>
      <c r="ER148" s="691"/>
      <c r="ES148" s="691"/>
      <c r="ET148" s="691"/>
      <c r="EU148" s="691"/>
      <c r="EV148" s="691"/>
      <c r="EW148" s="691"/>
      <c r="EX148" s="691"/>
      <c r="EY148" s="691"/>
      <c r="EZ148" s="691"/>
      <c r="FA148" s="691"/>
      <c r="FB148" s="691"/>
      <c r="FC148" s="691"/>
      <c r="FD148" s="691"/>
      <c r="FE148" s="691"/>
      <c r="FF148" s="691"/>
      <c r="FG148" s="691"/>
      <c r="FH148" s="691"/>
      <c r="FI148" s="691"/>
      <c r="FJ148" s="691"/>
      <c r="FK148" s="691"/>
      <c r="FL148" s="691"/>
      <c r="FM148" s="691"/>
      <c r="FN148" s="691"/>
      <c r="FO148" s="691"/>
      <c r="FP148" s="691"/>
      <c r="FQ148" s="691"/>
      <c r="FR148" s="691"/>
      <c r="FS148" s="691"/>
      <c r="FT148" s="691"/>
      <c r="FU148" s="691"/>
      <c r="FV148" s="691"/>
      <c r="FW148" s="691"/>
      <c r="FX148" s="691"/>
      <c r="FY148" s="691"/>
      <c r="FZ148" s="691"/>
      <c r="GA148" s="691"/>
      <c r="GB148" s="691"/>
      <c r="GC148" s="691"/>
      <c r="GD148" s="691"/>
      <c r="GE148" s="691"/>
      <c r="GF148" s="691"/>
      <c r="GG148" s="691"/>
      <c r="GH148" s="691"/>
      <c r="GI148" s="691"/>
      <c r="GJ148" s="691"/>
      <c r="GK148" s="691"/>
      <c r="GL148" s="691"/>
      <c r="GM148" s="691"/>
      <c r="GN148" s="691"/>
      <c r="GO148" s="691"/>
      <c r="GP148" s="691"/>
      <c r="GQ148" s="691"/>
      <c r="GR148" s="691"/>
      <c r="GS148" s="691"/>
      <c r="GT148" s="691"/>
      <c r="GU148" s="691"/>
      <c r="GV148" s="691"/>
      <c r="GW148" s="691"/>
      <c r="GX148" s="691"/>
      <c r="GY148" s="691"/>
      <c r="GZ148" s="691"/>
      <c r="HA148" s="691"/>
      <c r="HB148" s="691"/>
      <c r="HC148" s="691"/>
      <c r="HD148" s="691"/>
      <c r="HE148" s="691"/>
      <c r="HF148" s="691"/>
      <c r="HG148" s="691"/>
      <c r="HH148" s="691"/>
      <c r="HI148" s="691"/>
      <c r="HJ148" s="691"/>
      <c r="HK148" s="691"/>
      <c r="HL148" s="691"/>
      <c r="HM148" s="691"/>
      <c r="HN148" s="691"/>
      <c r="HO148" s="691"/>
      <c r="HP148" s="691"/>
      <c r="HQ148" s="691"/>
      <c r="HR148" s="691"/>
      <c r="HS148" s="691"/>
      <c r="HT148" s="691"/>
      <c r="HU148" s="691"/>
      <c r="HV148" s="691"/>
      <c r="HW148" s="691"/>
      <c r="HX148" s="691"/>
      <c r="HY148" s="691"/>
      <c r="HZ148" s="691"/>
      <c r="IA148" s="691"/>
      <c r="IB148" s="691"/>
      <c r="IC148" s="691"/>
      <c r="ID148" s="691"/>
      <c r="IE148" s="691"/>
      <c r="IF148" s="691"/>
      <c r="IG148" s="691"/>
      <c r="IH148" s="691"/>
      <c r="II148" s="691"/>
      <c r="IJ148" s="691"/>
      <c r="IK148" s="691"/>
      <c r="IL148" s="691"/>
      <c r="IM148" s="691"/>
      <c r="IN148" s="691"/>
      <c r="IO148" s="691"/>
      <c r="IP148" s="691"/>
      <c r="IQ148" s="691"/>
      <c r="IR148" s="691"/>
      <c r="IS148" s="691"/>
      <c r="IT148" s="691"/>
      <c r="IU148" s="691"/>
      <c r="IV148" s="691"/>
      <c r="IW148" s="691"/>
      <c r="IX148" s="691"/>
      <c r="IY148" s="691"/>
      <c r="IZ148" s="691"/>
      <c r="JA148" s="691"/>
      <c r="JB148" s="691"/>
      <c r="JC148" s="691"/>
      <c r="JD148" s="691"/>
      <c r="JE148" s="691"/>
      <c r="JF148" s="691"/>
      <c r="JG148" s="691"/>
      <c r="JH148" s="691"/>
      <c r="JI148" s="691"/>
      <c r="JJ148" s="691"/>
      <c r="JK148" s="691"/>
      <c r="JL148" s="691"/>
      <c r="JM148" s="691"/>
      <c r="JN148" s="691"/>
      <c r="JO148" s="691"/>
    </row>
    <row r="149" spans="1:16384" s="692" customFormat="1" ht="187.5" customHeight="1" x14ac:dyDescent="0.25">
      <c r="A149" s="673">
        <v>121</v>
      </c>
      <c r="B149" s="797" t="s">
        <v>406</v>
      </c>
      <c r="C149" s="674">
        <v>80101706</v>
      </c>
      <c r="D149" s="675" t="s">
        <v>419</v>
      </c>
      <c r="E149" s="674" t="s">
        <v>89</v>
      </c>
      <c r="F149" s="674">
        <v>1</v>
      </c>
      <c r="G149" s="676" t="s">
        <v>97</v>
      </c>
      <c r="H149" s="815" t="s">
        <v>494</v>
      </c>
      <c r="I149" s="674" t="s">
        <v>79</v>
      </c>
      <c r="J149" s="674" t="s">
        <v>86</v>
      </c>
      <c r="K149" s="674" t="s">
        <v>719</v>
      </c>
      <c r="L149" s="693">
        <v>24150000</v>
      </c>
      <c r="M149" s="678">
        <v>24150000</v>
      </c>
      <c r="N149" s="679" t="s">
        <v>346</v>
      </c>
      <c r="O149" s="679" t="s">
        <v>50</v>
      </c>
      <c r="P149" s="680" t="s">
        <v>435</v>
      </c>
      <c r="Q149" s="681"/>
      <c r="R149" s="695" t="s">
        <v>635</v>
      </c>
      <c r="S149" s="696" t="s">
        <v>636</v>
      </c>
      <c r="T149" s="727">
        <v>42389</v>
      </c>
      <c r="U149" s="728" t="s">
        <v>637</v>
      </c>
      <c r="V149" s="729" t="s">
        <v>507</v>
      </c>
      <c r="W149" s="699">
        <v>24150000</v>
      </c>
      <c r="X149" s="670"/>
      <c r="Y149" s="699">
        <v>24150000</v>
      </c>
      <c r="Z149" s="699">
        <v>24150000</v>
      </c>
      <c r="AA149" s="728" t="s">
        <v>638</v>
      </c>
      <c r="AB149" s="844"/>
      <c r="AC149" s="844"/>
      <c r="AD149" s="844"/>
      <c r="AE149" s="844"/>
      <c r="AF149" s="844"/>
      <c r="AG149" s="844"/>
      <c r="AH149" s="728" t="s">
        <v>577</v>
      </c>
      <c r="AI149" s="727">
        <v>42755</v>
      </c>
      <c r="AJ149" s="727">
        <v>42859</v>
      </c>
      <c r="AK149" s="729" t="s">
        <v>525</v>
      </c>
      <c r="AL149" s="731" t="s">
        <v>406</v>
      </c>
      <c r="AM149" s="688"/>
      <c r="AN149" s="688"/>
      <c r="AO149" s="688"/>
      <c r="AP149" s="688"/>
      <c r="AQ149" s="688"/>
      <c r="AR149" s="689"/>
      <c r="AS149" s="689"/>
      <c r="AT149" s="690"/>
      <c r="AU149" s="690"/>
      <c r="AV149" s="690"/>
      <c r="AW149" s="690"/>
      <c r="AX149" s="690"/>
      <c r="AY149" s="690"/>
      <c r="AZ149" s="690"/>
      <c r="BA149" s="690"/>
      <c r="BB149" s="691"/>
      <c r="BC149" s="691"/>
      <c r="BD149" s="691"/>
      <c r="BE149" s="691"/>
      <c r="BF149" s="691"/>
      <c r="BG149" s="691"/>
      <c r="BH149" s="691"/>
      <c r="BI149" s="691"/>
      <c r="BJ149" s="691"/>
      <c r="BK149" s="691"/>
      <c r="BL149" s="691"/>
      <c r="BM149" s="691"/>
      <c r="BN149" s="691"/>
      <c r="BO149" s="691"/>
      <c r="BP149" s="691"/>
      <c r="BQ149" s="691"/>
      <c r="BR149" s="691"/>
      <c r="BS149" s="691"/>
      <c r="BT149" s="691"/>
      <c r="BU149" s="691"/>
      <c r="BV149" s="691"/>
      <c r="BW149" s="691"/>
      <c r="BX149" s="691"/>
      <c r="BY149" s="691"/>
      <c r="BZ149" s="691"/>
      <c r="CA149" s="691"/>
      <c r="CB149" s="691"/>
      <c r="CC149" s="691"/>
      <c r="CD149" s="691"/>
      <c r="CE149" s="691"/>
      <c r="CF149" s="691"/>
      <c r="CG149" s="691"/>
      <c r="CH149" s="691"/>
      <c r="CI149" s="691"/>
      <c r="CJ149" s="691"/>
      <c r="CK149" s="691"/>
      <c r="CL149" s="691"/>
      <c r="CM149" s="691"/>
      <c r="CN149" s="691"/>
      <c r="CO149" s="691"/>
      <c r="CP149" s="691"/>
      <c r="CQ149" s="691"/>
      <c r="CR149" s="691"/>
      <c r="CS149" s="691"/>
      <c r="CT149" s="691"/>
      <c r="CU149" s="691"/>
      <c r="CV149" s="691"/>
      <c r="CW149" s="691"/>
      <c r="CX149" s="691"/>
      <c r="CY149" s="691"/>
      <c r="CZ149" s="691"/>
      <c r="DA149" s="691"/>
      <c r="DB149" s="691"/>
      <c r="DC149" s="691"/>
      <c r="DD149" s="691"/>
      <c r="DE149" s="691"/>
      <c r="DF149" s="691"/>
      <c r="DG149" s="691"/>
      <c r="DH149" s="691"/>
      <c r="DI149" s="691"/>
      <c r="DJ149" s="691"/>
      <c r="DK149" s="691"/>
      <c r="DL149" s="691"/>
      <c r="DM149" s="691"/>
      <c r="DN149" s="691"/>
      <c r="DO149" s="691"/>
      <c r="DP149" s="691"/>
      <c r="DQ149" s="691"/>
      <c r="DR149" s="691"/>
      <c r="DS149" s="691"/>
      <c r="DT149" s="691"/>
      <c r="DU149" s="691"/>
      <c r="DV149" s="691"/>
      <c r="DW149" s="691"/>
      <c r="DX149" s="691"/>
      <c r="DY149" s="691"/>
      <c r="DZ149" s="691"/>
      <c r="EA149" s="691"/>
      <c r="EB149" s="691"/>
      <c r="EC149" s="691"/>
      <c r="ED149" s="691"/>
      <c r="EE149" s="691"/>
      <c r="EF149" s="691"/>
      <c r="EG149" s="691"/>
      <c r="EH149" s="691"/>
      <c r="EI149" s="691"/>
      <c r="EJ149" s="691"/>
      <c r="EK149" s="691"/>
      <c r="EL149" s="691"/>
      <c r="EM149" s="691"/>
      <c r="EN149" s="691"/>
      <c r="EO149" s="691"/>
      <c r="EP149" s="691"/>
      <c r="EQ149" s="691"/>
      <c r="ER149" s="691"/>
      <c r="ES149" s="691"/>
      <c r="ET149" s="691"/>
      <c r="EU149" s="691"/>
      <c r="EV149" s="691"/>
      <c r="EW149" s="691"/>
      <c r="EX149" s="691"/>
      <c r="EY149" s="691"/>
      <c r="EZ149" s="691"/>
      <c r="FA149" s="691"/>
      <c r="FB149" s="691"/>
      <c r="FC149" s="691"/>
      <c r="FD149" s="691"/>
      <c r="FE149" s="691"/>
      <c r="FF149" s="691"/>
      <c r="FG149" s="691"/>
      <c r="FH149" s="691"/>
      <c r="FI149" s="691"/>
      <c r="FJ149" s="691"/>
      <c r="FK149" s="691"/>
      <c r="FL149" s="691"/>
      <c r="FM149" s="691"/>
      <c r="FN149" s="691"/>
      <c r="FO149" s="691"/>
      <c r="FP149" s="691"/>
      <c r="FQ149" s="691"/>
      <c r="FR149" s="691"/>
      <c r="FS149" s="691"/>
      <c r="FT149" s="691"/>
      <c r="FU149" s="691"/>
      <c r="FV149" s="691"/>
      <c r="FW149" s="691"/>
      <c r="FX149" s="691"/>
      <c r="FY149" s="691"/>
      <c r="FZ149" s="691"/>
      <c r="GA149" s="691"/>
      <c r="GB149" s="691"/>
      <c r="GC149" s="691"/>
      <c r="GD149" s="691"/>
      <c r="GE149" s="691"/>
      <c r="GF149" s="691"/>
      <c r="GG149" s="691"/>
      <c r="GH149" s="691"/>
      <c r="GI149" s="691"/>
      <c r="GJ149" s="691"/>
      <c r="GK149" s="691"/>
      <c r="GL149" s="691"/>
      <c r="GM149" s="691"/>
      <c r="GN149" s="691"/>
      <c r="GO149" s="691"/>
      <c r="GP149" s="691"/>
      <c r="GQ149" s="691"/>
      <c r="GR149" s="691"/>
      <c r="GS149" s="691"/>
      <c r="GT149" s="691"/>
      <c r="GU149" s="691"/>
      <c r="GV149" s="691"/>
      <c r="GW149" s="691"/>
      <c r="GX149" s="691"/>
      <c r="GY149" s="691"/>
      <c r="GZ149" s="691"/>
      <c r="HA149" s="691"/>
      <c r="HB149" s="691"/>
      <c r="HC149" s="691"/>
      <c r="HD149" s="691"/>
      <c r="HE149" s="691"/>
      <c r="HF149" s="691"/>
      <c r="HG149" s="691"/>
      <c r="HH149" s="691"/>
      <c r="HI149" s="691"/>
      <c r="HJ149" s="691"/>
      <c r="HK149" s="691"/>
      <c r="HL149" s="691"/>
      <c r="HM149" s="691"/>
      <c r="HN149" s="691"/>
      <c r="HO149" s="691"/>
      <c r="HP149" s="691"/>
      <c r="HQ149" s="691"/>
      <c r="HR149" s="691"/>
      <c r="HS149" s="691"/>
      <c r="HT149" s="691"/>
      <c r="HU149" s="691"/>
      <c r="HV149" s="691"/>
      <c r="HW149" s="691"/>
      <c r="HX149" s="691"/>
      <c r="HY149" s="691"/>
      <c r="HZ149" s="691"/>
      <c r="IA149" s="691"/>
      <c r="IB149" s="691"/>
      <c r="IC149" s="691"/>
      <c r="ID149" s="691"/>
      <c r="IE149" s="691"/>
      <c r="IF149" s="691"/>
      <c r="IG149" s="691"/>
      <c r="IH149" s="691"/>
      <c r="II149" s="691"/>
      <c r="IJ149" s="691"/>
      <c r="IK149" s="691"/>
      <c r="IL149" s="691"/>
      <c r="IM149" s="691"/>
      <c r="IN149" s="691"/>
      <c r="IO149" s="691"/>
      <c r="IP149" s="691"/>
      <c r="IQ149" s="691"/>
      <c r="IR149" s="691"/>
      <c r="IS149" s="691"/>
      <c r="IT149" s="691"/>
      <c r="IU149" s="691"/>
      <c r="IV149" s="691"/>
      <c r="IW149" s="691"/>
      <c r="IX149" s="691"/>
      <c r="IY149" s="691"/>
      <c r="IZ149" s="691"/>
      <c r="JA149" s="691"/>
      <c r="JB149" s="691"/>
      <c r="JC149" s="691"/>
      <c r="JD149" s="691"/>
      <c r="JE149" s="691"/>
      <c r="JF149" s="691"/>
      <c r="JG149" s="691"/>
      <c r="JH149" s="691"/>
      <c r="JI149" s="691"/>
      <c r="JJ149" s="691"/>
      <c r="JK149" s="691"/>
      <c r="JL149" s="691"/>
      <c r="JM149" s="691"/>
      <c r="JN149" s="691"/>
      <c r="JO149" s="691"/>
    </row>
    <row r="150" spans="1:16384" s="692" customFormat="1" ht="75" customHeight="1" x14ac:dyDescent="0.25">
      <c r="A150" s="673">
        <v>122</v>
      </c>
      <c r="B150" s="797" t="s">
        <v>402</v>
      </c>
      <c r="C150" s="674">
        <v>80101706</v>
      </c>
      <c r="D150" s="675" t="s">
        <v>412</v>
      </c>
      <c r="E150" s="674" t="s">
        <v>89</v>
      </c>
      <c r="F150" s="674">
        <v>1</v>
      </c>
      <c r="G150" s="676" t="s">
        <v>97</v>
      </c>
      <c r="H150" s="815" t="s">
        <v>494</v>
      </c>
      <c r="I150" s="674" t="s">
        <v>79</v>
      </c>
      <c r="J150" s="674" t="s">
        <v>86</v>
      </c>
      <c r="K150" s="674" t="s">
        <v>719</v>
      </c>
      <c r="L150" s="693">
        <v>13632500</v>
      </c>
      <c r="M150" s="861">
        <v>13632500</v>
      </c>
      <c r="N150" s="679" t="s">
        <v>346</v>
      </c>
      <c r="O150" s="679" t="s">
        <v>50</v>
      </c>
      <c r="P150" s="680" t="s">
        <v>433</v>
      </c>
      <c r="Q150" s="681"/>
      <c r="R150" s="695" t="s">
        <v>821</v>
      </c>
      <c r="S150" s="695" t="s">
        <v>822</v>
      </c>
      <c r="T150" s="749">
        <v>42767</v>
      </c>
      <c r="U150" s="750" t="s">
        <v>823</v>
      </c>
      <c r="V150" s="751" t="s">
        <v>507</v>
      </c>
      <c r="W150" s="745">
        <v>11685000</v>
      </c>
      <c r="X150" s="670"/>
      <c r="Y150" s="746">
        <f>W150</f>
        <v>11685000</v>
      </c>
      <c r="Z150" s="746">
        <f>W150</f>
        <v>11685000</v>
      </c>
      <c r="AA150" s="728" t="s">
        <v>824</v>
      </c>
      <c r="AB150" s="844"/>
      <c r="AC150" s="844"/>
      <c r="AD150" s="844"/>
      <c r="AE150" s="844"/>
      <c r="AF150" s="844"/>
      <c r="AG150" s="844"/>
      <c r="AH150" s="728" t="s">
        <v>756</v>
      </c>
      <c r="AI150" s="727">
        <v>42768</v>
      </c>
      <c r="AJ150" s="727">
        <v>42856</v>
      </c>
      <c r="AK150" s="729" t="s">
        <v>776</v>
      </c>
      <c r="AL150" s="752" t="s">
        <v>402</v>
      </c>
      <c r="AM150" s="688"/>
      <c r="AN150" s="688"/>
      <c r="AO150" s="688"/>
      <c r="AP150" s="688"/>
      <c r="AQ150" s="688"/>
      <c r="AR150" s="689"/>
      <c r="AS150" s="689"/>
      <c r="AT150" s="690"/>
      <c r="AU150" s="690"/>
      <c r="AV150" s="690"/>
      <c r="AW150" s="690"/>
      <c r="AX150" s="690"/>
      <c r="AY150" s="690"/>
      <c r="AZ150" s="690"/>
      <c r="BA150" s="690"/>
      <c r="BB150" s="691"/>
      <c r="BC150" s="691"/>
      <c r="BD150" s="691"/>
      <c r="BE150" s="691"/>
      <c r="BF150" s="691"/>
      <c r="BG150" s="691"/>
      <c r="BH150" s="691"/>
      <c r="BI150" s="691"/>
      <c r="BJ150" s="691"/>
      <c r="BK150" s="691"/>
      <c r="BL150" s="691"/>
      <c r="BM150" s="691"/>
      <c r="BN150" s="691"/>
      <c r="BO150" s="691"/>
      <c r="BP150" s="691"/>
      <c r="BQ150" s="691"/>
      <c r="BR150" s="691"/>
      <c r="BS150" s="691"/>
      <c r="BT150" s="691"/>
      <c r="BU150" s="691"/>
      <c r="BV150" s="691"/>
      <c r="BW150" s="691"/>
      <c r="BX150" s="691"/>
      <c r="BY150" s="691"/>
      <c r="BZ150" s="691"/>
      <c r="CA150" s="691"/>
      <c r="CB150" s="691"/>
      <c r="CC150" s="691"/>
      <c r="CD150" s="691"/>
      <c r="CE150" s="691"/>
      <c r="CF150" s="691"/>
      <c r="CG150" s="691"/>
      <c r="CH150" s="691"/>
      <c r="CI150" s="691"/>
      <c r="CJ150" s="691"/>
      <c r="CK150" s="691"/>
      <c r="CL150" s="691"/>
      <c r="CM150" s="691"/>
      <c r="CN150" s="691"/>
      <c r="CO150" s="691"/>
      <c r="CP150" s="691"/>
      <c r="CQ150" s="691"/>
      <c r="CR150" s="691"/>
      <c r="CS150" s="691"/>
      <c r="CT150" s="691"/>
      <c r="CU150" s="691"/>
      <c r="CV150" s="691"/>
      <c r="CW150" s="691"/>
      <c r="CX150" s="691"/>
      <c r="CY150" s="691"/>
      <c r="CZ150" s="691"/>
      <c r="DA150" s="691"/>
      <c r="DB150" s="691"/>
      <c r="DC150" s="691"/>
      <c r="DD150" s="691"/>
      <c r="DE150" s="691"/>
      <c r="DF150" s="691"/>
      <c r="DG150" s="691"/>
      <c r="DH150" s="691"/>
      <c r="DI150" s="691"/>
      <c r="DJ150" s="691"/>
      <c r="DK150" s="691"/>
      <c r="DL150" s="691"/>
      <c r="DM150" s="691"/>
      <c r="DN150" s="691"/>
      <c r="DO150" s="691"/>
      <c r="DP150" s="691"/>
      <c r="DQ150" s="691"/>
      <c r="DR150" s="691"/>
      <c r="DS150" s="691"/>
      <c r="DT150" s="691"/>
      <c r="DU150" s="691"/>
      <c r="DV150" s="691"/>
      <c r="DW150" s="691"/>
      <c r="DX150" s="691"/>
      <c r="DY150" s="691"/>
      <c r="DZ150" s="691"/>
      <c r="EA150" s="691"/>
      <c r="EB150" s="691"/>
      <c r="EC150" s="691"/>
      <c r="ED150" s="691"/>
      <c r="EE150" s="691"/>
      <c r="EF150" s="691"/>
      <c r="EG150" s="691"/>
      <c r="EH150" s="691"/>
      <c r="EI150" s="691"/>
      <c r="EJ150" s="691"/>
      <c r="EK150" s="691"/>
      <c r="EL150" s="691"/>
      <c r="EM150" s="691"/>
      <c r="EN150" s="691"/>
      <c r="EO150" s="691"/>
      <c r="EP150" s="691"/>
      <c r="EQ150" s="691"/>
      <c r="ER150" s="691"/>
      <c r="ES150" s="691"/>
      <c r="ET150" s="691"/>
      <c r="EU150" s="691"/>
      <c r="EV150" s="691"/>
      <c r="EW150" s="691"/>
      <c r="EX150" s="691"/>
      <c r="EY150" s="691"/>
      <c r="EZ150" s="691"/>
      <c r="FA150" s="691"/>
      <c r="FB150" s="691"/>
      <c r="FC150" s="691"/>
      <c r="FD150" s="691"/>
      <c r="FE150" s="691"/>
      <c r="FF150" s="691"/>
      <c r="FG150" s="691"/>
      <c r="FH150" s="691"/>
      <c r="FI150" s="691"/>
      <c r="FJ150" s="691"/>
      <c r="FK150" s="691"/>
      <c r="FL150" s="691"/>
      <c r="FM150" s="691"/>
      <c r="FN150" s="691"/>
      <c r="FO150" s="691"/>
      <c r="FP150" s="691"/>
      <c r="FQ150" s="691"/>
      <c r="FR150" s="691"/>
      <c r="FS150" s="691"/>
      <c r="FT150" s="691"/>
      <c r="FU150" s="691"/>
      <c r="FV150" s="691"/>
      <c r="FW150" s="691"/>
      <c r="FX150" s="691"/>
      <c r="FY150" s="691"/>
      <c r="FZ150" s="691"/>
      <c r="GA150" s="691"/>
      <c r="GB150" s="691"/>
      <c r="GC150" s="691"/>
      <c r="GD150" s="691"/>
      <c r="GE150" s="691"/>
      <c r="GF150" s="691"/>
      <c r="GG150" s="691"/>
      <c r="GH150" s="691"/>
      <c r="GI150" s="691"/>
      <c r="GJ150" s="691"/>
      <c r="GK150" s="691"/>
      <c r="GL150" s="691"/>
      <c r="GM150" s="691"/>
      <c r="GN150" s="691"/>
      <c r="GO150" s="691"/>
      <c r="GP150" s="691"/>
      <c r="GQ150" s="691"/>
      <c r="GR150" s="691"/>
      <c r="GS150" s="691"/>
      <c r="GT150" s="691"/>
      <c r="GU150" s="691"/>
      <c r="GV150" s="691"/>
      <c r="GW150" s="691"/>
      <c r="GX150" s="691"/>
      <c r="GY150" s="691"/>
      <c r="GZ150" s="691"/>
      <c r="HA150" s="691"/>
      <c r="HB150" s="691"/>
      <c r="HC150" s="691"/>
      <c r="HD150" s="691"/>
      <c r="HE150" s="691"/>
      <c r="HF150" s="691"/>
      <c r="HG150" s="691"/>
      <c r="HH150" s="691"/>
      <c r="HI150" s="691"/>
      <c r="HJ150" s="691"/>
      <c r="HK150" s="691"/>
      <c r="HL150" s="691"/>
      <c r="HM150" s="691"/>
      <c r="HN150" s="691"/>
      <c r="HO150" s="691"/>
      <c r="HP150" s="691"/>
      <c r="HQ150" s="691"/>
      <c r="HR150" s="691"/>
      <c r="HS150" s="691"/>
      <c r="HT150" s="691"/>
      <c r="HU150" s="691"/>
      <c r="HV150" s="691"/>
      <c r="HW150" s="691"/>
      <c r="HX150" s="691"/>
      <c r="HY150" s="691"/>
      <c r="HZ150" s="691"/>
      <c r="IA150" s="691"/>
      <c r="IB150" s="691"/>
      <c r="IC150" s="691"/>
      <c r="ID150" s="691"/>
      <c r="IE150" s="691"/>
      <c r="IF150" s="691"/>
      <c r="IG150" s="691"/>
      <c r="IH150" s="691"/>
      <c r="II150" s="691"/>
      <c r="IJ150" s="691"/>
      <c r="IK150" s="691"/>
      <c r="IL150" s="691"/>
      <c r="IM150" s="691"/>
      <c r="IN150" s="691"/>
      <c r="IO150" s="691"/>
      <c r="IP150" s="691"/>
      <c r="IQ150" s="691"/>
      <c r="IR150" s="691"/>
      <c r="IS150" s="691"/>
      <c r="IT150" s="691"/>
      <c r="IU150" s="691"/>
      <c r="IV150" s="691"/>
      <c r="IW150" s="691"/>
      <c r="IX150" s="691"/>
      <c r="IY150" s="691"/>
      <c r="IZ150" s="691"/>
      <c r="JA150" s="691"/>
      <c r="JB150" s="691"/>
      <c r="JC150" s="691"/>
      <c r="JD150" s="691"/>
      <c r="JE150" s="691"/>
      <c r="JF150" s="691"/>
      <c r="JG150" s="691"/>
      <c r="JH150" s="691"/>
      <c r="JI150" s="691"/>
      <c r="JJ150" s="691"/>
      <c r="JK150" s="691"/>
      <c r="JL150" s="691"/>
      <c r="JM150" s="691"/>
      <c r="JN150" s="691"/>
      <c r="JO150" s="691"/>
    </row>
    <row r="151" spans="1:16384" s="692" customFormat="1" ht="187.5" customHeight="1" x14ac:dyDescent="0.25">
      <c r="A151" s="673">
        <v>123</v>
      </c>
      <c r="B151" s="797" t="s">
        <v>428</v>
      </c>
      <c r="C151" s="674">
        <v>80101706</v>
      </c>
      <c r="D151" s="675" t="s">
        <v>413</v>
      </c>
      <c r="E151" s="674" t="s">
        <v>89</v>
      </c>
      <c r="F151" s="674">
        <v>1</v>
      </c>
      <c r="G151" s="676" t="s">
        <v>97</v>
      </c>
      <c r="H151" s="815" t="s">
        <v>494</v>
      </c>
      <c r="I151" s="674" t="s">
        <v>79</v>
      </c>
      <c r="J151" s="674" t="s">
        <v>86</v>
      </c>
      <c r="K151" s="674" t="s">
        <v>719</v>
      </c>
      <c r="L151" s="693">
        <v>12036500</v>
      </c>
      <c r="M151" s="861">
        <v>12036500</v>
      </c>
      <c r="N151" s="679" t="s">
        <v>346</v>
      </c>
      <c r="O151" s="679" t="s">
        <v>50</v>
      </c>
      <c r="P151" s="680" t="s">
        <v>438</v>
      </c>
      <c r="Q151" s="681"/>
      <c r="R151" s="695" t="s">
        <v>702</v>
      </c>
      <c r="S151" s="696" t="s">
        <v>703</v>
      </c>
      <c r="T151" s="727">
        <v>42395</v>
      </c>
      <c r="U151" s="728" t="s">
        <v>704</v>
      </c>
      <c r="V151" s="729" t="s">
        <v>507</v>
      </c>
      <c r="W151" s="699">
        <v>12036500</v>
      </c>
      <c r="X151" s="670"/>
      <c r="Y151" s="699">
        <v>12036500</v>
      </c>
      <c r="Z151" s="699">
        <v>12036500</v>
      </c>
      <c r="AA151" s="728" t="s">
        <v>705</v>
      </c>
      <c r="AB151" s="844"/>
      <c r="AC151" s="844"/>
      <c r="AD151" s="844"/>
      <c r="AE151" s="844"/>
      <c r="AF151" s="844"/>
      <c r="AG151" s="844"/>
      <c r="AH151" s="728" t="s">
        <v>577</v>
      </c>
      <c r="AI151" s="727">
        <v>42761</v>
      </c>
      <c r="AJ151" s="727">
        <v>42865</v>
      </c>
      <c r="AK151" s="729" t="s">
        <v>706</v>
      </c>
      <c r="AL151" s="731" t="s">
        <v>406</v>
      </c>
      <c r="AM151" s="688"/>
      <c r="AN151" s="688"/>
      <c r="AO151" s="688"/>
      <c r="AP151" s="688"/>
      <c r="AQ151" s="688"/>
      <c r="AR151" s="689"/>
      <c r="AS151" s="689"/>
      <c r="AT151" s="690"/>
      <c r="AU151" s="690"/>
      <c r="AV151" s="690"/>
      <c r="AW151" s="690"/>
      <c r="AX151" s="690"/>
      <c r="AY151" s="690"/>
      <c r="AZ151" s="690"/>
      <c r="BA151" s="690"/>
      <c r="BB151" s="691"/>
      <c r="BC151" s="691"/>
      <c r="BD151" s="691"/>
      <c r="BE151" s="691"/>
      <c r="BF151" s="691"/>
      <c r="BG151" s="691"/>
      <c r="BH151" s="691"/>
      <c r="BI151" s="691"/>
      <c r="BJ151" s="691"/>
      <c r="BK151" s="691"/>
      <c r="BL151" s="691"/>
      <c r="BM151" s="691"/>
      <c r="BN151" s="691"/>
      <c r="BO151" s="691"/>
      <c r="BP151" s="691"/>
      <c r="BQ151" s="691"/>
      <c r="BR151" s="691"/>
      <c r="BS151" s="691"/>
      <c r="BT151" s="691"/>
      <c r="BU151" s="691"/>
      <c r="BV151" s="691"/>
      <c r="BW151" s="691"/>
      <c r="BX151" s="691"/>
      <c r="BY151" s="691"/>
      <c r="BZ151" s="691"/>
      <c r="CA151" s="691"/>
      <c r="CB151" s="691"/>
      <c r="CC151" s="691"/>
      <c r="CD151" s="691"/>
      <c r="CE151" s="691"/>
      <c r="CF151" s="691"/>
      <c r="CG151" s="691"/>
      <c r="CH151" s="691"/>
      <c r="CI151" s="691"/>
      <c r="CJ151" s="691"/>
      <c r="CK151" s="691"/>
      <c r="CL151" s="691"/>
      <c r="CM151" s="691"/>
      <c r="CN151" s="691"/>
      <c r="CO151" s="691"/>
      <c r="CP151" s="691"/>
      <c r="CQ151" s="691"/>
      <c r="CR151" s="691"/>
      <c r="CS151" s="691"/>
      <c r="CT151" s="691"/>
      <c r="CU151" s="691"/>
      <c r="CV151" s="691"/>
      <c r="CW151" s="691"/>
      <c r="CX151" s="691"/>
      <c r="CY151" s="691"/>
      <c r="CZ151" s="691"/>
      <c r="DA151" s="691"/>
      <c r="DB151" s="691"/>
      <c r="DC151" s="691"/>
      <c r="DD151" s="691"/>
      <c r="DE151" s="691"/>
      <c r="DF151" s="691"/>
      <c r="DG151" s="691"/>
      <c r="DH151" s="691"/>
      <c r="DI151" s="691"/>
      <c r="DJ151" s="691"/>
      <c r="DK151" s="691"/>
      <c r="DL151" s="691"/>
      <c r="DM151" s="691"/>
      <c r="DN151" s="691"/>
      <c r="DO151" s="691"/>
      <c r="DP151" s="691"/>
      <c r="DQ151" s="691"/>
      <c r="DR151" s="691"/>
      <c r="DS151" s="691"/>
      <c r="DT151" s="691"/>
      <c r="DU151" s="691"/>
      <c r="DV151" s="691"/>
      <c r="DW151" s="691"/>
      <c r="DX151" s="691"/>
      <c r="DY151" s="691"/>
      <c r="DZ151" s="691"/>
      <c r="EA151" s="691"/>
      <c r="EB151" s="691"/>
      <c r="EC151" s="691"/>
      <c r="ED151" s="691"/>
      <c r="EE151" s="691"/>
      <c r="EF151" s="691"/>
      <c r="EG151" s="691"/>
      <c r="EH151" s="691"/>
      <c r="EI151" s="691"/>
      <c r="EJ151" s="691"/>
      <c r="EK151" s="691"/>
      <c r="EL151" s="691"/>
      <c r="EM151" s="691"/>
      <c r="EN151" s="691"/>
      <c r="EO151" s="691"/>
      <c r="EP151" s="691"/>
      <c r="EQ151" s="691"/>
      <c r="ER151" s="691"/>
      <c r="ES151" s="691"/>
      <c r="ET151" s="691"/>
      <c r="EU151" s="691"/>
      <c r="EV151" s="691"/>
      <c r="EW151" s="691"/>
      <c r="EX151" s="691"/>
      <c r="EY151" s="691"/>
      <c r="EZ151" s="691"/>
      <c r="FA151" s="691"/>
      <c r="FB151" s="691"/>
      <c r="FC151" s="691"/>
      <c r="FD151" s="691"/>
      <c r="FE151" s="691"/>
      <c r="FF151" s="691"/>
      <c r="FG151" s="691"/>
      <c r="FH151" s="691"/>
      <c r="FI151" s="691"/>
      <c r="FJ151" s="691"/>
      <c r="FK151" s="691"/>
      <c r="FL151" s="691"/>
      <c r="FM151" s="691"/>
      <c r="FN151" s="691"/>
      <c r="FO151" s="691"/>
      <c r="FP151" s="691"/>
      <c r="FQ151" s="691"/>
      <c r="FR151" s="691"/>
      <c r="FS151" s="691"/>
      <c r="FT151" s="691"/>
      <c r="FU151" s="691"/>
      <c r="FV151" s="691"/>
      <c r="FW151" s="691"/>
      <c r="FX151" s="691"/>
      <c r="FY151" s="691"/>
      <c r="FZ151" s="691"/>
      <c r="GA151" s="691"/>
      <c r="GB151" s="691"/>
      <c r="GC151" s="691"/>
      <c r="GD151" s="691"/>
      <c r="GE151" s="691"/>
      <c r="GF151" s="691"/>
      <c r="GG151" s="691"/>
      <c r="GH151" s="691"/>
      <c r="GI151" s="691"/>
      <c r="GJ151" s="691"/>
      <c r="GK151" s="691"/>
      <c r="GL151" s="691"/>
      <c r="GM151" s="691"/>
      <c r="GN151" s="691"/>
      <c r="GO151" s="691"/>
      <c r="GP151" s="691"/>
      <c r="GQ151" s="691"/>
      <c r="GR151" s="691"/>
      <c r="GS151" s="691"/>
      <c r="GT151" s="691"/>
      <c r="GU151" s="691"/>
      <c r="GV151" s="691"/>
      <c r="GW151" s="691"/>
      <c r="GX151" s="691"/>
      <c r="GY151" s="691"/>
      <c r="GZ151" s="691"/>
      <c r="HA151" s="691"/>
      <c r="HB151" s="691"/>
      <c r="HC151" s="691"/>
      <c r="HD151" s="691"/>
      <c r="HE151" s="691"/>
      <c r="HF151" s="691"/>
      <c r="HG151" s="691"/>
      <c r="HH151" s="691"/>
      <c r="HI151" s="691"/>
      <c r="HJ151" s="691"/>
      <c r="HK151" s="691"/>
      <c r="HL151" s="691"/>
      <c r="HM151" s="691"/>
      <c r="HN151" s="691"/>
      <c r="HO151" s="691"/>
      <c r="HP151" s="691"/>
      <c r="HQ151" s="691"/>
      <c r="HR151" s="691"/>
      <c r="HS151" s="691"/>
      <c r="HT151" s="691"/>
      <c r="HU151" s="691"/>
      <c r="HV151" s="691"/>
      <c r="HW151" s="691"/>
      <c r="HX151" s="691"/>
      <c r="HY151" s="691"/>
      <c r="HZ151" s="691"/>
      <c r="IA151" s="691"/>
      <c r="IB151" s="691"/>
      <c r="IC151" s="691"/>
      <c r="ID151" s="691"/>
      <c r="IE151" s="691"/>
      <c r="IF151" s="691"/>
      <c r="IG151" s="691"/>
      <c r="IH151" s="691"/>
      <c r="II151" s="691"/>
      <c r="IJ151" s="691"/>
      <c r="IK151" s="691"/>
      <c r="IL151" s="691"/>
      <c r="IM151" s="691"/>
      <c r="IN151" s="691"/>
      <c r="IO151" s="691"/>
      <c r="IP151" s="691"/>
      <c r="IQ151" s="691"/>
      <c r="IR151" s="691"/>
      <c r="IS151" s="691"/>
      <c r="IT151" s="691"/>
      <c r="IU151" s="691"/>
      <c r="IV151" s="691"/>
      <c r="IW151" s="691"/>
      <c r="IX151" s="691"/>
      <c r="IY151" s="691"/>
      <c r="IZ151" s="691"/>
      <c r="JA151" s="691"/>
      <c r="JB151" s="691"/>
      <c r="JC151" s="691"/>
      <c r="JD151" s="691"/>
      <c r="JE151" s="691"/>
      <c r="JF151" s="691"/>
      <c r="JG151" s="691"/>
      <c r="JH151" s="691"/>
      <c r="JI151" s="691"/>
      <c r="JJ151" s="691"/>
      <c r="JK151" s="691"/>
      <c r="JL151" s="691"/>
      <c r="JM151" s="691"/>
      <c r="JN151" s="691"/>
      <c r="JO151" s="691"/>
    </row>
    <row r="152" spans="1:16384" s="854" customFormat="1" ht="93.75" customHeight="1" x14ac:dyDescent="0.25">
      <c r="A152" s="673">
        <v>124</v>
      </c>
      <c r="B152" s="797" t="s">
        <v>436</v>
      </c>
      <c r="C152" s="674">
        <v>80101706</v>
      </c>
      <c r="D152" s="675" t="s">
        <v>437</v>
      </c>
      <c r="E152" s="674" t="s">
        <v>89</v>
      </c>
      <c r="F152" s="674">
        <v>1</v>
      </c>
      <c r="G152" s="676" t="s">
        <v>97</v>
      </c>
      <c r="H152" s="815" t="s">
        <v>494</v>
      </c>
      <c r="I152" s="674" t="s">
        <v>79</v>
      </c>
      <c r="J152" s="674" t="s">
        <v>86</v>
      </c>
      <c r="K152" s="674" t="s">
        <v>720</v>
      </c>
      <c r="L152" s="693">
        <v>29750000</v>
      </c>
      <c r="M152" s="678">
        <v>29750000</v>
      </c>
      <c r="N152" s="679" t="s">
        <v>346</v>
      </c>
      <c r="O152" s="679" t="s">
        <v>50</v>
      </c>
      <c r="P152" s="680" t="s">
        <v>435</v>
      </c>
      <c r="Q152" s="681"/>
      <c r="R152" s="695" t="s">
        <v>592</v>
      </c>
      <c r="S152" s="696" t="s">
        <v>593</v>
      </c>
      <c r="T152" s="727">
        <v>42382</v>
      </c>
      <c r="U152" s="728" t="s">
        <v>594</v>
      </c>
      <c r="V152" s="729" t="s">
        <v>507</v>
      </c>
      <c r="W152" s="699">
        <v>29750000</v>
      </c>
      <c r="X152" s="670"/>
      <c r="Y152" s="699">
        <v>29750000</v>
      </c>
      <c r="Z152" s="699">
        <v>29750000</v>
      </c>
      <c r="AA152" s="728" t="s">
        <v>595</v>
      </c>
      <c r="AB152" s="844"/>
      <c r="AC152" s="844"/>
      <c r="AD152" s="844"/>
      <c r="AE152" s="844"/>
      <c r="AF152" s="844"/>
      <c r="AG152" s="844"/>
      <c r="AH152" s="728" t="s">
        <v>582</v>
      </c>
      <c r="AI152" s="727">
        <v>42748</v>
      </c>
      <c r="AJ152" s="727">
        <v>42850</v>
      </c>
      <c r="AK152" s="729" t="s">
        <v>544</v>
      </c>
      <c r="AL152" s="731" t="s">
        <v>398</v>
      </c>
      <c r="AM152" s="688"/>
      <c r="AN152" s="688"/>
      <c r="AO152" s="688"/>
      <c r="AP152" s="688"/>
      <c r="AQ152" s="688"/>
      <c r="AR152" s="689"/>
      <c r="AS152" s="689"/>
      <c r="AT152" s="690"/>
      <c r="AU152" s="690"/>
      <c r="AV152" s="690"/>
      <c r="AW152" s="690"/>
      <c r="AX152" s="690"/>
      <c r="AY152" s="690"/>
      <c r="AZ152" s="690"/>
      <c r="BA152" s="690"/>
      <c r="BB152" s="852"/>
      <c r="BC152" s="853"/>
      <c r="BD152" s="853"/>
      <c r="BE152" s="853"/>
      <c r="BF152" s="853"/>
      <c r="BG152" s="853"/>
      <c r="BH152" s="853"/>
      <c r="BI152" s="853"/>
      <c r="BJ152" s="853"/>
      <c r="BK152" s="853"/>
      <c r="BL152" s="853"/>
      <c r="BM152" s="853"/>
      <c r="BN152" s="853"/>
      <c r="BO152" s="853"/>
      <c r="BP152" s="853"/>
      <c r="BQ152" s="853"/>
      <c r="BR152" s="853"/>
      <c r="BS152" s="853"/>
      <c r="BT152" s="853"/>
      <c r="BU152" s="853"/>
      <c r="BV152" s="853"/>
      <c r="BW152" s="853"/>
      <c r="BX152" s="853"/>
      <c r="BY152" s="853"/>
      <c r="BZ152" s="853"/>
      <c r="CA152" s="853"/>
      <c r="CB152" s="853"/>
      <c r="CC152" s="853"/>
      <c r="CD152" s="853"/>
      <c r="CE152" s="853"/>
      <c r="CF152" s="853"/>
      <c r="CG152" s="853"/>
      <c r="CH152" s="853"/>
      <c r="CI152" s="853"/>
      <c r="CJ152" s="853"/>
      <c r="CK152" s="853"/>
      <c r="CL152" s="853"/>
      <c r="CM152" s="853"/>
      <c r="CN152" s="853"/>
      <c r="CO152" s="853"/>
      <c r="CP152" s="853"/>
      <c r="CQ152" s="853"/>
      <c r="CR152" s="853"/>
      <c r="CS152" s="853"/>
      <c r="CT152" s="853"/>
      <c r="CU152" s="853"/>
      <c r="CV152" s="853"/>
      <c r="CW152" s="853"/>
      <c r="CX152" s="853"/>
      <c r="CY152" s="853"/>
      <c r="CZ152" s="853"/>
      <c r="DA152" s="853"/>
      <c r="DB152" s="853"/>
      <c r="DC152" s="853"/>
      <c r="DD152" s="853"/>
      <c r="DE152" s="853"/>
      <c r="DF152" s="853"/>
      <c r="DG152" s="853"/>
      <c r="DH152" s="853"/>
      <c r="DI152" s="853"/>
      <c r="DJ152" s="853"/>
      <c r="DK152" s="853"/>
      <c r="DL152" s="853"/>
      <c r="DM152" s="853"/>
      <c r="DN152" s="853"/>
      <c r="DO152" s="853"/>
      <c r="DP152" s="853"/>
      <c r="DQ152" s="853"/>
      <c r="DR152" s="853"/>
      <c r="DS152" s="853"/>
      <c r="DT152" s="853"/>
      <c r="DU152" s="853"/>
      <c r="DV152" s="853"/>
      <c r="DW152" s="853"/>
      <c r="DX152" s="853"/>
      <c r="DY152" s="853"/>
      <c r="DZ152" s="853"/>
      <c r="EA152" s="853"/>
      <c r="EB152" s="853"/>
      <c r="EC152" s="853"/>
      <c r="ED152" s="853"/>
      <c r="EE152" s="853"/>
      <c r="EF152" s="853"/>
      <c r="EG152" s="853"/>
      <c r="EH152" s="853"/>
      <c r="EI152" s="853"/>
      <c r="EJ152" s="853"/>
      <c r="EK152" s="853"/>
      <c r="EL152" s="853"/>
      <c r="EM152" s="853"/>
      <c r="EN152" s="853"/>
      <c r="EO152" s="853"/>
      <c r="EP152" s="853"/>
      <c r="EQ152" s="853"/>
      <c r="ER152" s="853"/>
      <c r="ES152" s="853"/>
      <c r="ET152" s="853"/>
      <c r="EU152" s="853"/>
      <c r="EV152" s="853"/>
      <c r="EW152" s="853"/>
      <c r="EX152" s="853"/>
      <c r="EY152" s="853"/>
      <c r="EZ152" s="853"/>
      <c r="FA152" s="853"/>
      <c r="FB152" s="853"/>
      <c r="FC152" s="853"/>
      <c r="FD152" s="853"/>
      <c r="FE152" s="853"/>
      <c r="FF152" s="853"/>
      <c r="FG152" s="853"/>
      <c r="FH152" s="853"/>
      <c r="FI152" s="853"/>
      <c r="FJ152" s="853"/>
      <c r="FK152" s="853"/>
      <c r="FL152" s="853"/>
      <c r="FM152" s="853"/>
      <c r="FN152" s="853"/>
      <c r="FO152" s="853"/>
      <c r="FP152" s="853"/>
      <c r="FQ152" s="853"/>
      <c r="FR152" s="853"/>
      <c r="FS152" s="853"/>
      <c r="FT152" s="853"/>
      <c r="FU152" s="853"/>
      <c r="FV152" s="853"/>
      <c r="FW152" s="853"/>
      <c r="FX152" s="853"/>
      <c r="FY152" s="853"/>
      <c r="FZ152" s="853"/>
      <c r="GA152" s="853"/>
      <c r="GB152" s="853"/>
      <c r="GC152" s="853"/>
      <c r="GD152" s="853"/>
      <c r="GE152" s="853"/>
      <c r="GF152" s="853"/>
      <c r="GG152" s="853"/>
      <c r="GH152" s="853"/>
      <c r="GI152" s="853"/>
      <c r="GJ152" s="853"/>
      <c r="GK152" s="853"/>
      <c r="GL152" s="853"/>
      <c r="GM152" s="853"/>
      <c r="GN152" s="853"/>
      <c r="GO152" s="853"/>
      <c r="GP152" s="853"/>
      <c r="GQ152" s="853"/>
      <c r="GR152" s="853"/>
      <c r="GS152" s="853"/>
      <c r="GT152" s="853"/>
      <c r="GU152" s="853"/>
      <c r="GV152" s="853"/>
      <c r="GW152" s="853"/>
      <c r="GX152" s="853"/>
      <c r="GY152" s="853"/>
      <c r="GZ152" s="853"/>
      <c r="HA152" s="853"/>
      <c r="HB152" s="853"/>
      <c r="HC152" s="853"/>
      <c r="HD152" s="853"/>
      <c r="HE152" s="853"/>
      <c r="HF152" s="853"/>
      <c r="HG152" s="853"/>
      <c r="HH152" s="853"/>
      <c r="HI152" s="853"/>
      <c r="HJ152" s="853"/>
      <c r="HK152" s="853"/>
      <c r="HL152" s="853"/>
      <c r="HM152" s="853"/>
      <c r="HN152" s="853"/>
      <c r="HO152" s="853"/>
      <c r="HP152" s="853"/>
      <c r="HQ152" s="853"/>
      <c r="HR152" s="853"/>
      <c r="HS152" s="853"/>
      <c r="HT152" s="853"/>
      <c r="HU152" s="853"/>
      <c r="HV152" s="853"/>
      <c r="HW152" s="853"/>
      <c r="HX152" s="853"/>
      <c r="HY152" s="853"/>
      <c r="HZ152" s="853"/>
      <c r="IA152" s="853"/>
      <c r="IB152" s="853"/>
      <c r="IC152" s="853"/>
      <c r="ID152" s="853"/>
      <c r="IE152" s="853"/>
      <c r="IF152" s="853"/>
      <c r="IG152" s="853"/>
      <c r="IH152" s="853"/>
      <c r="II152" s="853"/>
      <c r="IJ152" s="853"/>
      <c r="IK152" s="853"/>
      <c r="IL152" s="853"/>
      <c r="IM152" s="853"/>
      <c r="IN152" s="853"/>
      <c r="IO152" s="853"/>
      <c r="IP152" s="853"/>
      <c r="IQ152" s="853"/>
      <c r="IR152" s="853"/>
      <c r="IS152" s="853"/>
      <c r="IT152" s="853"/>
      <c r="IU152" s="853"/>
      <c r="IV152" s="853"/>
      <c r="IW152" s="853"/>
      <c r="IX152" s="853"/>
      <c r="IY152" s="853"/>
      <c r="IZ152" s="853"/>
      <c r="JA152" s="853"/>
      <c r="JB152" s="853"/>
      <c r="JC152" s="853"/>
      <c r="JD152" s="853"/>
      <c r="JE152" s="853"/>
      <c r="JF152" s="853"/>
      <c r="JG152" s="853"/>
      <c r="JH152" s="853"/>
      <c r="JI152" s="853"/>
      <c r="JJ152" s="853"/>
      <c r="JK152" s="853"/>
      <c r="JL152" s="853"/>
      <c r="JM152" s="853"/>
      <c r="JN152" s="853"/>
      <c r="JO152" s="853"/>
    </row>
    <row r="153" spans="1:16384" s="692" customFormat="1" ht="60" customHeight="1" x14ac:dyDescent="0.25">
      <c r="A153" s="673">
        <v>125</v>
      </c>
      <c r="B153" s="797" t="s">
        <v>404</v>
      </c>
      <c r="C153" s="674">
        <v>80101706</v>
      </c>
      <c r="D153" s="675" t="s">
        <v>415</v>
      </c>
      <c r="E153" s="674" t="s">
        <v>89</v>
      </c>
      <c r="F153" s="674">
        <v>1</v>
      </c>
      <c r="G153" s="676" t="s">
        <v>104</v>
      </c>
      <c r="H153" s="815" t="s">
        <v>497</v>
      </c>
      <c r="I153" s="674" t="s">
        <v>79</v>
      </c>
      <c r="J153" s="674" t="s">
        <v>86</v>
      </c>
      <c r="K153" s="674" t="s">
        <v>720</v>
      </c>
      <c r="L153" s="693">
        <v>15024000</v>
      </c>
      <c r="M153" s="678">
        <v>15024000</v>
      </c>
      <c r="N153" s="679" t="s">
        <v>346</v>
      </c>
      <c r="O153" s="679" t="s">
        <v>50</v>
      </c>
      <c r="P153" s="680" t="s">
        <v>455</v>
      </c>
      <c r="Q153" s="681"/>
      <c r="R153" s="695" t="s">
        <v>779</v>
      </c>
      <c r="S153" s="695" t="s">
        <v>780</v>
      </c>
      <c r="T153" s="749">
        <v>42403</v>
      </c>
      <c r="U153" s="750" t="s">
        <v>781</v>
      </c>
      <c r="V153" s="751" t="s">
        <v>507</v>
      </c>
      <c r="W153" s="786">
        <v>15024000</v>
      </c>
      <c r="X153" s="670"/>
      <c r="Y153" s="786">
        <v>15024000</v>
      </c>
      <c r="Z153" s="786">
        <v>15024000</v>
      </c>
      <c r="AA153" s="728" t="s">
        <v>782</v>
      </c>
      <c r="AB153" s="844"/>
      <c r="AC153" s="844"/>
      <c r="AD153" s="844"/>
      <c r="AE153" s="844"/>
      <c r="AF153" s="844"/>
      <c r="AG153" s="844"/>
      <c r="AH153" s="728" t="s">
        <v>756</v>
      </c>
      <c r="AI153" s="727">
        <v>42769</v>
      </c>
      <c r="AJ153" s="727">
        <v>42857</v>
      </c>
      <c r="AK153" s="729" t="s">
        <v>571</v>
      </c>
      <c r="AL153" s="731" t="s">
        <v>404</v>
      </c>
      <c r="AM153" s="688"/>
      <c r="AN153" s="688"/>
      <c r="AO153" s="688"/>
      <c r="AP153" s="688"/>
      <c r="AQ153" s="688"/>
      <c r="AR153" s="689"/>
      <c r="AS153" s="689"/>
      <c r="AT153" s="690"/>
      <c r="AU153" s="690"/>
      <c r="AV153" s="690"/>
      <c r="AW153" s="690"/>
      <c r="AX153" s="690"/>
      <c r="AY153" s="690"/>
      <c r="AZ153" s="690"/>
      <c r="BA153" s="690"/>
      <c r="BB153" s="691"/>
      <c r="BC153" s="691"/>
      <c r="BD153" s="691"/>
      <c r="BE153" s="691"/>
      <c r="BF153" s="691"/>
      <c r="BG153" s="691"/>
      <c r="BH153" s="691"/>
      <c r="BI153" s="691"/>
      <c r="BJ153" s="691"/>
      <c r="BK153" s="691"/>
      <c r="BL153" s="691"/>
      <c r="BM153" s="691"/>
      <c r="BN153" s="691"/>
      <c r="BO153" s="691"/>
      <c r="BP153" s="691"/>
      <c r="BQ153" s="691"/>
      <c r="BR153" s="691"/>
      <c r="BS153" s="691"/>
      <c r="BT153" s="691"/>
      <c r="BU153" s="691"/>
      <c r="BV153" s="691"/>
      <c r="BW153" s="691"/>
      <c r="BX153" s="691"/>
      <c r="BY153" s="691"/>
      <c r="BZ153" s="691"/>
      <c r="CA153" s="691"/>
      <c r="CB153" s="691"/>
      <c r="CC153" s="691"/>
      <c r="CD153" s="691"/>
      <c r="CE153" s="691"/>
      <c r="CF153" s="691"/>
      <c r="CG153" s="691"/>
      <c r="CH153" s="691"/>
      <c r="CI153" s="691"/>
      <c r="CJ153" s="691"/>
      <c r="CK153" s="691"/>
      <c r="CL153" s="691"/>
      <c r="CM153" s="691"/>
      <c r="CN153" s="691"/>
      <c r="CO153" s="691"/>
      <c r="CP153" s="691"/>
      <c r="CQ153" s="691"/>
      <c r="CR153" s="691"/>
      <c r="CS153" s="691"/>
      <c r="CT153" s="691"/>
      <c r="CU153" s="691"/>
      <c r="CV153" s="691"/>
      <c r="CW153" s="691"/>
      <c r="CX153" s="691"/>
      <c r="CY153" s="691"/>
      <c r="CZ153" s="691"/>
      <c r="DA153" s="691"/>
      <c r="DB153" s="691"/>
      <c r="DC153" s="691"/>
      <c r="DD153" s="691"/>
      <c r="DE153" s="691"/>
      <c r="DF153" s="691"/>
      <c r="DG153" s="691"/>
      <c r="DH153" s="691"/>
      <c r="DI153" s="691"/>
      <c r="DJ153" s="691"/>
      <c r="DK153" s="691"/>
      <c r="DL153" s="691"/>
      <c r="DM153" s="691"/>
      <c r="DN153" s="691"/>
      <c r="DO153" s="691"/>
      <c r="DP153" s="691"/>
      <c r="DQ153" s="691"/>
      <c r="DR153" s="691"/>
      <c r="DS153" s="691"/>
      <c r="DT153" s="691"/>
      <c r="DU153" s="691"/>
      <c r="DV153" s="691"/>
      <c r="DW153" s="691"/>
      <c r="DX153" s="691"/>
      <c r="DY153" s="691"/>
      <c r="DZ153" s="691"/>
      <c r="EA153" s="691"/>
      <c r="EB153" s="691"/>
      <c r="EC153" s="691"/>
      <c r="ED153" s="691"/>
      <c r="EE153" s="691"/>
      <c r="EF153" s="691"/>
      <c r="EG153" s="691"/>
      <c r="EH153" s="691"/>
      <c r="EI153" s="691"/>
      <c r="EJ153" s="691"/>
      <c r="EK153" s="691"/>
      <c r="EL153" s="691"/>
      <c r="EM153" s="691"/>
      <c r="EN153" s="691"/>
      <c r="EO153" s="691"/>
      <c r="EP153" s="691"/>
      <c r="EQ153" s="691"/>
      <c r="ER153" s="691"/>
      <c r="ES153" s="691"/>
      <c r="ET153" s="691"/>
      <c r="EU153" s="691"/>
      <c r="EV153" s="691"/>
      <c r="EW153" s="691"/>
      <c r="EX153" s="691"/>
      <c r="EY153" s="691"/>
      <c r="EZ153" s="691"/>
      <c r="FA153" s="691"/>
      <c r="FB153" s="691"/>
      <c r="FC153" s="691"/>
      <c r="FD153" s="691"/>
      <c r="FE153" s="691"/>
      <c r="FF153" s="691"/>
      <c r="FG153" s="691"/>
      <c r="FH153" s="691"/>
      <c r="FI153" s="691"/>
      <c r="FJ153" s="691"/>
      <c r="FK153" s="691"/>
      <c r="FL153" s="691"/>
      <c r="FM153" s="691"/>
      <c r="FN153" s="691"/>
      <c r="FO153" s="691"/>
      <c r="FP153" s="691"/>
      <c r="FQ153" s="691"/>
      <c r="FR153" s="691"/>
      <c r="FS153" s="691"/>
      <c r="FT153" s="691"/>
      <c r="FU153" s="691"/>
      <c r="FV153" s="691"/>
      <c r="FW153" s="691"/>
      <c r="FX153" s="691"/>
      <c r="FY153" s="691"/>
      <c r="FZ153" s="691"/>
      <c r="GA153" s="691"/>
      <c r="GB153" s="691"/>
      <c r="GC153" s="691"/>
      <c r="GD153" s="691"/>
      <c r="GE153" s="691"/>
      <c r="GF153" s="691"/>
      <c r="GG153" s="691"/>
      <c r="GH153" s="691"/>
      <c r="GI153" s="691"/>
      <c r="GJ153" s="691"/>
      <c r="GK153" s="691"/>
      <c r="GL153" s="691"/>
      <c r="GM153" s="691"/>
      <c r="GN153" s="691"/>
      <c r="GO153" s="691"/>
      <c r="GP153" s="691"/>
      <c r="GQ153" s="691"/>
      <c r="GR153" s="691"/>
      <c r="GS153" s="691"/>
      <c r="GT153" s="691"/>
      <c r="GU153" s="691"/>
      <c r="GV153" s="691"/>
      <c r="GW153" s="691"/>
      <c r="GX153" s="691"/>
      <c r="GY153" s="691"/>
      <c r="GZ153" s="691"/>
      <c r="HA153" s="691"/>
      <c r="HB153" s="691"/>
      <c r="HC153" s="691"/>
      <c r="HD153" s="691"/>
      <c r="HE153" s="691"/>
      <c r="HF153" s="691"/>
      <c r="HG153" s="691"/>
      <c r="HH153" s="691"/>
      <c r="HI153" s="691"/>
      <c r="HJ153" s="691"/>
      <c r="HK153" s="691"/>
      <c r="HL153" s="691"/>
      <c r="HM153" s="691"/>
      <c r="HN153" s="691"/>
      <c r="HO153" s="691"/>
      <c r="HP153" s="691"/>
      <c r="HQ153" s="691"/>
      <c r="HR153" s="691"/>
      <c r="HS153" s="691"/>
      <c r="HT153" s="691"/>
      <c r="HU153" s="691"/>
      <c r="HV153" s="691"/>
      <c r="HW153" s="691"/>
      <c r="HX153" s="691"/>
      <c r="HY153" s="691"/>
      <c r="HZ153" s="691"/>
      <c r="IA153" s="691"/>
      <c r="IB153" s="691"/>
      <c r="IC153" s="691"/>
      <c r="ID153" s="691"/>
      <c r="IE153" s="691"/>
      <c r="IF153" s="691"/>
      <c r="IG153" s="691"/>
      <c r="IH153" s="691"/>
      <c r="II153" s="691"/>
      <c r="IJ153" s="691"/>
      <c r="IK153" s="691"/>
      <c r="IL153" s="691"/>
      <c r="IM153" s="691"/>
      <c r="IN153" s="691"/>
      <c r="IO153" s="691"/>
      <c r="IP153" s="691"/>
      <c r="IQ153" s="691"/>
      <c r="IR153" s="691"/>
      <c r="IS153" s="691"/>
      <c r="IT153" s="691"/>
      <c r="IU153" s="691"/>
      <c r="IV153" s="691"/>
      <c r="IW153" s="691"/>
      <c r="IX153" s="691"/>
      <c r="IY153" s="691"/>
      <c r="IZ153" s="691"/>
      <c r="JA153" s="691"/>
      <c r="JB153" s="691"/>
      <c r="JC153" s="691"/>
      <c r="JD153" s="691"/>
      <c r="JE153" s="691"/>
      <c r="JF153" s="691"/>
      <c r="JG153" s="691"/>
      <c r="JH153" s="691"/>
      <c r="JI153" s="691"/>
      <c r="JJ153" s="691"/>
      <c r="JK153" s="691"/>
      <c r="JL153" s="691"/>
      <c r="JM153" s="691"/>
      <c r="JN153" s="691"/>
      <c r="JO153" s="691"/>
    </row>
    <row r="154" spans="1:16384" s="854" customFormat="1" ht="187.5" customHeight="1" x14ac:dyDescent="0.25">
      <c r="A154" s="673">
        <v>126</v>
      </c>
      <c r="B154" s="797" t="s">
        <v>406</v>
      </c>
      <c r="C154" s="674">
        <v>80101706</v>
      </c>
      <c r="D154" s="675" t="s">
        <v>419</v>
      </c>
      <c r="E154" s="674" t="s">
        <v>89</v>
      </c>
      <c r="F154" s="674">
        <v>1</v>
      </c>
      <c r="G154" s="676" t="s">
        <v>97</v>
      </c>
      <c r="H154" s="815" t="s">
        <v>498</v>
      </c>
      <c r="I154" s="674" t="s">
        <v>79</v>
      </c>
      <c r="J154" s="674" t="s">
        <v>86</v>
      </c>
      <c r="K154" s="674" t="s">
        <v>719</v>
      </c>
      <c r="L154" s="693">
        <v>51750000</v>
      </c>
      <c r="M154" s="861">
        <v>51750000</v>
      </c>
      <c r="N154" s="679" t="s">
        <v>346</v>
      </c>
      <c r="O154" s="679" t="s">
        <v>50</v>
      </c>
      <c r="P154" s="680" t="s">
        <v>444</v>
      </c>
      <c r="Q154" s="681"/>
      <c r="R154" s="695" t="s">
        <v>587</v>
      </c>
      <c r="S154" s="696" t="s">
        <v>588</v>
      </c>
      <c r="T154" s="727">
        <v>42382</v>
      </c>
      <c r="U154" s="728" t="s">
        <v>589</v>
      </c>
      <c r="V154" s="729" t="s">
        <v>507</v>
      </c>
      <c r="W154" s="699">
        <v>51000000</v>
      </c>
      <c r="X154" s="670"/>
      <c r="Y154" s="699">
        <v>51000000</v>
      </c>
      <c r="Z154" s="699">
        <v>51000000</v>
      </c>
      <c r="AA154" s="728" t="s">
        <v>590</v>
      </c>
      <c r="AB154" s="844"/>
      <c r="AC154" s="844"/>
      <c r="AD154" s="844"/>
      <c r="AE154" s="844"/>
      <c r="AF154" s="844"/>
      <c r="AG154" s="844"/>
      <c r="AH154" s="728" t="s">
        <v>570</v>
      </c>
      <c r="AI154" s="727">
        <v>42748</v>
      </c>
      <c r="AJ154" s="727">
        <v>43091</v>
      </c>
      <c r="AK154" s="729" t="s">
        <v>591</v>
      </c>
      <c r="AL154" s="731" t="s">
        <v>406</v>
      </c>
      <c r="AM154" s="688"/>
      <c r="AN154" s="688"/>
      <c r="AO154" s="688"/>
      <c r="AP154" s="688"/>
      <c r="AQ154" s="688"/>
      <c r="AR154" s="689"/>
      <c r="AS154" s="689"/>
      <c r="AT154" s="690"/>
      <c r="AU154" s="690"/>
      <c r="AV154" s="690"/>
      <c r="AW154" s="690"/>
      <c r="AX154" s="690"/>
      <c r="AY154" s="690"/>
      <c r="AZ154" s="690"/>
      <c r="BA154" s="690"/>
      <c r="BB154" s="852"/>
      <c r="BC154" s="853"/>
      <c r="BD154" s="853"/>
      <c r="BE154" s="853"/>
      <c r="BF154" s="853"/>
      <c r="BG154" s="853"/>
      <c r="BH154" s="853"/>
      <c r="BI154" s="853"/>
      <c r="BJ154" s="853"/>
      <c r="BK154" s="853"/>
      <c r="BL154" s="853"/>
      <c r="BM154" s="853"/>
      <c r="BN154" s="853"/>
      <c r="BO154" s="853"/>
      <c r="BP154" s="853"/>
      <c r="BQ154" s="853"/>
      <c r="BR154" s="853"/>
      <c r="BS154" s="853"/>
      <c r="BT154" s="853"/>
      <c r="BU154" s="853"/>
      <c r="BV154" s="853"/>
      <c r="BW154" s="853"/>
      <c r="BX154" s="853"/>
      <c r="BY154" s="853"/>
      <c r="BZ154" s="853"/>
      <c r="CA154" s="853"/>
      <c r="CB154" s="853"/>
      <c r="CC154" s="853"/>
      <c r="CD154" s="853"/>
      <c r="CE154" s="853"/>
      <c r="CF154" s="853"/>
      <c r="CG154" s="853"/>
      <c r="CH154" s="853"/>
      <c r="CI154" s="853"/>
      <c r="CJ154" s="853"/>
      <c r="CK154" s="853"/>
      <c r="CL154" s="853"/>
      <c r="CM154" s="853"/>
      <c r="CN154" s="853"/>
      <c r="CO154" s="853"/>
      <c r="CP154" s="853"/>
      <c r="CQ154" s="853"/>
      <c r="CR154" s="853"/>
      <c r="CS154" s="853"/>
      <c r="CT154" s="853"/>
      <c r="CU154" s="853"/>
      <c r="CV154" s="853"/>
      <c r="CW154" s="853"/>
      <c r="CX154" s="853"/>
      <c r="CY154" s="853"/>
      <c r="CZ154" s="853"/>
      <c r="DA154" s="853"/>
      <c r="DB154" s="853"/>
      <c r="DC154" s="853"/>
      <c r="DD154" s="853"/>
      <c r="DE154" s="853"/>
      <c r="DF154" s="853"/>
      <c r="DG154" s="853"/>
      <c r="DH154" s="853"/>
      <c r="DI154" s="853"/>
      <c r="DJ154" s="853"/>
      <c r="DK154" s="853"/>
      <c r="DL154" s="853"/>
      <c r="DM154" s="853"/>
      <c r="DN154" s="853"/>
      <c r="DO154" s="853"/>
      <c r="DP154" s="853"/>
      <c r="DQ154" s="853"/>
      <c r="DR154" s="853"/>
      <c r="DS154" s="853"/>
      <c r="DT154" s="853"/>
      <c r="DU154" s="853"/>
      <c r="DV154" s="853"/>
      <c r="DW154" s="853"/>
      <c r="DX154" s="853"/>
      <c r="DY154" s="853"/>
      <c r="DZ154" s="853"/>
      <c r="EA154" s="853"/>
      <c r="EB154" s="853"/>
      <c r="EC154" s="853"/>
      <c r="ED154" s="853"/>
      <c r="EE154" s="853"/>
      <c r="EF154" s="853"/>
      <c r="EG154" s="853"/>
      <c r="EH154" s="853"/>
      <c r="EI154" s="853"/>
      <c r="EJ154" s="853"/>
      <c r="EK154" s="853"/>
      <c r="EL154" s="853"/>
      <c r="EM154" s="853"/>
      <c r="EN154" s="853"/>
      <c r="EO154" s="853"/>
      <c r="EP154" s="853"/>
      <c r="EQ154" s="853"/>
      <c r="ER154" s="853"/>
      <c r="ES154" s="853"/>
      <c r="ET154" s="853"/>
      <c r="EU154" s="853"/>
      <c r="EV154" s="853"/>
      <c r="EW154" s="853"/>
      <c r="EX154" s="853"/>
      <c r="EY154" s="853"/>
      <c r="EZ154" s="853"/>
      <c r="FA154" s="853"/>
      <c r="FB154" s="853"/>
      <c r="FC154" s="853"/>
      <c r="FD154" s="853"/>
      <c r="FE154" s="853"/>
      <c r="FF154" s="853"/>
      <c r="FG154" s="853"/>
      <c r="FH154" s="853"/>
      <c r="FI154" s="853"/>
      <c r="FJ154" s="853"/>
      <c r="FK154" s="853"/>
      <c r="FL154" s="853"/>
      <c r="FM154" s="853"/>
      <c r="FN154" s="853"/>
      <c r="FO154" s="853"/>
      <c r="FP154" s="853"/>
      <c r="FQ154" s="853"/>
      <c r="FR154" s="853"/>
      <c r="FS154" s="853"/>
      <c r="FT154" s="853"/>
      <c r="FU154" s="853"/>
      <c r="FV154" s="853"/>
      <c r="FW154" s="853"/>
      <c r="FX154" s="853"/>
      <c r="FY154" s="853"/>
      <c r="FZ154" s="853"/>
      <c r="GA154" s="853"/>
      <c r="GB154" s="853"/>
      <c r="GC154" s="853"/>
      <c r="GD154" s="853"/>
      <c r="GE154" s="853"/>
      <c r="GF154" s="853"/>
      <c r="GG154" s="853"/>
      <c r="GH154" s="853"/>
      <c r="GI154" s="853"/>
      <c r="GJ154" s="853"/>
      <c r="GK154" s="853"/>
      <c r="GL154" s="853"/>
      <c r="GM154" s="853"/>
      <c r="GN154" s="853"/>
      <c r="GO154" s="853"/>
      <c r="GP154" s="853"/>
      <c r="GQ154" s="853"/>
      <c r="GR154" s="853"/>
      <c r="GS154" s="853"/>
      <c r="GT154" s="853"/>
      <c r="GU154" s="853"/>
      <c r="GV154" s="853"/>
      <c r="GW154" s="853"/>
      <c r="GX154" s="853"/>
      <c r="GY154" s="853"/>
      <c r="GZ154" s="853"/>
      <c r="HA154" s="853"/>
      <c r="HB154" s="853"/>
      <c r="HC154" s="853"/>
      <c r="HD154" s="853"/>
      <c r="HE154" s="853"/>
      <c r="HF154" s="853"/>
      <c r="HG154" s="853"/>
      <c r="HH154" s="853"/>
      <c r="HI154" s="853"/>
      <c r="HJ154" s="853"/>
      <c r="HK154" s="853"/>
      <c r="HL154" s="853"/>
      <c r="HM154" s="853"/>
      <c r="HN154" s="853"/>
      <c r="HO154" s="853"/>
      <c r="HP154" s="853"/>
      <c r="HQ154" s="853"/>
      <c r="HR154" s="853"/>
      <c r="HS154" s="853"/>
      <c r="HT154" s="853"/>
      <c r="HU154" s="853"/>
      <c r="HV154" s="853"/>
      <c r="HW154" s="853"/>
      <c r="HX154" s="853"/>
      <c r="HY154" s="853"/>
      <c r="HZ154" s="853"/>
      <c r="IA154" s="853"/>
      <c r="IB154" s="853"/>
      <c r="IC154" s="853"/>
      <c r="ID154" s="853"/>
      <c r="IE154" s="853"/>
      <c r="IF154" s="853"/>
      <c r="IG154" s="853"/>
      <c r="IH154" s="853"/>
      <c r="II154" s="853"/>
      <c r="IJ154" s="853"/>
      <c r="IK154" s="853"/>
      <c r="IL154" s="853"/>
      <c r="IM154" s="853"/>
      <c r="IN154" s="853"/>
      <c r="IO154" s="853"/>
      <c r="IP154" s="853"/>
      <c r="IQ154" s="853"/>
      <c r="IR154" s="853"/>
      <c r="IS154" s="853"/>
      <c r="IT154" s="853"/>
      <c r="IU154" s="853"/>
      <c r="IV154" s="853"/>
      <c r="IW154" s="853"/>
      <c r="IX154" s="853"/>
      <c r="IY154" s="853"/>
      <c r="IZ154" s="853"/>
      <c r="JA154" s="853"/>
      <c r="JB154" s="853"/>
      <c r="JC154" s="853"/>
      <c r="JD154" s="853"/>
      <c r="JE154" s="853"/>
      <c r="JF154" s="853"/>
      <c r="JG154" s="853"/>
      <c r="JH154" s="853"/>
      <c r="JI154" s="853"/>
      <c r="JJ154" s="853"/>
      <c r="JK154" s="853"/>
      <c r="JL154" s="853"/>
      <c r="JM154" s="853"/>
      <c r="JN154" s="853"/>
      <c r="JO154" s="853"/>
    </row>
    <row r="155" spans="1:16384" s="692" customFormat="1" ht="90" x14ac:dyDescent="0.25">
      <c r="A155" s="673">
        <v>127</v>
      </c>
      <c r="B155" s="797" t="s">
        <v>403</v>
      </c>
      <c r="C155" s="674">
        <v>80101706</v>
      </c>
      <c r="D155" s="675" t="s">
        <v>414</v>
      </c>
      <c r="E155" s="674" t="s">
        <v>89</v>
      </c>
      <c r="F155" s="674">
        <v>1</v>
      </c>
      <c r="G155" s="676" t="s">
        <v>104</v>
      </c>
      <c r="H155" s="815" t="s">
        <v>494</v>
      </c>
      <c r="I155" s="674" t="s">
        <v>79</v>
      </c>
      <c r="J155" s="674" t="s">
        <v>86</v>
      </c>
      <c r="K155" s="674" t="s">
        <v>719</v>
      </c>
      <c r="L155" s="693">
        <v>12855500</v>
      </c>
      <c r="M155" s="861">
        <v>12855500</v>
      </c>
      <c r="N155" s="679" t="s">
        <v>346</v>
      </c>
      <c r="O155" s="679" t="s">
        <v>50</v>
      </c>
      <c r="P155" s="680" t="s">
        <v>434</v>
      </c>
      <c r="Q155" s="681"/>
      <c r="R155" s="695" t="s">
        <v>814</v>
      </c>
      <c r="S155" s="695" t="s">
        <v>813</v>
      </c>
      <c r="T155" s="683"/>
      <c r="U155" s="670"/>
      <c r="V155" s="684"/>
      <c r="W155" s="685"/>
      <c r="X155" s="670"/>
      <c r="Y155" s="685"/>
      <c r="Z155" s="685"/>
      <c r="AA155" s="684"/>
      <c r="AB155" s="844"/>
      <c r="AC155" s="844"/>
      <c r="AD155" s="844"/>
      <c r="AE155" s="844"/>
      <c r="AF155" s="844"/>
      <c r="AG155" s="844"/>
      <c r="AH155" s="686"/>
      <c r="AI155" s="687"/>
      <c r="AJ155" s="687"/>
      <c r="AK155" s="684"/>
      <c r="AL155" s="684"/>
      <c r="AM155" s="688"/>
      <c r="AN155" s="688"/>
      <c r="AO155" s="688"/>
      <c r="AP155" s="688"/>
      <c r="AQ155" s="688"/>
      <c r="AR155" s="689"/>
      <c r="AS155" s="689"/>
      <c r="AT155" s="690"/>
      <c r="AU155" s="690"/>
      <c r="AV155" s="690"/>
      <c r="AW155" s="690"/>
      <c r="AX155" s="690"/>
      <c r="AY155" s="690"/>
      <c r="AZ155" s="690"/>
      <c r="BA155" s="690"/>
      <c r="BB155" s="691"/>
      <c r="BC155" s="691"/>
      <c r="BD155" s="691"/>
      <c r="BE155" s="691"/>
      <c r="BF155" s="691"/>
      <c r="BG155" s="691"/>
      <c r="BH155" s="691"/>
      <c r="BI155" s="691"/>
      <c r="BJ155" s="691"/>
      <c r="BK155" s="691"/>
      <c r="BL155" s="691"/>
      <c r="BM155" s="691"/>
      <c r="BN155" s="691"/>
      <c r="BO155" s="691"/>
      <c r="BP155" s="691"/>
      <c r="BQ155" s="691"/>
      <c r="BR155" s="691"/>
      <c r="BS155" s="691"/>
      <c r="BT155" s="691"/>
      <c r="BU155" s="691"/>
      <c r="BV155" s="691"/>
      <c r="BW155" s="691"/>
      <c r="BX155" s="691"/>
      <c r="BY155" s="691"/>
      <c r="BZ155" s="691"/>
      <c r="CA155" s="691"/>
      <c r="CB155" s="691"/>
      <c r="CC155" s="691"/>
      <c r="CD155" s="691"/>
      <c r="CE155" s="691"/>
      <c r="CF155" s="691"/>
      <c r="CG155" s="691"/>
      <c r="CH155" s="691"/>
      <c r="CI155" s="691"/>
      <c r="CJ155" s="691"/>
      <c r="CK155" s="691"/>
      <c r="CL155" s="691"/>
      <c r="CM155" s="691"/>
      <c r="CN155" s="691"/>
      <c r="CO155" s="691"/>
      <c r="CP155" s="691"/>
      <c r="CQ155" s="691"/>
      <c r="CR155" s="691"/>
      <c r="CS155" s="691"/>
      <c r="CT155" s="691"/>
      <c r="CU155" s="691"/>
      <c r="CV155" s="691"/>
      <c r="CW155" s="691"/>
      <c r="CX155" s="691"/>
      <c r="CY155" s="691"/>
      <c r="CZ155" s="691"/>
      <c r="DA155" s="691"/>
      <c r="DB155" s="691"/>
      <c r="DC155" s="691"/>
      <c r="DD155" s="691"/>
      <c r="DE155" s="691"/>
      <c r="DF155" s="691"/>
      <c r="DG155" s="691"/>
      <c r="DH155" s="691"/>
      <c r="DI155" s="691"/>
      <c r="DJ155" s="691"/>
      <c r="DK155" s="691"/>
      <c r="DL155" s="691"/>
      <c r="DM155" s="691"/>
      <c r="DN155" s="691"/>
      <c r="DO155" s="691"/>
      <c r="DP155" s="691"/>
      <c r="DQ155" s="691"/>
      <c r="DR155" s="691"/>
      <c r="DS155" s="691"/>
      <c r="DT155" s="691"/>
      <c r="DU155" s="691"/>
      <c r="DV155" s="691"/>
      <c r="DW155" s="691"/>
      <c r="DX155" s="691"/>
      <c r="DY155" s="691"/>
      <c r="DZ155" s="691"/>
      <c r="EA155" s="691"/>
      <c r="EB155" s="691"/>
      <c r="EC155" s="691"/>
      <c r="ED155" s="691"/>
      <c r="EE155" s="691"/>
      <c r="EF155" s="691"/>
      <c r="EG155" s="691"/>
      <c r="EH155" s="691"/>
      <c r="EI155" s="691"/>
      <c r="EJ155" s="691"/>
      <c r="EK155" s="691"/>
      <c r="EL155" s="691"/>
      <c r="EM155" s="691"/>
      <c r="EN155" s="691"/>
      <c r="EO155" s="691"/>
      <c r="EP155" s="691"/>
      <c r="EQ155" s="691"/>
      <c r="ER155" s="691"/>
      <c r="ES155" s="691"/>
      <c r="ET155" s="691"/>
      <c r="EU155" s="691"/>
      <c r="EV155" s="691"/>
      <c r="EW155" s="691"/>
      <c r="EX155" s="691"/>
      <c r="EY155" s="691"/>
      <c r="EZ155" s="691"/>
      <c r="FA155" s="691"/>
      <c r="FB155" s="691"/>
      <c r="FC155" s="691"/>
      <c r="FD155" s="691"/>
      <c r="FE155" s="691"/>
      <c r="FF155" s="691"/>
      <c r="FG155" s="691"/>
      <c r="FH155" s="691"/>
      <c r="FI155" s="691"/>
      <c r="FJ155" s="691"/>
      <c r="FK155" s="691"/>
      <c r="FL155" s="691"/>
      <c r="FM155" s="691"/>
      <c r="FN155" s="691"/>
      <c r="FO155" s="691"/>
      <c r="FP155" s="691"/>
      <c r="FQ155" s="691"/>
      <c r="FR155" s="691"/>
      <c r="FS155" s="691"/>
      <c r="FT155" s="691"/>
      <c r="FU155" s="691"/>
      <c r="FV155" s="691"/>
      <c r="FW155" s="691"/>
      <c r="FX155" s="691"/>
      <c r="FY155" s="691"/>
      <c r="FZ155" s="691"/>
      <c r="GA155" s="691"/>
      <c r="GB155" s="691"/>
      <c r="GC155" s="691"/>
      <c r="GD155" s="691"/>
      <c r="GE155" s="691"/>
      <c r="GF155" s="691"/>
      <c r="GG155" s="691"/>
      <c r="GH155" s="691"/>
      <c r="GI155" s="691"/>
      <c r="GJ155" s="691"/>
      <c r="GK155" s="691"/>
      <c r="GL155" s="691"/>
      <c r="GM155" s="691"/>
      <c r="GN155" s="691"/>
      <c r="GO155" s="691"/>
      <c r="GP155" s="691"/>
      <c r="GQ155" s="691"/>
      <c r="GR155" s="691"/>
      <c r="GS155" s="691"/>
      <c r="GT155" s="691"/>
      <c r="GU155" s="691"/>
      <c r="GV155" s="691"/>
      <c r="GW155" s="691"/>
      <c r="GX155" s="691"/>
      <c r="GY155" s="691"/>
      <c r="GZ155" s="691"/>
      <c r="HA155" s="691"/>
      <c r="HB155" s="691"/>
      <c r="HC155" s="691"/>
      <c r="HD155" s="691"/>
      <c r="HE155" s="691"/>
      <c r="HF155" s="691"/>
      <c r="HG155" s="691"/>
      <c r="HH155" s="691"/>
      <c r="HI155" s="691"/>
      <c r="HJ155" s="691"/>
      <c r="HK155" s="691"/>
      <c r="HL155" s="691"/>
      <c r="HM155" s="691"/>
      <c r="HN155" s="691"/>
      <c r="HO155" s="691"/>
      <c r="HP155" s="691"/>
      <c r="HQ155" s="691"/>
      <c r="HR155" s="691"/>
      <c r="HS155" s="691"/>
      <c r="HT155" s="691"/>
      <c r="HU155" s="691"/>
      <c r="HV155" s="691"/>
      <c r="HW155" s="691"/>
      <c r="HX155" s="691"/>
      <c r="HY155" s="691"/>
      <c r="HZ155" s="691"/>
      <c r="IA155" s="691"/>
      <c r="IB155" s="691"/>
      <c r="IC155" s="691"/>
      <c r="ID155" s="691"/>
      <c r="IE155" s="691"/>
      <c r="IF155" s="691"/>
      <c r="IG155" s="691"/>
      <c r="IH155" s="691"/>
      <c r="II155" s="691"/>
      <c r="IJ155" s="691"/>
      <c r="IK155" s="691"/>
      <c r="IL155" s="691"/>
      <c r="IM155" s="691"/>
      <c r="IN155" s="691"/>
      <c r="IO155" s="691"/>
      <c r="IP155" s="691"/>
      <c r="IQ155" s="691"/>
      <c r="IR155" s="691"/>
      <c r="IS155" s="691"/>
      <c r="IT155" s="691"/>
      <c r="IU155" s="691"/>
      <c r="IV155" s="691"/>
      <c r="IW155" s="691"/>
      <c r="IX155" s="691"/>
      <c r="IY155" s="691"/>
      <c r="IZ155" s="691"/>
      <c r="JA155" s="691"/>
      <c r="JB155" s="691"/>
      <c r="JC155" s="691"/>
      <c r="JD155" s="691"/>
      <c r="JE155" s="691"/>
      <c r="JF155" s="691"/>
      <c r="JG155" s="691"/>
      <c r="JH155" s="691"/>
      <c r="JI155" s="691"/>
      <c r="JJ155" s="691"/>
      <c r="JK155" s="691"/>
      <c r="JL155" s="691"/>
      <c r="JM155" s="691"/>
      <c r="JN155" s="691"/>
      <c r="JO155" s="691"/>
    </row>
    <row r="156" spans="1:16384" s="854" customFormat="1" ht="243.75" customHeight="1" x14ac:dyDescent="0.25">
      <c r="A156" s="673">
        <v>128</v>
      </c>
      <c r="B156" s="797" t="s">
        <v>407</v>
      </c>
      <c r="C156" s="674">
        <v>80101706</v>
      </c>
      <c r="D156" s="675" t="s">
        <v>422</v>
      </c>
      <c r="E156" s="674" t="s">
        <v>89</v>
      </c>
      <c r="F156" s="674">
        <v>1</v>
      </c>
      <c r="G156" s="676" t="s">
        <v>97</v>
      </c>
      <c r="H156" s="815" t="s">
        <v>498</v>
      </c>
      <c r="I156" s="674" t="s">
        <v>79</v>
      </c>
      <c r="J156" s="674" t="s">
        <v>86</v>
      </c>
      <c r="K156" s="674" t="s">
        <v>723</v>
      </c>
      <c r="L156" s="693">
        <v>80500000</v>
      </c>
      <c r="M156" s="678">
        <v>80500000</v>
      </c>
      <c r="N156" s="679" t="s">
        <v>346</v>
      </c>
      <c r="O156" s="679" t="s">
        <v>50</v>
      </c>
      <c r="P156" s="680" t="s">
        <v>53</v>
      </c>
      <c r="Q156" s="681"/>
      <c r="R156" s="695" t="s">
        <v>561</v>
      </c>
      <c r="S156" s="696" t="s">
        <v>562</v>
      </c>
      <c r="T156" s="727">
        <v>42380</v>
      </c>
      <c r="U156" s="728" t="s">
        <v>563</v>
      </c>
      <c r="V156" s="729" t="s">
        <v>507</v>
      </c>
      <c r="W156" s="699">
        <v>80500000</v>
      </c>
      <c r="X156" s="670"/>
      <c r="Y156" s="699">
        <v>80500000</v>
      </c>
      <c r="Z156" s="699">
        <v>80500000</v>
      </c>
      <c r="AA156" s="728" t="s">
        <v>564</v>
      </c>
      <c r="AB156" s="844"/>
      <c r="AC156" s="844"/>
      <c r="AD156" s="844"/>
      <c r="AE156" s="844"/>
      <c r="AF156" s="844"/>
      <c r="AG156" s="844"/>
      <c r="AH156" s="728" t="s">
        <v>554</v>
      </c>
      <c r="AI156" s="727">
        <v>42746</v>
      </c>
      <c r="AJ156" s="727">
        <v>43094</v>
      </c>
      <c r="AK156" s="729" t="s">
        <v>565</v>
      </c>
      <c r="AL156" s="731" t="s">
        <v>407</v>
      </c>
      <c r="AM156" s="688"/>
      <c r="AN156" s="688"/>
      <c r="AO156" s="688"/>
      <c r="AP156" s="688"/>
      <c r="AQ156" s="688"/>
      <c r="AR156" s="689"/>
      <c r="AS156" s="689"/>
      <c r="AT156" s="690"/>
      <c r="AU156" s="690"/>
      <c r="AV156" s="690"/>
      <c r="AW156" s="690"/>
      <c r="AX156" s="690"/>
      <c r="AY156" s="690"/>
      <c r="AZ156" s="690"/>
      <c r="BA156" s="690"/>
      <c r="BB156" s="852"/>
      <c r="BC156" s="853"/>
      <c r="BD156" s="853"/>
      <c r="BE156" s="853"/>
      <c r="BF156" s="853"/>
      <c r="BG156" s="853"/>
      <c r="BH156" s="853"/>
      <c r="BI156" s="853"/>
      <c r="BJ156" s="853"/>
      <c r="BK156" s="853"/>
      <c r="BL156" s="853"/>
      <c r="BM156" s="853"/>
      <c r="BN156" s="853"/>
      <c r="BO156" s="853"/>
      <c r="BP156" s="853"/>
      <c r="BQ156" s="853"/>
      <c r="BR156" s="853"/>
      <c r="BS156" s="853"/>
      <c r="BT156" s="853"/>
      <c r="BU156" s="853"/>
      <c r="BV156" s="853"/>
      <c r="BW156" s="853"/>
      <c r="BX156" s="853"/>
      <c r="BY156" s="853"/>
      <c r="BZ156" s="853"/>
      <c r="CA156" s="853"/>
      <c r="CB156" s="853"/>
      <c r="CC156" s="853"/>
      <c r="CD156" s="853"/>
      <c r="CE156" s="853"/>
      <c r="CF156" s="853"/>
      <c r="CG156" s="853"/>
      <c r="CH156" s="853"/>
      <c r="CI156" s="853"/>
      <c r="CJ156" s="853"/>
      <c r="CK156" s="853"/>
      <c r="CL156" s="853"/>
      <c r="CM156" s="853"/>
      <c r="CN156" s="853"/>
      <c r="CO156" s="853"/>
      <c r="CP156" s="853"/>
      <c r="CQ156" s="853"/>
      <c r="CR156" s="853"/>
      <c r="CS156" s="853"/>
      <c r="CT156" s="853"/>
      <c r="CU156" s="853"/>
      <c r="CV156" s="853"/>
      <c r="CW156" s="853"/>
      <c r="CX156" s="853"/>
      <c r="CY156" s="853"/>
      <c r="CZ156" s="853"/>
      <c r="DA156" s="853"/>
      <c r="DB156" s="853"/>
      <c r="DC156" s="853"/>
      <c r="DD156" s="853"/>
      <c r="DE156" s="853"/>
      <c r="DF156" s="853"/>
      <c r="DG156" s="853"/>
      <c r="DH156" s="853"/>
      <c r="DI156" s="853"/>
      <c r="DJ156" s="853"/>
      <c r="DK156" s="853"/>
      <c r="DL156" s="853"/>
      <c r="DM156" s="853"/>
      <c r="DN156" s="853"/>
      <c r="DO156" s="853"/>
      <c r="DP156" s="853"/>
      <c r="DQ156" s="853"/>
      <c r="DR156" s="853"/>
      <c r="DS156" s="853"/>
      <c r="DT156" s="853"/>
      <c r="DU156" s="853"/>
      <c r="DV156" s="853"/>
      <c r="DW156" s="853"/>
      <c r="DX156" s="853"/>
      <c r="DY156" s="853"/>
      <c r="DZ156" s="853"/>
      <c r="EA156" s="853"/>
      <c r="EB156" s="853"/>
      <c r="EC156" s="853"/>
      <c r="ED156" s="853"/>
      <c r="EE156" s="853"/>
      <c r="EF156" s="853"/>
      <c r="EG156" s="853"/>
      <c r="EH156" s="853"/>
      <c r="EI156" s="853"/>
      <c r="EJ156" s="853"/>
      <c r="EK156" s="853"/>
      <c r="EL156" s="853"/>
      <c r="EM156" s="853"/>
      <c r="EN156" s="853"/>
      <c r="EO156" s="853"/>
      <c r="EP156" s="853"/>
      <c r="EQ156" s="853"/>
      <c r="ER156" s="853"/>
      <c r="ES156" s="853"/>
      <c r="ET156" s="853"/>
      <c r="EU156" s="853"/>
      <c r="EV156" s="853"/>
      <c r="EW156" s="853"/>
      <c r="EX156" s="853"/>
      <c r="EY156" s="853"/>
      <c r="EZ156" s="853"/>
      <c r="FA156" s="853"/>
      <c r="FB156" s="853"/>
      <c r="FC156" s="853"/>
      <c r="FD156" s="853"/>
      <c r="FE156" s="853"/>
      <c r="FF156" s="853"/>
      <c r="FG156" s="853"/>
      <c r="FH156" s="853"/>
      <c r="FI156" s="853"/>
      <c r="FJ156" s="853"/>
      <c r="FK156" s="853"/>
      <c r="FL156" s="853"/>
      <c r="FM156" s="853"/>
      <c r="FN156" s="853"/>
      <c r="FO156" s="853"/>
      <c r="FP156" s="853"/>
      <c r="FQ156" s="853"/>
      <c r="FR156" s="853"/>
      <c r="FS156" s="853"/>
      <c r="FT156" s="853"/>
      <c r="FU156" s="853"/>
      <c r="FV156" s="853"/>
      <c r="FW156" s="853"/>
      <c r="FX156" s="853"/>
      <c r="FY156" s="853"/>
      <c r="FZ156" s="853"/>
      <c r="GA156" s="853"/>
      <c r="GB156" s="853"/>
      <c r="GC156" s="853"/>
      <c r="GD156" s="853"/>
      <c r="GE156" s="853"/>
      <c r="GF156" s="853"/>
      <c r="GG156" s="853"/>
      <c r="GH156" s="853"/>
      <c r="GI156" s="853"/>
      <c r="GJ156" s="853"/>
      <c r="GK156" s="853"/>
      <c r="GL156" s="853"/>
      <c r="GM156" s="853"/>
      <c r="GN156" s="853"/>
      <c r="GO156" s="853"/>
      <c r="GP156" s="853"/>
      <c r="GQ156" s="853"/>
      <c r="GR156" s="853"/>
      <c r="GS156" s="853"/>
      <c r="GT156" s="853"/>
      <c r="GU156" s="853"/>
      <c r="GV156" s="853"/>
      <c r="GW156" s="853"/>
      <c r="GX156" s="853"/>
      <c r="GY156" s="853"/>
      <c r="GZ156" s="853"/>
      <c r="HA156" s="853"/>
      <c r="HB156" s="853"/>
      <c r="HC156" s="853"/>
      <c r="HD156" s="853"/>
      <c r="HE156" s="853"/>
      <c r="HF156" s="853"/>
      <c r="HG156" s="853"/>
      <c r="HH156" s="853"/>
      <c r="HI156" s="853"/>
      <c r="HJ156" s="853"/>
      <c r="HK156" s="853"/>
      <c r="HL156" s="853"/>
      <c r="HM156" s="853"/>
      <c r="HN156" s="853"/>
      <c r="HO156" s="853"/>
      <c r="HP156" s="853"/>
      <c r="HQ156" s="853"/>
      <c r="HR156" s="853"/>
      <c r="HS156" s="853"/>
      <c r="HT156" s="853"/>
      <c r="HU156" s="853"/>
      <c r="HV156" s="853"/>
      <c r="HW156" s="853"/>
      <c r="HX156" s="853"/>
      <c r="HY156" s="853"/>
      <c r="HZ156" s="853"/>
      <c r="IA156" s="853"/>
      <c r="IB156" s="853"/>
      <c r="IC156" s="853"/>
      <c r="ID156" s="853"/>
      <c r="IE156" s="853"/>
      <c r="IF156" s="853"/>
      <c r="IG156" s="853"/>
      <c r="IH156" s="853"/>
      <c r="II156" s="853"/>
      <c r="IJ156" s="853"/>
      <c r="IK156" s="853"/>
      <c r="IL156" s="853"/>
      <c r="IM156" s="853"/>
      <c r="IN156" s="853"/>
      <c r="IO156" s="853"/>
      <c r="IP156" s="853"/>
      <c r="IQ156" s="853"/>
      <c r="IR156" s="853"/>
      <c r="IS156" s="853"/>
      <c r="IT156" s="853"/>
      <c r="IU156" s="853"/>
      <c r="IV156" s="853"/>
      <c r="IW156" s="853"/>
      <c r="IX156" s="853"/>
      <c r="IY156" s="853"/>
      <c r="IZ156" s="853"/>
      <c r="JA156" s="853"/>
      <c r="JB156" s="853"/>
      <c r="JC156" s="853"/>
      <c r="JD156" s="853"/>
      <c r="JE156" s="853"/>
      <c r="JF156" s="853"/>
      <c r="JG156" s="853"/>
      <c r="JH156" s="853"/>
      <c r="JI156" s="853"/>
      <c r="JJ156" s="853"/>
      <c r="JK156" s="853"/>
      <c r="JL156" s="853"/>
      <c r="JM156" s="853"/>
      <c r="JN156" s="853"/>
      <c r="JO156" s="853"/>
    </row>
    <row r="157" spans="1:16384" s="692" customFormat="1" ht="90" customHeight="1" x14ac:dyDescent="0.25">
      <c r="A157" s="673">
        <v>129</v>
      </c>
      <c r="B157" s="797" t="s">
        <v>405</v>
      </c>
      <c r="C157" s="674">
        <v>80101706</v>
      </c>
      <c r="D157" s="675" t="s">
        <v>417</v>
      </c>
      <c r="E157" s="674" t="s">
        <v>89</v>
      </c>
      <c r="F157" s="674">
        <v>1</v>
      </c>
      <c r="G157" s="676" t="s">
        <v>97</v>
      </c>
      <c r="H157" s="815" t="s">
        <v>494</v>
      </c>
      <c r="I157" s="674" t="s">
        <v>79</v>
      </c>
      <c r="J157" s="674" t="s">
        <v>86</v>
      </c>
      <c r="K157" s="674" t="s">
        <v>719</v>
      </c>
      <c r="L157" s="693">
        <v>25725000</v>
      </c>
      <c r="M157" s="861">
        <v>25725000</v>
      </c>
      <c r="N157" s="679" t="s">
        <v>346</v>
      </c>
      <c r="O157" s="679" t="s">
        <v>50</v>
      </c>
      <c r="P157" s="680" t="s">
        <v>798</v>
      </c>
      <c r="Q157" s="681"/>
      <c r="R157" s="695" t="s">
        <v>842</v>
      </c>
      <c r="S157" s="695" t="s">
        <v>843</v>
      </c>
      <c r="T157" s="749">
        <v>42769</v>
      </c>
      <c r="U157" s="750" t="s">
        <v>844</v>
      </c>
      <c r="V157" s="751" t="s">
        <v>507</v>
      </c>
      <c r="W157" s="745">
        <v>22050000</v>
      </c>
      <c r="X157" s="670"/>
      <c r="Y157" s="746">
        <f>W157</f>
        <v>22050000</v>
      </c>
      <c r="Z157" s="746">
        <f>W157</f>
        <v>22050000</v>
      </c>
      <c r="AA157" s="728" t="s">
        <v>845</v>
      </c>
      <c r="AB157" s="844"/>
      <c r="AC157" s="844"/>
      <c r="AD157" s="844"/>
      <c r="AE157" s="844"/>
      <c r="AF157" s="844"/>
      <c r="AG157" s="844"/>
      <c r="AH157" s="728" t="s">
        <v>756</v>
      </c>
      <c r="AI157" s="727">
        <v>42769</v>
      </c>
      <c r="AJ157" s="727">
        <v>42857</v>
      </c>
      <c r="AK157" s="729" t="s">
        <v>846</v>
      </c>
      <c r="AL157" s="752" t="s">
        <v>405</v>
      </c>
      <c r="AM157" s="688"/>
      <c r="AN157" s="688"/>
      <c r="AO157" s="688"/>
      <c r="AP157" s="688"/>
      <c r="AQ157" s="688"/>
      <c r="AR157" s="689"/>
      <c r="AS157" s="689"/>
      <c r="AT157" s="690"/>
      <c r="AU157" s="690"/>
      <c r="AV157" s="690"/>
      <c r="AW157" s="690"/>
      <c r="AX157" s="690"/>
      <c r="AY157" s="690"/>
      <c r="AZ157" s="690"/>
      <c r="BA157" s="690"/>
      <c r="BB157" s="691"/>
      <c r="BC157" s="691"/>
      <c r="BD157" s="691"/>
      <c r="BE157" s="691"/>
      <c r="BF157" s="691"/>
      <c r="BG157" s="691"/>
      <c r="BH157" s="691"/>
      <c r="BI157" s="691"/>
      <c r="BJ157" s="691"/>
      <c r="BK157" s="691"/>
      <c r="BL157" s="691"/>
      <c r="BM157" s="691"/>
      <c r="BN157" s="691"/>
      <c r="BO157" s="691"/>
      <c r="BP157" s="691"/>
      <c r="BQ157" s="691"/>
      <c r="BR157" s="691"/>
      <c r="BS157" s="691"/>
      <c r="BT157" s="691"/>
      <c r="BU157" s="691"/>
      <c r="BV157" s="691"/>
      <c r="BW157" s="691"/>
      <c r="BX157" s="691"/>
      <c r="BY157" s="691"/>
      <c r="BZ157" s="691"/>
      <c r="CA157" s="691"/>
      <c r="CB157" s="691"/>
      <c r="CC157" s="691"/>
      <c r="CD157" s="691"/>
      <c r="CE157" s="691"/>
      <c r="CF157" s="691"/>
      <c r="CG157" s="691"/>
      <c r="CH157" s="691"/>
      <c r="CI157" s="691"/>
      <c r="CJ157" s="691"/>
      <c r="CK157" s="691"/>
      <c r="CL157" s="691"/>
      <c r="CM157" s="691"/>
      <c r="CN157" s="691"/>
      <c r="CO157" s="691"/>
      <c r="CP157" s="691"/>
      <c r="CQ157" s="691"/>
      <c r="CR157" s="691"/>
      <c r="CS157" s="691"/>
      <c r="CT157" s="691"/>
      <c r="CU157" s="691"/>
      <c r="CV157" s="691"/>
      <c r="CW157" s="691"/>
      <c r="CX157" s="691"/>
      <c r="CY157" s="691"/>
      <c r="CZ157" s="691"/>
      <c r="DA157" s="691"/>
      <c r="DB157" s="691"/>
      <c r="DC157" s="691"/>
      <c r="DD157" s="691"/>
      <c r="DE157" s="691"/>
      <c r="DF157" s="691"/>
      <c r="DG157" s="691"/>
      <c r="DH157" s="691"/>
      <c r="DI157" s="691"/>
      <c r="DJ157" s="691"/>
      <c r="DK157" s="691"/>
      <c r="DL157" s="691"/>
      <c r="DM157" s="691"/>
      <c r="DN157" s="691"/>
      <c r="DO157" s="691"/>
      <c r="DP157" s="691"/>
      <c r="DQ157" s="691"/>
      <c r="DR157" s="691"/>
      <c r="DS157" s="691"/>
      <c r="DT157" s="691"/>
      <c r="DU157" s="691"/>
      <c r="DV157" s="691"/>
      <c r="DW157" s="691"/>
      <c r="DX157" s="691"/>
      <c r="DY157" s="691"/>
      <c r="DZ157" s="691"/>
      <c r="EA157" s="691"/>
      <c r="EB157" s="691"/>
      <c r="EC157" s="691"/>
      <c r="ED157" s="691"/>
      <c r="EE157" s="691"/>
      <c r="EF157" s="691"/>
      <c r="EG157" s="691"/>
      <c r="EH157" s="691"/>
      <c r="EI157" s="691"/>
      <c r="EJ157" s="691"/>
      <c r="EK157" s="691"/>
      <c r="EL157" s="691"/>
      <c r="EM157" s="691"/>
      <c r="EN157" s="691"/>
      <c r="EO157" s="691"/>
      <c r="EP157" s="691"/>
      <c r="EQ157" s="691"/>
      <c r="ER157" s="691"/>
      <c r="ES157" s="691"/>
      <c r="ET157" s="691"/>
      <c r="EU157" s="691"/>
      <c r="EV157" s="691"/>
      <c r="EW157" s="691"/>
      <c r="EX157" s="691"/>
      <c r="EY157" s="691"/>
      <c r="EZ157" s="691"/>
      <c r="FA157" s="691"/>
      <c r="FB157" s="691"/>
      <c r="FC157" s="691"/>
      <c r="FD157" s="691"/>
      <c r="FE157" s="691"/>
      <c r="FF157" s="691"/>
      <c r="FG157" s="691"/>
      <c r="FH157" s="691"/>
      <c r="FI157" s="691"/>
      <c r="FJ157" s="691"/>
      <c r="FK157" s="691"/>
      <c r="FL157" s="691"/>
      <c r="FM157" s="691"/>
      <c r="FN157" s="691"/>
      <c r="FO157" s="691"/>
      <c r="FP157" s="691"/>
      <c r="FQ157" s="691"/>
      <c r="FR157" s="691"/>
      <c r="FS157" s="691"/>
      <c r="FT157" s="691"/>
      <c r="FU157" s="691"/>
      <c r="FV157" s="691"/>
      <c r="FW157" s="691"/>
      <c r="FX157" s="691"/>
      <c r="FY157" s="691"/>
      <c r="FZ157" s="691"/>
      <c r="GA157" s="691"/>
      <c r="GB157" s="691"/>
      <c r="GC157" s="691"/>
      <c r="GD157" s="691"/>
      <c r="GE157" s="691"/>
      <c r="GF157" s="691"/>
      <c r="GG157" s="691"/>
      <c r="GH157" s="691"/>
      <c r="GI157" s="691"/>
      <c r="GJ157" s="691"/>
      <c r="GK157" s="691"/>
      <c r="GL157" s="691"/>
      <c r="GM157" s="691"/>
      <c r="GN157" s="691"/>
      <c r="GO157" s="691"/>
      <c r="GP157" s="691"/>
      <c r="GQ157" s="691"/>
      <c r="GR157" s="691"/>
      <c r="GS157" s="691"/>
      <c r="GT157" s="691"/>
      <c r="GU157" s="691"/>
      <c r="GV157" s="691"/>
      <c r="GW157" s="691"/>
      <c r="GX157" s="691"/>
      <c r="GY157" s="691"/>
      <c r="GZ157" s="691"/>
      <c r="HA157" s="691"/>
      <c r="HB157" s="691"/>
      <c r="HC157" s="691"/>
      <c r="HD157" s="691"/>
      <c r="HE157" s="691"/>
      <c r="HF157" s="691"/>
      <c r="HG157" s="691"/>
      <c r="HH157" s="691"/>
      <c r="HI157" s="691"/>
      <c r="HJ157" s="691"/>
      <c r="HK157" s="691"/>
      <c r="HL157" s="691"/>
      <c r="HM157" s="691"/>
      <c r="HN157" s="691"/>
      <c r="HO157" s="691"/>
      <c r="HP157" s="691"/>
      <c r="HQ157" s="691"/>
      <c r="HR157" s="691"/>
      <c r="HS157" s="691"/>
      <c r="HT157" s="691"/>
      <c r="HU157" s="691"/>
      <c r="HV157" s="691"/>
      <c r="HW157" s="691"/>
      <c r="HX157" s="691"/>
      <c r="HY157" s="691"/>
      <c r="HZ157" s="691"/>
      <c r="IA157" s="691"/>
      <c r="IB157" s="691"/>
      <c r="IC157" s="691"/>
      <c r="ID157" s="691"/>
      <c r="IE157" s="691"/>
      <c r="IF157" s="691"/>
      <c r="IG157" s="691"/>
      <c r="IH157" s="691"/>
      <c r="II157" s="691"/>
      <c r="IJ157" s="691"/>
      <c r="IK157" s="691"/>
      <c r="IL157" s="691"/>
      <c r="IM157" s="691"/>
      <c r="IN157" s="691"/>
      <c r="IO157" s="691"/>
      <c r="IP157" s="691"/>
      <c r="IQ157" s="691"/>
      <c r="IR157" s="691"/>
      <c r="IS157" s="691"/>
      <c r="IT157" s="691"/>
      <c r="IU157" s="691"/>
      <c r="IV157" s="691"/>
      <c r="IW157" s="691"/>
      <c r="IX157" s="691"/>
      <c r="IY157" s="691"/>
      <c r="IZ157" s="691"/>
      <c r="JA157" s="691"/>
      <c r="JB157" s="691"/>
      <c r="JC157" s="691"/>
      <c r="JD157" s="691"/>
      <c r="JE157" s="691"/>
      <c r="JF157" s="691"/>
      <c r="JG157" s="691"/>
      <c r="JH157" s="691"/>
      <c r="JI157" s="691"/>
      <c r="JJ157" s="691"/>
      <c r="JK157" s="691"/>
      <c r="JL157" s="691"/>
      <c r="JM157" s="691"/>
      <c r="JN157" s="691"/>
      <c r="JO157" s="691"/>
    </row>
    <row r="158" spans="1:16384" s="692" customFormat="1" ht="60" customHeight="1" x14ac:dyDescent="0.25">
      <c r="A158" s="673">
        <v>130</v>
      </c>
      <c r="B158" s="797" t="s">
        <v>404</v>
      </c>
      <c r="C158" s="674">
        <v>80101706</v>
      </c>
      <c r="D158" s="675" t="s">
        <v>415</v>
      </c>
      <c r="E158" s="674" t="s">
        <v>89</v>
      </c>
      <c r="F158" s="674">
        <v>1</v>
      </c>
      <c r="G158" s="676" t="s">
        <v>104</v>
      </c>
      <c r="H158" s="815" t="s">
        <v>494</v>
      </c>
      <c r="I158" s="674" t="s">
        <v>79</v>
      </c>
      <c r="J158" s="674" t="s">
        <v>86</v>
      </c>
      <c r="K158" s="674" t="s">
        <v>720</v>
      </c>
      <c r="L158" s="693">
        <v>22200000</v>
      </c>
      <c r="M158" s="678">
        <v>22200000</v>
      </c>
      <c r="N158" s="679" t="s">
        <v>346</v>
      </c>
      <c r="O158" s="679" t="s">
        <v>50</v>
      </c>
      <c r="P158" s="680" t="s">
        <v>455</v>
      </c>
      <c r="Q158" s="681"/>
      <c r="R158" s="695" t="s">
        <v>862</v>
      </c>
      <c r="S158" s="695" t="s">
        <v>863</v>
      </c>
      <c r="T158" s="683"/>
      <c r="U158" s="670"/>
      <c r="V158" s="684"/>
      <c r="W158" s="746">
        <v>21498000</v>
      </c>
      <c r="X158" s="670"/>
      <c r="Y158" s="746">
        <v>21498000</v>
      </c>
      <c r="Z158" s="746">
        <v>21498000</v>
      </c>
      <c r="AA158" s="684"/>
      <c r="AB158" s="844"/>
      <c r="AC158" s="844"/>
      <c r="AD158" s="844"/>
      <c r="AE158" s="844"/>
      <c r="AF158" s="844"/>
      <c r="AG158" s="844"/>
      <c r="AH158" s="686"/>
      <c r="AI158" s="687"/>
      <c r="AJ158" s="687"/>
      <c r="AK158" s="684"/>
      <c r="AL158" s="684"/>
      <c r="AM158" s="688"/>
      <c r="AN158" s="688"/>
      <c r="AO158" s="688"/>
      <c r="AP158" s="688"/>
      <c r="AQ158" s="688"/>
      <c r="AR158" s="689"/>
      <c r="AS158" s="689"/>
      <c r="AT158" s="690"/>
      <c r="AU158" s="690"/>
      <c r="AV158" s="690"/>
      <c r="AW158" s="690"/>
      <c r="AX158" s="690"/>
      <c r="AY158" s="690"/>
      <c r="AZ158" s="690"/>
      <c r="BA158" s="690"/>
      <c r="BB158" s="691"/>
      <c r="BC158" s="691"/>
      <c r="BD158" s="691"/>
      <c r="BE158" s="691"/>
      <c r="BF158" s="691"/>
      <c r="BG158" s="691"/>
      <c r="BH158" s="691"/>
      <c r="BI158" s="691"/>
      <c r="BJ158" s="691"/>
      <c r="BK158" s="691"/>
      <c r="BL158" s="691"/>
      <c r="BM158" s="691"/>
      <c r="BN158" s="691"/>
      <c r="BO158" s="691"/>
      <c r="BP158" s="691"/>
      <c r="BQ158" s="691"/>
      <c r="BR158" s="691"/>
      <c r="BS158" s="691"/>
      <c r="BT158" s="691"/>
      <c r="BU158" s="691"/>
      <c r="BV158" s="691"/>
      <c r="BW158" s="691"/>
      <c r="BX158" s="691"/>
      <c r="BY158" s="691"/>
      <c r="BZ158" s="691"/>
      <c r="CA158" s="691"/>
      <c r="CB158" s="691"/>
      <c r="CC158" s="691"/>
      <c r="CD158" s="691"/>
      <c r="CE158" s="691"/>
      <c r="CF158" s="691"/>
      <c r="CG158" s="691"/>
      <c r="CH158" s="691"/>
      <c r="CI158" s="691"/>
      <c r="CJ158" s="691"/>
      <c r="CK158" s="691"/>
      <c r="CL158" s="691"/>
      <c r="CM158" s="691"/>
      <c r="CN158" s="691"/>
      <c r="CO158" s="691"/>
      <c r="CP158" s="691"/>
      <c r="CQ158" s="691"/>
      <c r="CR158" s="691"/>
      <c r="CS158" s="691"/>
      <c r="CT158" s="691"/>
      <c r="CU158" s="691"/>
      <c r="CV158" s="691"/>
      <c r="CW158" s="691"/>
      <c r="CX158" s="691"/>
      <c r="CY158" s="691"/>
      <c r="CZ158" s="691"/>
      <c r="DA158" s="691"/>
      <c r="DB158" s="691"/>
      <c r="DC158" s="691"/>
      <c r="DD158" s="691"/>
      <c r="DE158" s="691"/>
      <c r="DF158" s="691"/>
      <c r="DG158" s="691"/>
      <c r="DH158" s="691"/>
      <c r="DI158" s="691"/>
      <c r="DJ158" s="691"/>
      <c r="DK158" s="691"/>
      <c r="DL158" s="691"/>
      <c r="DM158" s="691"/>
      <c r="DN158" s="691"/>
      <c r="DO158" s="691"/>
      <c r="DP158" s="691"/>
      <c r="DQ158" s="691"/>
      <c r="DR158" s="691"/>
      <c r="DS158" s="691"/>
      <c r="DT158" s="691"/>
      <c r="DU158" s="691"/>
      <c r="DV158" s="691"/>
      <c r="DW158" s="691"/>
      <c r="DX158" s="691"/>
      <c r="DY158" s="691"/>
      <c r="DZ158" s="691"/>
      <c r="EA158" s="691"/>
      <c r="EB158" s="691"/>
      <c r="EC158" s="691"/>
      <c r="ED158" s="691"/>
      <c r="EE158" s="691"/>
      <c r="EF158" s="691"/>
      <c r="EG158" s="691"/>
      <c r="EH158" s="691"/>
      <c r="EI158" s="691"/>
      <c r="EJ158" s="691"/>
      <c r="EK158" s="691"/>
      <c r="EL158" s="691"/>
      <c r="EM158" s="691"/>
      <c r="EN158" s="691"/>
      <c r="EO158" s="691"/>
      <c r="EP158" s="691"/>
      <c r="EQ158" s="691"/>
      <c r="ER158" s="691"/>
      <c r="ES158" s="691"/>
      <c r="ET158" s="691"/>
      <c r="EU158" s="691"/>
      <c r="EV158" s="691"/>
      <c r="EW158" s="691"/>
      <c r="EX158" s="691"/>
      <c r="EY158" s="691"/>
      <c r="EZ158" s="691"/>
      <c r="FA158" s="691"/>
      <c r="FB158" s="691"/>
      <c r="FC158" s="691"/>
      <c r="FD158" s="691"/>
      <c r="FE158" s="691"/>
      <c r="FF158" s="691"/>
      <c r="FG158" s="691"/>
      <c r="FH158" s="691"/>
      <c r="FI158" s="691"/>
      <c r="FJ158" s="691"/>
      <c r="FK158" s="691"/>
      <c r="FL158" s="691"/>
      <c r="FM158" s="691"/>
      <c r="FN158" s="691"/>
      <c r="FO158" s="691"/>
      <c r="FP158" s="691"/>
      <c r="FQ158" s="691"/>
      <c r="FR158" s="691"/>
      <c r="FS158" s="691"/>
      <c r="FT158" s="691"/>
      <c r="FU158" s="691"/>
      <c r="FV158" s="691"/>
      <c r="FW158" s="691"/>
      <c r="FX158" s="691"/>
      <c r="FY158" s="691"/>
      <c r="FZ158" s="691"/>
      <c r="GA158" s="691"/>
      <c r="GB158" s="691"/>
      <c r="GC158" s="691"/>
      <c r="GD158" s="691"/>
      <c r="GE158" s="691"/>
      <c r="GF158" s="691"/>
      <c r="GG158" s="691"/>
      <c r="GH158" s="691"/>
      <c r="GI158" s="691"/>
      <c r="GJ158" s="691"/>
      <c r="GK158" s="691"/>
      <c r="GL158" s="691"/>
      <c r="GM158" s="691"/>
      <c r="GN158" s="691"/>
      <c r="GO158" s="691"/>
      <c r="GP158" s="691"/>
      <c r="GQ158" s="691"/>
      <c r="GR158" s="691"/>
      <c r="GS158" s="691"/>
      <c r="GT158" s="691"/>
      <c r="GU158" s="691"/>
      <c r="GV158" s="691"/>
      <c r="GW158" s="691"/>
      <c r="GX158" s="691"/>
      <c r="GY158" s="691"/>
      <c r="GZ158" s="691"/>
      <c r="HA158" s="691"/>
      <c r="HB158" s="691"/>
      <c r="HC158" s="691"/>
      <c r="HD158" s="691"/>
      <c r="HE158" s="691"/>
      <c r="HF158" s="691"/>
      <c r="HG158" s="691"/>
      <c r="HH158" s="691"/>
      <c r="HI158" s="691"/>
      <c r="HJ158" s="691"/>
      <c r="HK158" s="691"/>
      <c r="HL158" s="691"/>
      <c r="HM158" s="691"/>
      <c r="HN158" s="691"/>
      <c r="HO158" s="691"/>
      <c r="HP158" s="691"/>
      <c r="HQ158" s="691"/>
      <c r="HR158" s="691"/>
      <c r="HS158" s="691"/>
      <c r="HT158" s="691"/>
      <c r="HU158" s="691"/>
      <c r="HV158" s="691"/>
      <c r="HW158" s="691"/>
      <c r="HX158" s="691"/>
      <c r="HY158" s="691"/>
      <c r="HZ158" s="691"/>
      <c r="IA158" s="691"/>
      <c r="IB158" s="691"/>
      <c r="IC158" s="691"/>
      <c r="ID158" s="691"/>
      <c r="IE158" s="691"/>
      <c r="IF158" s="691"/>
      <c r="IG158" s="691"/>
      <c r="IH158" s="691"/>
      <c r="II158" s="691"/>
      <c r="IJ158" s="691"/>
      <c r="IK158" s="691"/>
      <c r="IL158" s="691"/>
      <c r="IM158" s="691"/>
      <c r="IN158" s="691"/>
      <c r="IO158" s="691"/>
      <c r="IP158" s="691"/>
      <c r="IQ158" s="691"/>
      <c r="IR158" s="691"/>
      <c r="IS158" s="691"/>
      <c r="IT158" s="691"/>
      <c r="IU158" s="691"/>
      <c r="IV158" s="691"/>
      <c r="IW158" s="691"/>
      <c r="IX158" s="691"/>
      <c r="IY158" s="691"/>
      <c r="IZ158" s="691"/>
      <c r="JA158" s="691"/>
      <c r="JB158" s="691"/>
      <c r="JC158" s="691"/>
      <c r="JD158" s="691"/>
      <c r="JE158" s="691"/>
      <c r="JF158" s="691"/>
      <c r="JG158" s="691"/>
      <c r="JH158" s="691"/>
      <c r="JI158" s="691"/>
      <c r="JJ158" s="691"/>
      <c r="JK158" s="691"/>
      <c r="JL158" s="691"/>
      <c r="JM158" s="691"/>
      <c r="JN158" s="691"/>
      <c r="JO158" s="691"/>
    </row>
    <row r="159" spans="1:16384" s="692" customFormat="1" ht="33" customHeight="1" x14ac:dyDescent="0.25">
      <c r="A159" s="948">
        <v>131</v>
      </c>
      <c r="B159" s="797" t="s">
        <v>430</v>
      </c>
      <c r="C159" s="674">
        <v>80101706</v>
      </c>
      <c r="D159" s="950" t="s">
        <v>447</v>
      </c>
      <c r="E159" s="674" t="s">
        <v>89</v>
      </c>
      <c r="F159" s="674">
        <v>1</v>
      </c>
      <c r="G159" s="676" t="s">
        <v>97</v>
      </c>
      <c r="H159" s="815" t="s">
        <v>494</v>
      </c>
      <c r="I159" s="674" t="s">
        <v>79</v>
      </c>
      <c r="J159" s="674" t="s">
        <v>86</v>
      </c>
      <c r="K159" s="674" t="s">
        <v>719</v>
      </c>
      <c r="L159" s="693">
        <v>8750000</v>
      </c>
      <c r="M159" s="861">
        <v>8750000</v>
      </c>
      <c r="N159" s="952" t="s">
        <v>346</v>
      </c>
      <c r="O159" s="952" t="s">
        <v>50</v>
      </c>
      <c r="P159" s="954" t="s">
        <v>443</v>
      </c>
      <c r="Q159" s="681"/>
      <c r="R159" s="956" t="s">
        <v>521</v>
      </c>
      <c r="S159" s="958" t="s">
        <v>522</v>
      </c>
      <c r="T159" s="941">
        <v>42375</v>
      </c>
      <c r="U159" s="943" t="s">
        <v>523</v>
      </c>
      <c r="V159" s="943" t="s">
        <v>507</v>
      </c>
      <c r="W159" s="861">
        <v>8750000</v>
      </c>
      <c r="X159" s="670"/>
      <c r="Y159" s="699">
        <v>8750000</v>
      </c>
      <c r="Z159" s="699">
        <v>8750000</v>
      </c>
      <c r="AA159" s="943" t="s">
        <v>509</v>
      </c>
      <c r="AB159" s="844"/>
      <c r="AC159" s="844"/>
      <c r="AD159" s="844"/>
      <c r="AE159" s="844"/>
      <c r="AF159" s="844"/>
      <c r="AG159" s="844"/>
      <c r="AH159" s="943" t="s">
        <v>510</v>
      </c>
      <c r="AI159" s="941">
        <v>42741</v>
      </c>
      <c r="AJ159" s="941">
        <v>42845</v>
      </c>
      <c r="AK159" s="943" t="s">
        <v>511</v>
      </c>
      <c r="AL159" s="945" t="s">
        <v>512</v>
      </c>
      <c r="AM159" s="937"/>
      <c r="AN159" s="937"/>
      <c r="AO159" s="937"/>
      <c r="AP159" s="937"/>
      <c r="AQ159" s="937"/>
      <c r="AR159" s="937"/>
      <c r="AS159" s="937"/>
      <c r="AT159" s="937"/>
      <c r="AU159" s="937"/>
      <c r="AV159" s="937"/>
      <c r="AW159" s="937"/>
      <c r="AX159" s="937"/>
      <c r="AY159" s="937"/>
      <c r="AZ159" s="937"/>
      <c r="BA159" s="937"/>
      <c r="BB159" s="939"/>
      <c r="BC159" s="937"/>
      <c r="BD159" s="937"/>
      <c r="BE159" s="937"/>
      <c r="BF159" s="937"/>
      <c r="BG159" s="937"/>
      <c r="BH159" s="937"/>
      <c r="BI159" s="937"/>
      <c r="BJ159" s="937"/>
      <c r="BK159" s="937"/>
      <c r="BL159" s="937"/>
      <c r="BM159" s="937"/>
      <c r="BN159" s="937"/>
      <c r="BO159" s="937"/>
      <c r="BP159" s="937"/>
      <c r="BQ159" s="937"/>
      <c r="BR159" s="937"/>
      <c r="BS159" s="937"/>
      <c r="BT159" s="937"/>
      <c r="BU159" s="937"/>
      <c r="BV159" s="937"/>
      <c r="BW159" s="937"/>
      <c r="BX159" s="937"/>
      <c r="BY159" s="937"/>
      <c r="BZ159" s="937"/>
      <c r="CA159" s="937"/>
      <c r="CB159" s="937"/>
      <c r="CC159" s="937"/>
      <c r="CD159" s="937"/>
      <c r="CE159" s="937"/>
      <c r="CF159" s="937"/>
      <c r="CG159" s="937"/>
      <c r="CH159" s="937"/>
      <c r="CI159" s="937"/>
      <c r="CJ159" s="937"/>
      <c r="CK159" s="937"/>
      <c r="CL159" s="937"/>
      <c r="CM159" s="937"/>
      <c r="CN159" s="937"/>
      <c r="CO159" s="937"/>
      <c r="CP159" s="937"/>
      <c r="CQ159" s="937"/>
      <c r="CR159" s="937"/>
      <c r="CS159" s="937"/>
      <c r="CT159" s="937"/>
      <c r="CU159" s="937"/>
      <c r="CV159" s="937"/>
      <c r="CW159" s="937"/>
      <c r="CX159" s="937"/>
      <c r="CY159" s="937"/>
      <c r="CZ159" s="937"/>
      <c r="DA159" s="937"/>
      <c r="DB159" s="937"/>
      <c r="DC159" s="937"/>
      <c r="DD159" s="937"/>
      <c r="DE159" s="937"/>
      <c r="DF159" s="937"/>
      <c r="DG159" s="937"/>
      <c r="DH159" s="937"/>
      <c r="DI159" s="937"/>
      <c r="DJ159" s="937"/>
      <c r="DK159" s="937"/>
      <c r="DL159" s="937"/>
      <c r="DM159" s="937"/>
      <c r="DN159" s="937"/>
      <c r="DO159" s="937"/>
      <c r="DP159" s="937"/>
      <c r="DQ159" s="937"/>
      <c r="DR159" s="937"/>
      <c r="DS159" s="937"/>
      <c r="DT159" s="937"/>
      <c r="DU159" s="937"/>
      <c r="DV159" s="937"/>
      <c r="DW159" s="937"/>
      <c r="DX159" s="937"/>
      <c r="DY159" s="937"/>
      <c r="DZ159" s="937"/>
      <c r="EA159" s="937"/>
      <c r="EB159" s="937"/>
      <c r="EC159" s="937"/>
      <c r="ED159" s="937"/>
      <c r="EE159" s="937"/>
      <c r="EF159" s="937"/>
      <c r="EG159" s="937"/>
      <c r="EH159" s="937"/>
      <c r="EI159" s="937"/>
      <c r="EJ159" s="937"/>
      <c r="EK159" s="937"/>
      <c r="EL159" s="937"/>
      <c r="EM159" s="937"/>
      <c r="EN159" s="937"/>
      <c r="EO159" s="937"/>
      <c r="EP159" s="937"/>
      <c r="EQ159" s="937"/>
      <c r="ER159" s="937"/>
      <c r="ES159" s="937"/>
      <c r="ET159" s="937"/>
      <c r="EU159" s="937"/>
      <c r="EV159" s="937"/>
      <c r="EW159" s="937"/>
      <c r="EX159" s="937"/>
      <c r="EY159" s="937"/>
      <c r="EZ159" s="937"/>
      <c r="FA159" s="937"/>
      <c r="FB159" s="937"/>
      <c r="FC159" s="937"/>
      <c r="FD159" s="937"/>
      <c r="FE159" s="937"/>
      <c r="FF159" s="937"/>
      <c r="FG159" s="937"/>
      <c r="FH159" s="937"/>
      <c r="FI159" s="937"/>
      <c r="FJ159" s="937"/>
      <c r="FK159" s="937"/>
      <c r="FL159" s="937"/>
      <c r="FM159" s="937"/>
      <c r="FN159" s="937"/>
      <c r="FO159" s="937"/>
      <c r="FP159" s="937"/>
      <c r="FQ159" s="937"/>
      <c r="FR159" s="937"/>
      <c r="FS159" s="937"/>
      <c r="FT159" s="937"/>
      <c r="FU159" s="937"/>
      <c r="FV159" s="937"/>
      <c r="FW159" s="937"/>
      <c r="FX159" s="937"/>
      <c r="FY159" s="937"/>
      <c r="FZ159" s="937"/>
      <c r="GA159" s="937"/>
      <c r="GB159" s="937"/>
      <c r="GC159" s="937"/>
      <c r="GD159" s="937"/>
      <c r="GE159" s="937"/>
      <c r="GF159" s="937"/>
      <c r="GG159" s="937"/>
      <c r="GH159" s="937"/>
      <c r="GI159" s="937"/>
      <c r="GJ159" s="937"/>
      <c r="GK159" s="937"/>
      <c r="GL159" s="937"/>
      <c r="GM159" s="937"/>
      <c r="GN159" s="937"/>
      <c r="GO159" s="937"/>
      <c r="GP159" s="937"/>
      <c r="GQ159" s="937"/>
      <c r="GR159" s="937"/>
      <c r="GS159" s="937"/>
      <c r="GT159" s="937"/>
      <c r="GU159" s="937"/>
      <c r="GV159" s="937"/>
      <c r="GW159" s="937"/>
      <c r="GX159" s="937"/>
      <c r="GY159" s="937"/>
      <c r="GZ159" s="937"/>
      <c r="HA159" s="937"/>
      <c r="HB159" s="937"/>
      <c r="HC159" s="937"/>
      <c r="HD159" s="937"/>
      <c r="HE159" s="937"/>
      <c r="HF159" s="937"/>
      <c r="HG159" s="937"/>
      <c r="HH159" s="937"/>
      <c r="HI159" s="937"/>
      <c r="HJ159" s="937"/>
      <c r="HK159" s="937"/>
      <c r="HL159" s="937"/>
      <c r="HM159" s="937"/>
      <c r="HN159" s="937"/>
      <c r="HO159" s="937"/>
      <c r="HP159" s="937"/>
      <c r="HQ159" s="937"/>
      <c r="HR159" s="937"/>
      <c r="HS159" s="937"/>
      <c r="HT159" s="937"/>
      <c r="HU159" s="937"/>
      <c r="HV159" s="937"/>
      <c r="HW159" s="937"/>
      <c r="HX159" s="937"/>
      <c r="HY159" s="937"/>
      <c r="HZ159" s="937"/>
      <c r="IA159" s="937"/>
      <c r="IB159" s="937"/>
      <c r="IC159" s="937"/>
      <c r="ID159" s="937"/>
      <c r="IE159" s="937"/>
      <c r="IF159" s="937"/>
      <c r="IG159" s="937"/>
      <c r="IH159" s="937"/>
      <c r="II159" s="937"/>
      <c r="IJ159" s="937"/>
      <c r="IK159" s="937"/>
      <c r="IL159" s="937"/>
      <c r="IM159" s="937"/>
      <c r="IN159" s="937"/>
      <c r="IO159" s="937"/>
      <c r="IP159" s="937"/>
      <c r="IQ159" s="937"/>
      <c r="IR159" s="937"/>
      <c r="IS159" s="937"/>
      <c r="IT159" s="937"/>
      <c r="IU159" s="937"/>
      <c r="IV159" s="937"/>
      <c r="IW159" s="937"/>
      <c r="IX159" s="937"/>
      <c r="IY159" s="937"/>
      <c r="IZ159" s="937"/>
      <c r="JA159" s="937"/>
      <c r="JB159" s="937"/>
      <c r="JC159" s="937"/>
      <c r="JD159" s="937"/>
      <c r="JE159" s="937"/>
      <c r="JF159" s="937"/>
      <c r="JG159" s="937"/>
      <c r="JH159" s="937"/>
      <c r="JI159" s="937"/>
      <c r="JJ159" s="937"/>
      <c r="JK159" s="937"/>
      <c r="JL159" s="937"/>
      <c r="JM159" s="937"/>
      <c r="JN159" s="937"/>
      <c r="JO159" s="937"/>
      <c r="JP159" s="937"/>
      <c r="JQ159" s="937"/>
      <c r="JR159" s="937"/>
      <c r="JS159" s="937"/>
      <c r="JT159" s="937"/>
      <c r="JU159" s="937"/>
      <c r="JV159" s="937"/>
      <c r="JW159" s="937"/>
      <c r="JX159" s="937"/>
      <c r="JY159" s="937"/>
      <c r="JZ159" s="937"/>
      <c r="KA159" s="937"/>
      <c r="KB159" s="937"/>
      <c r="KC159" s="937"/>
      <c r="KD159" s="937"/>
      <c r="KE159" s="937"/>
      <c r="KF159" s="937"/>
      <c r="KG159" s="937"/>
      <c r="KH159" s="937"/>
      <c r="KI159" s="937"/>
      <c r="KJ159" s="937"/>
      <c r="KK159" s="937"/>
      <c r="KL159" s="937"/>
      <c r="KM159" s="937"/>
      <c r="KN159" s="937"/>
      <c r="KO159" s="937"/>
      <c r="KP159" s="937"/>
      <c r="KQ159" s="937"/>
      <c r="KR159" s="937"/>
      <c r="KS159" s="937"/>
      <c r="KT159" s="937"/>
      <c r="KU159" s="937"/>
      <c r="KV159" s="937"/>
      <c r="KW159" s="937"/>
      <c r="KX159" s="937"/>
      <c r="KY159" s="937"/>
      <c r="KZ159" s="937"/>
      <c r="LA159" s="937"/>
      <c r="LB159" s="937"/>
      <c r="LC159" s="937"/>
      <c r="LD159" s="937"/>
      <c r="LE159" s="937"/>
      <c r="LF159" s="937"/>
      <c r="LG159" s="937"/>
      <c r="LH159" s="937"/>
      <c r="LI159" s="937"/>
      <c r="LJ159" s="937"/>
      <c r="LK159" s="937"/>
      <c r="LL159" s="937"/>
      <c r="LM159" s="937"/>
      <c r="LN159" s="937"/>
      <c r="LO159" s="937"/>
      <c r="LP159" s="937"/>
      <c r="LQ159" s="937"/>
      <c r="LR159" s="937"/>
      <c r="LS159" s="937"/>
      <c r="LT159" s="937"/>
      <c r="LU159" s="937"/>
      <c r="LV159" s="937"/>
      <c r="LW159" s="937"/>
      <c r="LX159" s="937"/>
      <c r="LY159" s="937"/>
      <c r="LZ159" s="937"/>
      <c r="MA159" s="937"/>
      <c r="MB159" s="937"/>
      <c r="MC159" s="937"/>
      <c r="MD159" s="937"/>
      <c r="ME159" s="937"/>
      <c r="MF159" s="937"/>
      <c r="MG159" s="937"/>
      <c r="MH159" s="937"/>
      <c r="MI159" s="937"/>
      <c r="MJ159" s="937"/>
      <c r="MK159" s="937"/>
      <c r="ML159" s="937"/>
      <c r="MM159" s="937"/>
      <c r="MN159" s="937"/>
      <c r="MO159" s="937"/>
      <c r="MP159" s="937"/>
      <c r="MQ159" s="937"/>
      <c r="MR159" s="937"/>
      <c r="MS159" s="937"/>
      <c r="MT159" s="937"/>
      <c r="MU159" s="937"/>
      <c r="MV159" s="937"/>
      <c r="MW159" s="937"/>
      <c r="MX159" s="937"/>
      <c r="MY159" s="937"/>
      <c r="MZ159" s="937"/>
      <c r="NA159" s="937"/>
      <c r="NB159" s="937"/>
      <c r="NC159" s="937"/>
      <c r="ND159" s="937"/>
      <c r="NE159" s="937"/>
      <c r="NF159" s="937"/>
      <c r="NG159" s="937"/>
      <c r="NH159" s="937"/>
      <c r="NI159" s="937"/>
      <c r="NJ159" s="937"/>
      <c r="NK159" s="937"/>
      <c r="NL159" s="937"/>
      <c r="NM159" s="937"/>
      <c r="NN159" s="937"/>
      <c r="NO159" s="937"/>
      <c r="NP159" s="937"/>
      <c r="NQ159" s="937"/>
      <c r="NR159" s="937"/>
      <c r="NS159" s="937"/>
      <c r="NT159" s="937"/>
      <c r="NU159" s="937"/>
      <c r="NV159" s="937"/>
      <c r="NW159" s="937"/>
      <c r="NX159" s="937"/>
      <c r="NY159" s="937"/>
      <c r="NZ159" s="937"/>
      <c r="OA159" s="937"/>
      <c r="OB159" s="937"/>
      <c r="OC159" s="937"/>
      <c r="OD159" s="937"/>
      <c r="OE159" s="937"/>
      <c r="OF159" s="937"/>
      <c r="OG159" s="937"/>
      <c r="OH159" s="937"/>
      <c r="OI159" s="937"/>
      <c r="OJ159" s="937"/>
      <c r="OK159" s="937"/>
      <c r="OL159" s="937"/>
      <c r="OM159" s="937"/>
      <c r="ON159" s="937"/>
      <c r="OO159" s="937"/>
      <c r="OP159" s="937"/>
      <c r="OQ159" s="937"/>
      <c r="OR159" s="937"/>
      <c r="OS159" s="937"/>
      <c r="OT159" s="937"/>
      <c r="OU159" s="937"/>
      <c r="OV159" s="937"/>
      <c r="OW159" s="937"/>
      <c r="OX159" s="937"/>
      <c r="OY159" s="937"/>
      <c r="OZ159" s="937"/>
      <c r="PA159" s="937"/>
      <c r="PB159" s="937"/>
      <c r="PC159" s="937"/>
      <c r="PD159" s="937"/>
      <c r="PE159" s="937"/>
      <c r="PF159" s="937"/>
      <c r="PG159" s="937"/>
      <c r="PH159" s="937"/>
      <c r="PI159" s="937"/>
      <c r="PJ159" s="937"/>
      <c r="PK159" s="937"/>
      <c r="PL159" s="937"/>
      <c r="PM159" s="937"/>
      <c r="PN159" s="937"/>
      <c r="PO159" s="937"/>
      <c r="PP159" s="937"/>
      <c r="PQ159" s="937"/>
      <c r="PR159" s="937"/>
      <c r="PS159" s="937"/>
      <c r="PT159" s="937"/>
      <c r="PU159" s="937"/>
      <c r="PV159" s="937"/>
      <c r="PW159" s="937"/>
      <c r="PX159" s="937"/>
      <c r="PY159" s="937"/>
      <c r="PZ159" s="937"/>
      <c r="QA159" s="937"/>
      <c r="QB159" s="937"/>
      <c r="QC159" s="937"/>
      <c r="QD159" s="937"/>
      <c r="QE159" s="937"/>
      <c r="QF159" s="937"/>
      <c r="QG159" s="937"/>
      <c r="QH159" s="937"/>
      <c r="QI159" s="937"/>
      <c r="QJ159" s="937"/>
      <c r="QK159" s="937"/>
      <c r="QL159" s="937"/>
      <c r="QM159" s="937"/>
      <c r="QN159" s="937"/>
      <c r="QO159" s="937"/>
      <c r="QP159" s="937"/>
      <c r="QQ159" s="937"/>
      <c r="QR159" s="937"/>
      <c r="QS159" s="937"/>
      <c r="QT159" s="937"/>
      <c r="QU159" s="937"/>
      <c r="QV159" s="937"/>
      <c r="QW159" s="937"/>
      <c r="QX159" s="937"/>
      <c r="QY159" s="937"/>
      <c r="QZ159" s="937"/>
      <c r="RA159" s="937"/>
      <c r="RB159" s="937"/>
      <c r="RC159" s="937"/>
      <c r="RD159" s="937"/>
      <c r="RE159" s="937"/>
      <c r="RF159" s="937"/>
      <c r="RG159" s="937"/>
      <c r="RH159" s="937"/>
      <c r="RI159" s="937"/>
      <c r="RJ159" s="937"/>
      <c r="RK159" s="937"/>
      <c r="RL159" s="937"/>
      <c r="RM159" s="937"/>
      <c r="RN159" s="937"/>
      <c r="RO159" s="937"/>
      <c r="RP159" s="937"/>
      <c r="RQ159" s="937"/>
      <c r="RR159" s="937"/>
      <c r="RS159" s="937"/>
      <c r="RT159" s="937"/>
      <c r="RU159" s="937"/>
      <c r="RV159" s="937"/>
      <c r="RW159" s="937"/>
      <c r="RX159" s="937"/>
      <c r="RY159" s="937"/>
      <c r="RZ159" s="937"/>
      <c r="SA159" s="937"/>
      <c r="SB159" s="937"/>
      <c r="SC159" s="937"/>
      <c r="SD159" s="937"/>
      <c r="SE159" s="937"/>
      <c r="SF159" s="937"/>
      <c r="SG159" s="937"/>
      <c r="SH159" s="937"/>
      <c r="SI159" s="937"/>
      <c r="SJ159" s="937"/>
      <c r="SK159" s="937"/>
      <c r="SL159" s="937"/>
      <c r="SM159" s="937"/>
      <c r="SN159" s="937"/>
      <c r="SO159" s="937"/>
      <c r="SP159" s="937"/>
      <c r="SQ159" s="937"/>
      <c r="SR159" s="937"/>
      <c r="SS159" s="937"/>
      <c r="ST159" s="937"/>
      <c r="SU159" s="937"/>
      <c r="SV159" s="937"/>
      <c r="SW159" s="937"/>
      <c r="SX159" s="937"/>
      <c r="SY159" s="937"/>
      <c r="SZ159" s="937"/>
      <c r="TA159" s="937"/>
      <c r="TB159" s="937"/>
      <c r="TC159" s="937"/>
      <c r="TD159" s="937"/>
      <c r="TE159" s="937"/>
      <c r="TF159" s="937"/>
      <c r="TG159" s="937"/>
      <c r="TH159" s="937"/>
      <c r="TI159" s="937"/>
      <c r="TJ159" s="937"/>
      <c r="TK159" s="937"/>
      <c r="TL159" s="937"/>
      <c r="TM159" s="937"/>
      <c r="TN159" s="937"/>
      <c r="TO159" s="937"/>
      <c r="TP159" s="937"/>
      <c r="TQ159" s="937"/>
      <c r="TR159" s="937"/>
      <c r="TS159" s="937"/>
      <c r="TT159" s="937"/>
      <c r="TU159" s="937"/>
      <c r="TV159" s="937"/>
      <c r="TW159" s="937"/>
      <c r="TX159" s="937"/>
      <c r="TY159" s="937"/>
      <c r="TZ159" s="937"/>
      <c r="UA159" s="937"/>
      <c r="UB159" s="937"/>
      <c r="UC159" s="937"/>
      <c r="UD159" s="937"/>
      <c r="UE159" s="937"/>
      <c r="UF159" s="937"/>
      <c r="UG159" s="937"/>
      <c r="UH159" s="937"/>
      <c r="UI159" s="937"/>
      <c r="UJ159" s="937"/>
      <c r="UK159" s="937"/>
      <c r="UL159" s="937"/>
      <c r="UM159" s="937"/>
      <c r="UN159" s="937"/>
      <c r="UO159" s="937"/>
      <c r="UP159" s="937"/>
      <c r="UQ159" s="937"/>
      <c r="UR159" s="937"/>
      <c r="US159" s="937"/>
      <c r="UT159" s="937"/>
      <c r="UU159" s="937"/>
      <c r="UV159" s="937"/>
      <c r="UW159" s="937"/>
      <c r="UX159" s="937"/>
      <c r="UY159" s="937"/>
      <c r="UZ159" s="937"/>
      <c r="VA159" s="937"/>
      <c r="VB159" s="937"/>
      <c r="VC159" s="937"/>
      <c r="VD159" s="937"/>
      <c r="VE159" s="937"/>
      <c r="VF159" s="937"/>
      <c r="VG159" s="937"/>
      <c r="VH159" s="937"/>
      <c r="VI159" s="937"/>
      <c r="VJ159" s="937"/>
      <c r="VK159" s="937"/>
      <c r="VL159" s="937"/>
      <c r="VM159" s="937"/>
      <c r="VN159" s="937"/>
      <c r="VO159" s="937"/>
      <c r="VP159" s="937"/>
      <c r="VQ159" s="937"/>
      <c r="VR159" s="937"/>
      <c r="VS159" s="937"/>
      <c r="VT159" s="937"/>
      <c r="VU159" s="937"/>
      <c r="VV159" s="937"/>
      <c r="VW159" s="937"/>
      <c r="VX159" s="937"/>
      <c r="VY159" s="937"/>
      <c r="VZ159" s="937"/>
      <c r="WA159" s="937"/>
      <c r="WB159" s="937"/>
      <c r="WC159" s="937"/>
      <c r="WD159" s="937"/>
      <c r="WE159" s="937"/>
      <c r="WF159" s="937"/>
      <c r="WG159" s="937"/>
      <c r="WH159" s="937"/>
      <c r="WI159" s="937"/>
      <c r="WJ159" s="937"/>
      <c r="WK159" s="937"/>
      <c r="WL159" s="937"/>
      <c r="WM159" s="937"/>
      <c r="WN159" s="937"/>
      <c r="WO159" s="937"/>
      <c r="WP159" s="937"/>
      <c r="WQ159" s="937"/>
      <c r="WR159" s="937"/>
      <c r="WS159" s="937"/>
      <c r="WT159" s="937"/>
      <c r="WU159" s="937"/>
      <c r="WV159" s="937"/>
      <c r="WW159" s="937"/>
      <c r="WX159" s="937"/>
      <c r="WY159" s="937"/>
      <c r="WZ159" s="937"/>
      <c r="XA159" s="937"/>
      <c r="XB159" s="937"/>
      <c r="XC159" s="937"/>
      <c r="XD159" s="937"/>
      <c r="XE159" s="937"/>
      <c r="XF159" s="937"/>
      <c r="XG159" s="937"/>
      <c r="XH159" s="937"/>
      <c r="XI159" s="937"/>
      <c r="XJ159" s="937"/>
      <c r="XK159" s="937"/>
      <c r="XL159" s="937"/>
      <c r="XM159" s="937"/>
      <c r="XN159" s="937"/>
      <c r="XO159" s="937"/>
      <c r="XP159" s="937"/>
      <c r="XQ159" s="937"/>
      <c r="XR159" s="937"/>
      <c r="XS159" s="937"/>
      <c r="XT159" s="937"/>
      <c r="XU159" s="937"/>
      <c r="XV159" s="937"/>
      <c r="XW159" s="937"/>
      <c r="XX159" s="937"/>
      <c r="XY159" s="937"/>
      <c r="XZ159" s="937"/>
      <c r="YA159" s="937"/>
      <c r="YB159" s="937"/>
      <c r="YC159" s="937"/>
      <c r="YD159" s="937"/>
      <c r="YE159" s="937"/>
      <c r="YF159" s="937"/>
      <c r="YG159" s="937"/>
      <c r="YH159" s="937"/>
      <c r="YI159" s="937"/>
      <c r="YJ159" s="937"/>
      <c r="YK159" s="937"/>
      <c r="YL159" s="937"/>
      <c r="YM159" s="937"/>
      <c r="YN159" s="937"/>
      <c r="YO159" s="937"/>
      <c r="YP159" s="937"/>
      <c r="YQ159" s="937"/>
      <c r="YR159" s="937"/>
      <c r="YS159" s="937"/>
      <c r="YT159" s="937"/>
      <c r="YU159" s="937"/>
      <c r="YV159" s="937"/>
      <c r="YW159" s="937"/>
      <c r="YX159" s="937"/>
      <c r="YY159" s="937"/>
      <c r="YZ159" s="937"/>
      <c r="ZA159" s="937"/>
      <c r="ZB159" s="937"/>
      <c r="ZC159" s="937"/>
      <c r="ZD159" s="937"/>
      <c r="ZE159" s="937"/>
      <c r="ZF159" s="937"/>
      <c r="ZG159" s="937"/>
      <c r="ZH159" s="937"/>
      <c r="ZI159" s="937"/>
      <c r="ZJ159" s="937"/>
      <c r="ZK159" s="937"/>
      <c r="ZL159" s="937"/>
      <c r="ZM159" s="937"/>
      <c r="ZN159" s="937"/>
      <c r="ZO159" s="937"/>
      <c r="ZP159" s="937"/>
      <c r="ZQ159" s="937"/>
      <c r="ZR159" s="937"/>
      <c r="ZS159" s="937"/>
      <c r="ZT159" s="937"/>
      <c r="ZU159" s="937"/>
      <c r="ZV159" s="937"/>
      <c r="ZW159" s="937"/>
      <c r="ZX159" s="937"/>
      <c r="ZY159" s="937"/>
      <c r="ZZ159" s="937"/>
      <c r="AAA159" s="937"/>
      <c r="AAB159" s="937"/>
      <c r="AAC159" s="937"/>
      <c r="AAD159" s="937"/>
      <c r="AAE159" s="937"/>
      <c r="AAF159" s="937"/>
      <c r="AAG159" s="937"/>
      <c r="AAH159" s="937"/>
      <c r="AAI159" s="937"/>
      <c r="AAJ159" s="937"/>
      <c r="AAK159" s="937"/>
      <c r="AAL159" s="937"/>
      <c r="AAM159" s="937"/>
      <c r="AAN159" s="937"/>
      <c r="AAO159" s="937"/>
      <c r="AAP159" s="937"/>
      <c r="AAQ159" s="937"/>
      <c r="AAR159" s="937"/>
      <c r="AAS159" s="937"/>
      <c r="AAT159" s="937"/>
      <c r="AAU159" s="937"/>
      <c r="AAV159" s="937"/>
      <c r="AAW159" s="937"/>
      <c r="AAX159" s="937"/>
      <c r="AAY159" s="937"/>
      <c r="AAZ159" s="937"/>
      <c r="ABA159" s="937"/>
      <c r="ABB159" s="937"/>
      <c r="ABC159" s="937"/>
      <c r="ABD159" s="937"/>
      <c r="ABE159" s="937"/>
      <c r="ABF159" s="937"/>
      <c r="ABG159" s="937"/>
      <c r="ABH159" s="937"/>
      <c r="ABI159" s="937"/>
      <c r="ABJ159" s="937"/>
      <c r="ABK159" s="937"/>
      <c r="ABL159" s="937"/>
      <c r="ABM159" s="937"/>
      <c r="ABN159" s="937"/>
      <c r="ABO159" s="937"/>
      <c r="ABP159" s="937"/>
      <c r="ABQ159" s="937"/>
      <c r="ABR159" s="937"/>
      <c r="ABS159" s="937"/>
      <c r="ABT159" s="937"/>
      <c r="ABU159" s="937"/>
      <c r="ABV159" s="937"/>
      <c r="ABW159" s="937"/>
      <c r="ABX159" s="937"/>
      <c r="ABY159" s="937"/>
      <c r="ABZ159" s="937"/>
      <c r="ACA159" s="937"/>
      <c r="ACB159" s="937"/>
      <c r="ACC159" s="937"/>
      <c r="ACD159" s="937"/>
      <c r="ACE159" s="937"/>
      <c r="ACF159" s="937"/>
      <c r="ACG159" s="937"/>
      <c r="ACH159" s="937"/>
      <c r="ACI159" s="937"/>
      <c r="ACJ159" s="937"/>
      <c r="ACK159" s="937"/>
      <c r="ACL159" s="937"/>
      <c r="ACM159" s="937"/>
      <c r="ACN159" s="937"/>
      <c r="ACO159" s="937"/>
      <c r="ACP159" s="937"/>
      <c r="ACQ159" s="937"/>
      <c r="ACR159" s="937"/>
      <c r="ACS159" s="937"/>
      <c r="ACT159" s="937"/>
      <c r="ACU159" s="937"/>
      <c r="ACV159" s="937"/>
      <c r="ACW159" s="937"/>
      <c r="ACX159" s="937"/>
      <c r="ACY159" s="937"/>
      <c r="ACZ159" s="937"/>
      <c r="ADA159" s="937"/>
      <c r="ADB159" s="937"/>
      <c r="ADC159" s="937"/>
      <c r="ADD159" s="937"/>
      <c r="ADE159" s="937"/>
      <c r="ADF159" s="937"/>
      <c r="ADG159" s="937"/>
      <c r="ADH159" s="937"/>
      <c r="ADI159" s="937"/>
      <c r="ADJ159" s="937"/>
      <c r="ADK159" s="937"/>
      <c r="ADL159" s="937"/>
      <c r="ADM159" s="937"/>
      <c r="ADN159" s="937"/>
      <c r="ADO159" s="937"/>
      <c r="ADP159" s="937"/>
      <c r="ADQ159" s="937"/>
      <c r="ADR159" s="937"/>
      <c r="ADS159" s="937"/>
      <c r="ADT159" s="937"/>
      <c r="ADU159" s="937"/>
      <c r="ADV159" s="937"/>
      <c r="ADW159" s="937"/>
      <c r="ADX159" s="937"/>
      <c r="ADY159" s="937"/>
      <c r="ADZ159" s="937"/>
      <c r="AEA159" s="937"/>
      <c r="AEB159" s="937"/>
      <c r="AEC159" s="937"/>
      <c r="AED159" s="937"/>
      <c r="AEE159" s="937"/>
      <c r="AEF159" s="937"/>
      <c r="AEG159" s="937"/>
      <c r="AEH159" s="937"/>
      <c r="AEI159" s="937"/>
      <c r="AEJ159" s="937"/>
      <c r="AEK159" s="937"/>
      <c r="AEL159" s="937"/>
      <c r="AEM159" s="937"/>
      <c r="AEN159" s="937"/>
      <c r="AEO159" s="937"/>
      <c r="AEP159" s="937"/>
      <c r="AEQ159" s="937"/>
      <c r="AER159" s="937"/>
      <c r="AES159" s="937"/>
      <c r="AET159" s="937"/>
      <c r="AEU159" s="937"/>
      <c r="AEV159" s="937"/>
      <c r="AEW159" s="937"/>
      <c r="AEX159" s="937"/>
      <c r="AEY159" s="937"/>
      <c r="AEZ159" s="937"/>
      <c r="AFA159" s="937"/>
      <c r="AFB159" s="937"/>
      <c r="AFC159" s="937"/>
      <c r="AFD159" s="937"/>
      <c r="AFE159" s="937"/>
      <c r="AFF159" s="937"/>
      <c r="AFG159" s="937"/>
      <c r="AFH159" s="937"/>
      <c r="AFI159" s="937"/>
      <c r="AFJ159" s="937"/>
      <c r="AFK159" s="937"/>
      <c r="AFL159" s="937"/>
      <c r="AFM159" s="937"/>
      <c r="AFN159" s="937"/>
      <c r="AFO159" s="937"/>
      <c r="AFP159" s="937"/>
      <c r="AFQ159" s="937"/>
      <c r="AFR159" s="937"/>
      <c r="AFS159" s="937"/>
      <c r="AFT159" s="937"/>
      <c r="AFU159" s="937"/>
      <c r="AFV159" s="937"/>
      <c r="AFW159" s="937"/>
      <c r="AFX159" s="937"/>
      <c r="AFY159" s="937"/>
      <c r="AFZ159" s="937"/>
      <c r="AGA159" s="937"/>
      <c r="AGB159" s="937"/>
      <c r="AGC159" s="937"/>
      <c r="AGD159" s="937"/>
      <c r="AGE159" s="937"/>
      <c r="AGF159" s="937"/>
      <c r="AGG159" s="937"/>
      <c r="AGH159" s="937"/>
      <c r="AGI159" s="937"/>
      <c r="AGJ159" s="937"/>
      <c r="AGK159" s="937"/>
      <c r="AGL159" s="937"/>
      <c r="AGM159" s="937"/>
      <c r="AGN159" s="937"/>
      <c r="AGO159" s="937"/>
      <c r="AGP159" s="937"/>
      <c r="AGQ159" s="937"/>
      <c r="AGR159" s="937"/>
      <c r="AGS159" s="937"/>
      <c r="AGT159" s="937"/>
      <c r="AGU159" s="937"/>
      <c r="AGV159" s="937"/>
      <c r="AGW159" s="937"/>
      <c r="AGX159" s="937"/>
      <c r="AGY159" s="937"/>
      <c r="AGZ159" s="937"/>
      <c r="AHA159" s="937"/>
      <c r="AHB159" s="937"/>
      <c r="AHC159" s="937"/>
      <c r="AHD159" s="937"/>
      <c r="AHE159" s="937"/>
      <c r="AHF159" s="937"/>
      <c r="AHG159" s="937"/>
      <c r="AHH159" s="937"/>
      <c r="AHI159" s="937"/>
      <c r="AHJ159" s="937"/>
      <c r="AHK159" s="937"/>
      <c r="AHL159" s="937"/>
      <c r="AHM159" s="937"/>
      <c r="AHN159" s="937"/>
      <c r="AHO159" s="937"/>
      <c r="AHP159" s="937"/>
      <c r="AHQ159" s="937"/>
      <c r="AHR159" s="937"/>
      <c r="AHS159" s="937"/>
      <c r="AHT159" s="937"/>
      <c r="AHU159" s="937"/>
      <c r="AHV159" s="937"/>
      <c r="AHW159" s="937"/>
      <c r="AHX159" s="937"/>
      <c r="AHY159" s="937"/>
      <c r="AHZ159" s="937"/>
      <c r="AIA159" s="937"/>
      <c r="AIB159" s="937"/>
      <c r="AIC159" s="937"/>
      <c r="AID159" s="937"/>
      <c r="AIE159" s="937"/>
      <c r="AIF159" s="937"/>
      <c r="AIG159" s="937"/>
      <c r="AIH159" s="937"/>
      <c r="AII159" s="937"/>
      <c r="AIJ159" s="937"/>
      <c r="AIK159" s="937"/>
      <c r="AIL159" s="937"/>
      <c r="AIM159" s="937"/>
      <c r="AIN159" s="937"/>
      <c r="AIO159" s="937"/>
      <c r="AIP159" s="937"/>
      <c r="AIQ159" s="937"/>
      <c r="AIR159" s="937"/>
      <c r="AIS159" s="937"/>
      <c r="AIT159" s="937"/>
      <c r="AIU159" s="937"/>
      <c r="AIV159" s="937"/>
      <c r="AIW159" s="937"/>
      <c r="AIX159" s="937"/>
      <c r="AIY159" s="937"/>
      <c r="AIZ159" s="937"/>
      <c r="AJA159" s="937"/>
      <c r="AJB159" s="937"/>
      <c r="AJC159" s="937"/>
      <c r="AJD159" s="937"/>
      <c r="AJE159" s="937"/>
      <c r="AJF159" s="937"/>
      <c r="AJG159" s="937"/>
      <c r="AJH159" s="937"/>
      <c r="AJI159" s="937"/>
      <c r="AJJ159" s="937"/>
      <c r="AJK159" s="937"/>
      <c r="AJL159" s="937"/>
      <c r="AJM159" s="937"/>
      <c r="AJN159" s="937"/>
      <c r="AJO159" s="937"/>
      <c r="AJP159" s="937"/>
      <c r="AJQ159" s="937"/>
      <c r="AJR159" s="937"/>
      <c r="AJS159" s="937"/>
      <c r="AJT159" s="937"/>
      <c r="AJU159" s="937"/>
      <c r="AJV159" s="937"/>
      <c r="AJW159" s="937"/>
      <c r="AJX159" s="937"/>
      <c r="AJY159" s="937"/>
      <c r="AJZ159" s="937"/>
      <c r="AKA159" s="937"/>
      <c r="AKB159" s="937"/>
      <c r="AKC159" s="937"/>
      <c r="AKD159" s="937"/>
      <c r="AKE159" s="937"/>
      <c r="AKF159" s="937"/>
      <c r="AKG159" s="937"/>
      <c r="AKH159" s="937"/>
      <c r="AKI159" s="937"/>
      <c r="AKJ159" s="937"/>
      <c r="AKK159" s="937"/>
      <c r="AKL159" s="937"/>
      <c r="AKM159" s="937"/>
      <c r="AKN159" s="937"/>
      <c r="AKO159" s="937"/>
      <c r="AKP159" s="937"/>
      <c r="AKQ159" s="937"/>
      <c r="AKR159" s="937"/>
      <c r="AKS159" s="937"/>
      <c r="AKT159" s="937"/>
      <c r="AKU159" s="937"/>
      <c r="AKV159" s="937"/>
      <c r="AKW159" s="937"/>
      <c r="AKX159" s="937"/>
      <c r="AKY159" s="937"/>
      <c r="AKZ159" s="937"/>
      <c r="ALA159" s="937"/>
      <c r="ALB159" s="937"/>
      <c r="ALC159" s="937"/>
      <c r="ALD159" s="937"/>
      <c r="ALE159" s="937"/>
      <c r="ALF159" s="937"/>
      <c r="ALG159" s="937"/>
      <c r="ALH159" s="937"/>
      <c r="ALI159" s="937"/>
      <c r="ALJ159" s="937"/>
      <c r="ALK159" s="937"/>
      <c r="ALL159" s="937"/>
      <c r="ALM159" s="937"/>
      <c r="ALN159" s="937"/>
      <c r="ALO159" s="937"/>
      <c r="ALP159" s="937"/>
      <c r="ALQ159" s="937"/>
      <c r="ALR159" s="937"/>
      <c r="ALS159" s="937"/>
      <c r="ALT159" s="937"/>
      <c r="ALU159" s="937"/>
      <c r="ALV159" s="937"/>
      <c r="ALW159" s="937"/>
      <c r="ALX159" s="937"/>
      <c r="ALY159" s="937"/>
      <c r="ALZ159" s="937"/>
      <c r="AMA159" s="937"/>
      <c r="AMB159" s="937"/>
      <c r="AMC159" s="937"/>
      <c r="AMD159" s="937"/>
      <c r="AME159" s="937"/>
      <c r="AMF159" s="937"/>
      <c r="AMG159" s="937"/>
      <c r="AMH159" s="937"/>
      <c r="AMI159" s="937"/>
      <c r="AMJ159" s="937"/>
      <c r="AMK159" s="937"/>
      <c r="AML159" s="937"/>
      <c r="AMM159" s="937"/>
      <c r="AMN159" s="937"/>
      <c r="AMO159" s="937"/>
      <c r="AMP159" s="937"/>
      <c r="AMQ159" s="937"/>
      <c r="AMR159" s="937"/>
      <c r="AMS159" s="937"/>
      <c r="AMT159" s="937"/>
      <c r="AMU159" s="937"/>
      <c r="AMV159" s="937"/>
      <c r="AMW159" s="937"/>
      <c r="AMX159" s="937"/>
      <c r="AMY159" s="937"/>
      <c r="AMZ159" s="937"/>
      <c r="ANA159" s="937"/>
      <c r="ANB159" s="937"/>
      <c r="ANC159" s="937"/>
      <c r="AND159" s="937"/>
      <c r="ANE159" s="937"/>
      <c r="ANF159" s="937"/>
      <c r="ANG159" s="937"/>
      <c r="ANH159" s="937"/>
      <c r="ANI159" s="937"/>
      <c r="ANJ159" s="937"/>
      <c r="ANK159" s="937"/>
      <c r="ANL159" s="937"/>
      <c r="ANM159" s="937"/>
      <c r="ANN159" s="937"/>
      <c r="ANO159" s="937"/>
      <c r="ANP159" s="937"/>
      <c r="ANQ159" s="937"/>
      <c r="ANR159" s="937"/>
      <c r="ANS159" s="937"/>
      <c r="ANT159" s="937"/>
      <c r="ANU159" s="937"/>
      <c r="ANV159" s="937"/>
      <c r="ANW159" s="937"/>
      <c r="ANX159" s="937"/>
      <c r="ANY159" s="937"/>
      <c r="ANZ159" s="937"/>
      <c r="AOA159" s="937"/>
      <c r="AOB159" s="937"/>
      <c r="AOC159" s="937"/>
      <c r="AOD159" s="937"/>
      <c r="AOE159" s="937"/>
      <c r="AOF159" s="937"/>
      <c r="AOG159" s="937"/>
      <c r="AOH159" s="937"/>
      <c r="AOI159" s="937"/>
      <c r="AOJ159" s="937"/>
      <c r="AOK159" s="937"/>
      <c r="AOL159" s="937"/>
      <c r="AOM159" s="937"/>
      <c r="AON159" s="937"/>
      <c r="AOO159" s="937"/>
      <c r="AOP159" s="937"/>
      <c r="AOQ159" s="937"/>
      <c r="AOR159" s="937"/>
      <c r="AOS159" s="937"/>
      <c r="AOT159" s="937"/>
      <c r="AOU159" s="937"/>
      <c r="AOV159" s="937"/>
      <c r="AOW159" s="937"/>
      <c r="AOX159" s="937"/>
      <c r="AOY159" s="937"/>
      <c r="AOZ159" s="937"/>
      <c r="APA159" s="937"/>
      <c r="APB159" s="937"/>
      <c r="APC159" s="937"/>
      <c r="APD159" s="937"/>
      <c r="APE159" s="937"/>
      <c r="APF159" s="937"/>
      <c r="APG159" s="937"/>
      <c r="APH159" s="937"/>
      <c r="API159" s="937"/>
      <c r="APJ159" s="937"/>
      <c r="APK159" s="937"/>
      <c r="APL159" s="937"/>
      <c r="APM159" s="937"/>
      <c r="APN159" s="937"/>
      <c r="APO159" s="937"/>
      <c r="APP159" s="937"/>
      <c r="APQ159" s="937"/>
      <c r="APR159" s="937"/>
      <c r="APS159" s="937"/>
      <c r="APT159" s="937"/>
      <c r="APU159" s="937"/>
      <c r="APV159" s="937"/>
      <c r="APW159" s="937"/>
      <c r="APX159" s="937"/>
      <c r="APY159" s="937"/>
      <c r="APZ159" s="937"/>
      <c r="AQA159" s="937"/>
      <c r="AQB159" s="937"/>
      <c r="AQC159" s="937"/>
      <c r="AQD159" s="937"/>
      <c r="AQE159" s="937"/>
      <c r="AQF159" s="937"/>
      <c r="AQG159" s="937"/>
      <c r="AQH159" s="937"/>
      <c r="AQI159" s="937"/>
      <c r="AQJ159" s="937"/>
      <c r="AQK159" s="937"/>
      <c r="AQL159" s="937"/>
      <c r="AQM159" s="937"/>
      <c r="AQN159" s="937"/>
      <c r="AQO159" s="937"/>
      <c r="AQP159" s="937"/>
      <c r="AQQ159" s="937"/>
      <c r="AQR159" s="937"/>
      <c r="AQS159" s="937"/>
      <c r="AQT159" s="937"/>
      <c r="AQU159" s="937"/>
      <c r="AQV159" s="937"/>
      <c r="AQW159" s="937"/>
      <c r="AQX159" s="937"/>
      <c r="AQY159" s="937"/>
      <c r="AQZ159" s="937"/>
      <c r="ARA159" s="937"/>
      <c r="ARB159" s="937"/>
      <c r="ARC159" s="937"/>
      <c r="ARD159" s="937"/>
      <c r="ARE159" s="937"/>
      <c r="ARF159" s="937"/>
      <c r="ARG159" s="937"/>
      <c r="ARH159" s="937"/>
      <c r="ARI159" s="937"/>
      <c r="ARJ159" s="937"/>
      <c r="ARK159" s="937"/>
      <c r="ARL159" s="937"/>
      <c r="ARM159" s="937"/>
      <c r="ARN159" s="937"/>
      <c r="ARO159" s="937"/>
      <c r="ARP159" s="937"/>
      <c r="ARQ159" s="937"/>
      <c r="ARR159" s="937"/>
      <c r="ARS159" s="937"/>
      <c r="ART159" s="937"/>
      <c r="ARU159" s="937"/>
      <c r="ARV159" s="937"/>
      <c r="ARW159" s="937"/>
      <c r="ARX159" s="937"/>
      <c r="ARY159" s="937"/>
      <c r="ARZ159" s="937"/>
      <c r="ASA159" s="937"/>
      <c r="ASB159" s="937"/>
      <c r="ASC159" s="937"/>
      <c r="ASD159" s="937"/>
      <c r="ASE159" s="937"/>
      <c r="ASF159" s="937"/>
      <c r="ASG159" s="937"/>
      <c r="ASH159" s="937"/>
      <c r="ASI159" s="937"/>
      <c r="ASJ159" s="937"/>
      <c r="ASK159" s="937"/>
      <c r="ASL159" s="937"/>
      <c r="ASM159" s="937"/>
      <c r="ASN159" s="937"/>
      <c r="ASO159" s="937"/>
      <c r="ASP159" s="937"/>
      <c r="ASQ159" s="937"/>
      <c r="ASR159" s="937"/>
      <c r="ASS159" s="937"/>
      <c r="AST159" s="937"/>
      <c r="ASU159" s="937"/>
      <c r="ASV159" s="937"/>
      <c r="ASW159" s="937"/>
      <c r="ASX159" s="937"/>
      <c r="ASY159" s="937"/>
      <c r="ASZ159" s="937"/>
      <c r="ATA159" s="937"/>
      <c r="ATB159" s="937"/>
      <c r="ATC159" s="937"/>
      <c r="ATD159" s="937"/>
      <c r="ATE159" s="937"/>
      <c r="ATF159" s="937"/>
      <c r="ATG159" s="937"/>
      <c r="ATH159" s="937"/>
      <c r="ATI159" s="937"/>
      <c r="ATJ159" s="937"/>
      <c r="ATK159" s="937"/>
      <c r="ATL159" s="937"/>
      <c r="ATM159" s="937"/>
      <c r="ATN159" s="937"/>
      <c r="ATO159" s="937"/>
      <c r="ATP159" s="937"/>
      <c r="ATQ159" s="937"/>
      <c r="ATR159" s="937"/>
      <c r="ATS159" s="937"/>
      <c r="ATT159" s="937"/>
      <c r="ATU159" s="937"/>
      <c r="ATV159" s="937"/>
      <c r="ATW159" s="937"/>
      <c r="ATX159" s="937"/>
      <c r="ATY159" s="937"/>
      <c r="ATZ159" s="937"/>
      <c r="AUA159" s="937"/>
      <c r="AUB159" s="937"/>
      <c r="AUC159" s="937"/>
      <c r="AUD159" s="937"/>
      <c r="AUE159" s="937"/>
      <c r="AUF159" s="937"/>
      <c r="AUG159" s="937"/>
      <c r="AUH159" s="937"/>
      <c r="AUI159" s="937"/>
      <c r="AUJ159" s="937"/>
      <c r="AUK159" s="937"/>
      <c r="AUL159" s="937"/>
      <c r="AUM159" s="937"/>
      <c r="AUN159" s="937"/>
      <c r="AUO159" s="937"/>
      <c r="AUP159" s="937"/>
      <c r="AUQ159" s="937"/>
      <c r="AUR159" s="937"/>
      <c r="AUS159" s="937"/>
      <c r="AUT159" s="937"/>
      <c r="AUU159" s="937"/>
      <c r="AUV159" s="937"/>
      <c r="AUW159" s="937"/>
      <c r="AUX159" s="937"/>
      <c r="AUY159" s="937"/>
      <c r="AUZ159" s="937"/>
      <c r="AVA159" s="937"/>
      <c r="AVB159" s="937"/>
      <c r="AVC159" s="937"/>
      <c r="AVD159" s="937"/>
      <c r="AVE159" s="937"/>
      <c r="AVF159" s="937"/>
      <c r="AVG159" s="937"/>
      <c r="AVH159" s="937"/>
      <c r="AVI159" s="937"/>
      <c r="AVJ159" s="937"/>
      <c r="AVK159" s="937"/>
      <c r="AVL159" s="937"/>
      <c r="AVM159" s="937"/>
      <c r="AVN159" s="937"/>
      <c r="AVO159" s="937"/>
      <c r="AVP159" s="937"/>
      <c r="AVQ159" s="937"/>
      <c r="AVR159" s="937"/>
      <c r="AVS159" s="937"/>
      <c r="AVT159" s="937"/>
      <c r="AVU159" s="937"/>
      <c r="AVV159" s="937"/>
      <c r="AVW159" s="937"/>
      <c r="AVX159" s="937"/>
      <c r="AVY159" s="937"/>
      <c r="AVZ159" s="937"/>
      <c r="AWA159" s="937"/>
      <c r="AWB159" s="937"/>
      <c r="AWC159" s="937"/>
      <c r="AWD159" s="937"/>
      <c r="AWE159" s="937"/>
      <c r="AWF159" s="937"/>
      <c r="AWG159" s="937"/>
      <c r="AWH159" s="937"/>
      <c r="AWI159" s="937"/>
      <c r="AWJ159" s="937"/>
      <c r="AWK159" s="937"/>
      <c r="AWL159" s="937"/>
      <c r="AWM159" s="937"/>
      <c r="AWN159" s="937"/>
      <c r="AWO159" s="937"/>
      <c r="AWP159" s="937"/>
      <c r="AWQ159" s="937"/>
      <c r="AWR159" s="937"/>
      <c r="AWS159" s="937"/>
      <c r="AWT159" s="937"/>
      <c r="AWU159" s="937"/>
      <c r="AWV159" s="937"/>
      <c r="AWW159" s="937"/>
      <c r="AWX159" s="937"/>
      <c r="AWY159" s="937"/>
      <c r="AWZ159" s="937"/>
      <c r="AXA159" s="937"/>
      <c r="AXB159" s="937"/>
      <c r="AXC159" s="937"/>
      <c r="AXD159" s="937"/>
      <c r="AXE159" s="937"/>
      <c r="AXF159" s="937"/>
      <c r="AXG159" s="937"/>
      <c r="AXH159" s="937"/>
      <c r="AXI159" s="937"/>
      <c r="AXJ159" s="937"/>
      <c r="AXK159" s="937"/>
      <c r="AXL159" s="937"/>
      <c r="AXM159" s="937"/>
      <c r="AXN159" s="937"/>
      <c r="AXO159" s="937"/>
      <c r="AXP159" s="937"/>
      <c r="AXQ159" s="937"/>
      <c r="AXR159" s="937"/>
      <c r="AXS159" s="937"/>
      <c r="AXT159" s="937"/>
      <c r="AXU159" s="937"/>
      <c r="AXV159" s="937"/>
      <c r="AXW159" s="937"/>
      <c r="AXX159" s="937"/>
      <c r="AXY159" s="937"/>
      <c r="AXZ159" s="937"/>
      <c r="AYA159" s="937"/>
      <c r="AYB159" s="937"/>
      <c r="AYC159" s="937"/>
      <c r="AYD159" s="937"/>
      <c r="AYE159" s="937"/>
      <c r="AYF159" s="937"/>
      <c r="AYG159" s="937"/>
      <c r="AYH159" s="937"/>
      <c r="AYI159" s="937"/>
      <c r="AYJ159" s="937"/>
      <c r="AYK159" s="937"/>
      <c r="AYL159" s="937"/>
      <c r="AYM159" s="937"/>
      <c r="AYN159" s="937"/>
      <c r="AYO159" s="937"/>
      <c r="AYP159" s="937"/>
      <c r="AYQ159" s="937"/>
      <c r="AYR159" s="937"/>
      <c r="AYS159" s="937"/>
      <c r="AYT159" s="937"/>
      <c r="AYU159" s="937"/>
      <c r="AYV159" s="937"/>
      <c r="AYW159" s="937"/>
      <c r="AYX159" s="937"/>
      <c r="AYY159" s="937"/>
      <c r="AYZ159" s="937"/>
      <c r="AZA159" s="937"/>
      <c r="AZB159" s="937"/>
      <c r="AZC159" s="937"/>
      <c r="AZD159" s="937"/>
      <c r="AZE159" s="937"/>
      <c r="AZF159" s="937"/>
      <c r="AZG159" s="937"/>
      <c r="AZH159" s="937"/>
      <c r="AZI159" s="937"/>
      <c r="AZJ159" s="937"/>
      <c r="AZK159" s="937"/>
      <c r="AZL159" s="937"/>
      <c r="AZM159" s="937"/>
      <c r="AZN159" s="937"/>
      <c r="AZO159" s="937"/>
      <c r="AZP159" s="937"/>
      <c r="AZQ159" s="937"/>
      <c r="AZR159" s="937"/>
      <c r="AZS159" s="937"/>
      <c r="AZT159" s="937"/>
      <c r="AZU159" s="937"/>
      <c r="AZV159" s="937"/>
      <c r="AZW159" s="937"/>
      <c r="AZX159" s="937"/>
      <c r="AZY159" s="937"/>
      <c r="AZZ159" s="937"/>
      <c r="BAA159" s="937"/>
      <c r="BAB159" s="937"/>
      <c r="BAC159" s="937"/>
      <c r="BAD159" s="937"/>
      <c r="BAE159" s="937"/>
      <c r="BAF159" s="937"/>
      <c r="BAG159" s="937"/>
      <c r="BAH159" s="937"/>
      <c r="BAI159" s="937"/>
      <c r="BAJ159" s="937"/>
      <c r="BAK159" s="937"/>
      <c r="BAL159" s="937"/>
      <c r="BAM159" s="937"/>
      <c r="BAN159" s="937"/>
      <c r="BAO159" s="937"/>
      <c r="BAP159" s="937"/>
      <c r="BAQ159" s="937"/>
      <c r="BAR159" s="937"/>
      <c r="BAS159" s="937"/>
      <c r="BAT159" s="937"/>
      <c r="BAU159" s="937"/>
      <c r="BAV159" s="937"/>
      <c r="BAW159" s="937"/>
      <c r="BAX159" s="937"/>
      <c r="BAY159" s="937"/>
      <c r="BAZ159" s="937"/>
      <c r="BBA159" s="937"/>
      <c r="BBB159" s="937"/>
      <c r="BBC159" s="937"/>
      <c r="BBD159" s="937"/>
      <c r="BBE159" s="937"/>
      <c r="BBF159" s="937"/>
      <c r="BBG159" s="937"/>
      <c r="BBH159" s="937"/>
      <c r="BBI159" s="937"/>
      <c r="BBJ159" s="937"/>
      <c r="BBK159" s="937"/>
      <c r="BBL159" s="937"/>
      <c r="BBM159" s="937"/>
      <c r="BBN159" s="937"/>
      <c r="BBO159" s="937"/>
      <c r="BBP159" s="937"/>
      <c r="BBQ159" s="937"/>
      <c r="BBR159" s="937"/>
      <c r="BBS159" s="937"/>
      <c r="BBT159" s="937"/>
      <c r="BBU159" s="937"/>
      <c r="BBV159" s="937"/>
      <c r="BBW159" s="937"/>
      <c r="BBX159" s="937"/>
      <c r="BBY159" s="937"/>
      <c r="BBZ159" s="937"/>
      <c r="BCA159" s="937"/>
      <c r="BCB159" s="937"/>
      <c r="BCC159" s="937"/>
      <c r="BCD159" s="937"/>
      <c r="BCE159" s="937"/>
      <c r="BCF159" s="937"/>
      <c r="BCG159" s="937"/>
      <c r="BCH159" s="937"/>
      <c r="BCI159" s="937"/>
      <c r="BCJ159" s="937"/>
      <c r="BCK159" s="937"/>
      <c r="BCL159" s="937"/>
      <c r="BCM159" s="937"/>
      <c r="BCN159" s="937"/>
      <c r="BCO159" s="937"/>
      <c r="BCP159" s="937"/>
      <c r="BCQ159" s="937"/>
      <c r="BCR159" s="937"/>
      <c r="BCS159" s="937"/>
      <c r="BCT159" s="937"/>
      <c r="BCU159" s="937"/>
      <c r="BCV159" s="937"/>
      <c r="BCW159" s="937"/>
      <c r="BCX159" s="937"/>
      <c r="BCY159" s="937"/>
      <c r="BCZ159" s="937"/>
      <c r="BDA159" s="937"/>
      <c r="BDB159" s="937"/>
      <c r="BDC159" s="937"/>
      <c r="BDD159" s="937"/>
      <c r="BDE159" s="937"/>
      <c r="BDF159" s="937"/>
      <c r="BDG159" s="937"/>
      <c r="BDH159" s="937"/>
      <c r="BDI159" s="937"/>
      <c r="BDJ159" s="937"/>
      <c r="BDK159" s="937"/>
      <c r="BDL159" s="937"/>
      <c r="BDM159" s="937"/>
      <c r="BDN159" s="937"/>
      <c r="BDO159" s="937"/>
      <c r="BDP159" s="937"/>
      <c r="BDQ159" s="937"/>
      <c r="BDR159" s="937"/>
      <c r="BDS159" s="937"/>
      <c r="BDT159" s="937"/>
      <c r="BDU159" s="937"/>
      <c r="BDV159" s="937"/>
      <c r="BDW159" s="937"/>
      <c r="BDX159" s="937"/>
      <c r="BDY159" s="937"/>
      <c r="BDZ159" s="937"/>
      <c r="BEA159" s="937"/>
      <c r="BEB159" s="937"/>
      <c r="BEC159" s="937"/>
      <c r="BED159" s="937"/>
      <c r="BEE159" s="937"/>
      <c r="BEF159" s="937"/>
      <c r="BEG159" s="937"/>
      <c r="BEH159" s="937"/>
      <c r="BEI159" s="937"/>
      <c r="BEJ159" s="937"/>
      <c r="BEK159" s="937"/>
      <c r="BEL159" s="937"/>
      <c r="BEM159" s="937"/>
      <c r="BEN159" s="937"/>
      <c r="BEO159" s="937"/>
      <c r="BEP159" s="937"/>
      <c r="BEQ159" s="937"/>
      <c r="BER159" s="937"/>
      <c r="BES159" s="937"/>
      <c r="BET159" s="937"/>
      <c r="BEU159" s="937"/>
      <c r="BEV159" s="937"/>
      <c r="BEW159" s="937"/>
      <c r="BEX159" s="937"/>
      <c r="BEY159" s="937"/>
      <c r="BEZ159" s="937"/>
      <c r="BFA159" s="937"/>
      <c r="BFB159" s="937"/>
      <c r="BFC159" s="937"/>
      <c r="BFD159" s="937"/>
      <c r="BFE159" s="937"/>
      <c r="BFF159" s="937"/>
      <c r="BFG159" s="937"/>
      <c r="BFH159" s="937"/>
      <c r="BFI159" s="937"/>
      <c r="BFJ159" s="937"/>
      <c r="BFK159" s="937"/>
      <c r="BFL159" s="937"/>
      <c r="BFM159" s="937"/>
      <c r="BFN159" s="937"/>
      <c r="BFO159" s="937"/>
      <c r="BFP159" s="937"/>
      <c r="BFQ159" s="937"/>
      <c r="BFR159" s="937"/>
      <c r="BFS159" s="937"/>
      <c r="BFT159" s="937"/>
      <c r="BFU159" s="937"/>
      <c r="BFV159" s="937"/>
      <c r="BFW159" s="937"/>
      <c r="BFX159" s="937"/>
      <c r="BFY159" s="937"/>
      <c r="BFZ159" s="937"/>
      <c r="BGA159" s="937"/>
      <c r="BGB159" s="937"/>
      <c r="BGC159" s="937"/>
      <c r="BGD159" s="937"/>
      <c r="BGE159" s="937"/>
      <c r="BGF159" s="937"/>
      <c r="BGG159" s="937"/>
      <c r="BGH159" s="937"/>
      <c r="BGI159" s="937"/>
      <c r="BGJ159" s="937"/>
      <c r="BGK159" s="937"/>
      <c r="BGL159" s="937"/>
      <c r="BGM159" s="937"/>
      <c r="BGN159" s="937"/>
      <c r="BGO159" s="937"/>
      <c r="BGP159" s="937"/>
      <c r="BGQ159" s="937"/>
      <c r="BGR159" s="937"/>
      <c r="BGS159" s="937"/>
      <c r="BGT159" s="937"/>
      <c r="BGU159" s="937"/>
      <c r="BGV159" s="937"/>
      <c r="BGW159" s="937"/>
      <c r="BGX159" s="937"/>
      <c r="BGY159" s="937"/>
      <c r="BGZ159" s="937"/>
      <c r="BHA159" s="937"/>
      <c r="BHB159" s="937"/>
      <c r="BHC159" s="937"/>
      <c r="BHD159" s="937"/>
      <c r="BHE159" s="937"/>
      <c r="BHF159" s="937"/>
      <c r="BHG159" s="937"/>
      <c r="BHH159" s="937"/>
      <c r="BHI159" s="937"/>
      <c r="BHJ159" s="937"/>
      <c r="BHK159" s="937"/>
      <c r="BHL159" s="937"/>
      <c r="BHM159" s="937"/>
      <c r="BHN159" s="937"/>
      <c r="BHO159" s="937"/>
      <c r="BHP159" s="937"/>
      <c r="BHQ159" s="937"/>
      <c r="BHR159" s="937"/>
      <c r="BHS159" s="937"/>
      <c r="BHT159" s="937"/>
      <c r="BHU159" s="937"/>
      <c r="BHV159" s="937"/>
      <c r="BHW159" s="937"/>
      <c r="BHX159" s="937"/>
      <c r="BHY159" s="937"/>
      <c r="BHZ159" s="937"/>
      <c r="BIA159" s="937"/>
      <c r="BIB159" s="937"/>
      <c r="BIC159" s="937"/>
      <c r="BID159" s="937"/>
      <c r="BIE159" s="937"/>
      <c r="BIF159" s="937"/>
      <c r="BIG159" s="937"/>
      <c r="BIH159" s="937"/>
      <c r="BII159" s="937"/>
      <c r="BIJ159" s="937"/>
      <c r="BIK159" s="937"/>
      <c r="BIL159" s="937"/>
      <c r="BIM159" s="937"/>
      <c r="BIN159" s="937"/>
      <c r="BIO159" s="937"/>
      <c r="BIP159" s="937"/>
      <c r="BIQ159" s="937"/>
      <c r="BIR159" s="937"/>
      <c r="BIS159" s="937"/>
      <c r="BIT159" s="937"/>
      <c r="BIU159" s="937"/>
      <c r="BIV159" s="937"/>
      <c r="BIW159" s="937"/>
      <c r="BIX159" s="937"/>
      <c r="BIY159" s="937"/>
      <c r="BIZ159" s="937"/>
      <c r="BJA159" s="937"/>
      <c r="BJB159" s="937"/>
      <c r="BJC159" s="937"/>
      <c r="BJD159" s="937"/>
      <c r="BJE159" s="937"/>
      <c r="BJF159" s="937"/>
      <c r="BJG159" s="937"/>
      <c r="BJH159" s="937"/>
      <c r="BJI159" s="937"/>
      <c r="BJJ159" s="937"/>
      <c r="BJK159" s="937"/>
      <c r="BJL159" s="937"/>
      <c r="BJM159" s="937"/>
      <c r="BJN159" s="937"/>
      <c r="BJO159" s="937"/>
      <c r="BJP159" s="937"/>
      <c r="BJQ159" s="937"/>
      <c r="BJR159" s="937"/>
      <c r="BJS159" s="937"/>
      <c r="BJT159" s="937"/>
      <c r="BJU159" s="937"/>
      <c r="BJV159" s="937"/>
      <c r="BJW159" s="937"/>
      <c r="BJX159" s="937"/>
      <c r="BJY159" s="937"/>
      <c r="BJZ159" s="937"/>
      <c r="BKA159" s="937"/>
      <c r="BKB159" s="937"/>
      <c r="BKC159" s="937"/>
      <c r="BKD159" s="937"/>
      <c r="BKE159" s="937"/>
      <c r="BKF159" s="937"/>
      <c r="BKG159" s="937"/>
      <c r="BKH159" s="937"/>
      <c r="BKI159" s="937"/>
      <c r="BKJ159" s="937"/>
      <c r="BKK159" s="937"/>
      <c r="BKL159" s="937"/>
      <c r="BKM159" s="937"/>
      <c r="BKN159" s="937"/>
      <c r="BKO159" s="937"/>
      <c r="BKP159" s="937"/>
      <c r="BKQ159" s="937"/>
      <c r="BKR159" s="937"/>
      <c r="BKS159" s="937"/>
      <c r="BKT159" s="937"/>
      <c r="BKU159" s="937"/>
      <c r="BKV159" s="937"/>
      <c r="BKW159" s="937"/>
      <c r="BKX159" s="937"/>
      <c r="BKY159" s="937"/>
      <c r="BKZ159" s="937"/>
      <c r="BLA159" s="937"/>
      <c r="BLB159" s="937"/>
      <c r="BLC159" s="937"/>
      <c r="BLD159" s="937"/>
      <c r="BLE159" s="937"/>
      <c r="BLF159" s="937"/>
      <c r="BLG159" s="937"/>
      <c r="BLH159" s="937"/>
      <c r="BLI159" s="937"/>
      <c r="BLJ159" s="937"/>
      <c r="BLK159" s="937"/>
      <c r="BLL159" s="937"/>
      <c r="BLM159" s="937"/>
      <c r="BLN159" s="937"/>
      <c r="BLO159" s="937"/>
      <c r="BLP159" s="937"/>
      <c r="BLQ159" s="937"/>
      <c r="BLR159" s="937"/>
      <c r="BLS159" s="937"/>
      <c r="BLT159" s="937"/>
      <c r="BLU159" s="937"/>
      <c r="BLV159" s="937"/>
      <c r="BLW159" s="937"/>
      <c r="BLX159" s="937"/>
      <c r="BLY159" s="937"/>
      <c r="BLZ159" s="937"/>
      <c r="BMA159" s="937"/>
      <c r="BMB159" s="937"/>
      <c r="BMC159" s="937"/>
      <c r="BMD159" s="937"/>
      <c r="BME159" s="937"/>
      <c r="BMF159" s="937"/>
      <c r="BMG159" s="937"/>
      <c r="BMH159" s="937"/>
      <c r="BMI159" s="937"/>
      <c r="BMJ159" s="937"/>
      <c r="BMK159" s="937"/>
      <c r="BML159" s="937"/>
      <c r="BMM159" s="937"/>
      <c r="BMN159" s="937"/>
      <c r="BMO159" s="937"/>
      <c r="BMP159" s="937"/>
      <c r="BMQ159" s="937"/>
      <c r="BMR159" s="937"/>
      <c r="BMS159" s="937"/>
      <c r="BMT159" s="937"/>
      <c r="BMU159" s="937"/>
      <c r="BMV159" s="937"/>
      <c r="BMW159" s="937"/>
      <c r="BMX159" s="937"/>
      <c r="BMY159" s="937"/>
      <c r="BMZ159" s="937"/>
      <c r="BNA159" s="937"/>
      <c r="BNB159" s="937"/>
      <c r="BNC159" s="937"/>
      <c r="BND159" s="937"/>
      <c r="BNE159" s="937"/>
      <c r="BNF159" s="937"/>
      <c r="BNG159" s="937"/>
      <c r="BNH159" s="937"/>
      <c r="BNI159" s="937"/>
      <c r="BNJ159" s="937"/>
      <c r="BNK159" s="937"/>
      <c r="BNL159" s="937"/>
      <c r="BNM159" s="937"/>
      <c r="BNN159" s="937"/>
      <c r="BNO159" s="937"/>
      <c r="BNP159" s="937"/>
      <c r="BNQ159" s="937"/>
      <c r="BNR159" s="937"/>
      <c r="BNS159" s="937"/>
      <c r="BNT159" s="937"/>
      <c r="BNU159" s="937"/>
      <c r="BNV159" s="937"/>
      <c r="BNW159" s="937"/>
      <c r="BNX159" s="937"/>
      <c r="BNY159" s="937"/>
      <c r="BNZ159" s="937"/>
      <c r="BOA159" s="937"/>
      <c r="BOB159" s="937"/>
      <c r="BOC159" s="937"/>
      <c r="BOD159" s="937"/>
      <c r="BOE159" s="937"/>
      <c r="BOF159" s="937"/>
      <c r="BOG159" s="937"/>
      <c r="BOH159" s="937"/>
      <c r="BOI159" s="937"/>
      <c r="BOJ159" s="937"/>
      <c r="BOK159" s="937"/>
      <c r="BOL159" s="937"/>
      <c r="BOM159" s="937"/>
      <c r="BON159" s="937"/>
      <c r="BOO159" s="937"/>
      <c r="BOP159" s="937"/>
      <c r="BOQ159" s="937"/>
      <c r="BOR159" s="937"/>
      <c r="BOS159" s="937"/>
      <c r="BOT159" s="937"/>
      <c r="BOU159" s="937"/>
      <c r="BOV159" s="937"/>
      <c r="BOW159" s="937"/>
      <c r="BOX159" s="937"/>
      <c r="BOY159" s="937"/>
      <c r="BOZ159" s="937"/>
      <c r="BPA159" s="937"/>
      <c r="BPB159" s="937"/>
      <c r="BPC159" s="937"/>
      <c r="BPD159" s="937"/>
      <c r="BPE159" s="937"/>
      <c r="BPF159" s="937"/>
      <c r="BPG159" s="937"/>
      <c r="BPH159" s="937"/>
      <c r="BPI159" s="937"/>
      <c r="BPJ159" s="937"/>
      <c r="BPK159" s="937"/>
      <c r="BPL159" s="937"/>
      <c r="BPM159" s="937"/>
      <c r="BPN159" s="937"/>
      <c r="BPO159" s="937"/>
      <c r="BPP159" s="937"/>
      <c r="BPQ159" s="937"/>
      <c r="BPR159" s="937"/>
      <c r="BPS159" s="937"/>
      <c r="BPT159" s="937"/>
      <c r="BPU159" s="937"/>
      <c r="BPV159" s="937"/>
      <c r="BPW159" s="937"/>
      <c r="BPX159" s="937"/>
      <c r="BPY159" s="937"/>
      <c r="BPZ159" s="937"/>
      <c r="BQA159" s="937"/>
      <c r="BQB159" s="937"/>
      <c r="BQC159" s="937"/>
      <c r="BQD159" s="937"/>
      <c r="BQE159" s="937"/>
      <c r="BQF159" s="937"/>
      <c r="BQG159" s="937"/>
      <c r="BQH159" s="937"/>
      <c r="BQI159" s="937"/>
      <c r="BQJ159" s="937"/>
      <c r="BQK159" s="937"/>
      <c r="BQL159" s="937"/>
      <c r="BQM159" s="937"/>
      <c r="BQN159" s="937"/>
      <c r="BQO159" s="937"/>
      <c r="BQP159" s="937"/>
      <c r="BQQ159" s="937"/>
      <c r="BQR159" s="937"/>
      <c r="BQS159" s="937"/>
      <c r="BQT159" s="937"/>
      <c r="BQU159" s="937"/>
      <c r="BQV159" s="937"/>
      <c r="BQW159" s="937"/>
      <c r="BQX159" s="937"/>
      <c r="BQY159" s="937"/>
      <c r="BQZ159" s="937"/>
      <c r="BRA159" s="937"/>
      <c r="BRB159" s="937"/>
      <c r="BRC159" s="937"/>
      <c r="BRD159" s="937"/>
      <c r="BRE159" s="937"/>
      <c r="BRF159" s="937"/>
      <c r="BRG159" s="937"/>
      <c r="BRH159" s="937"/>
      <c r="BRI159" s="937"/>
      <c r="BRJ159" s="937"/>
      <c r="BRK159" s="937"/>
      <c r="BRL159" s="937"/>
      <c r="BRM159" s="937"/>
      <c r="BRN159" s="937"/>
      <c r="BRO159" s="937"/>
      <c r="BRP159" s="937"/>
      <c r="BRQ159" s="937"/>
      <c r="BRR159" s="937"/>
      <c r="BRS159" s="937"/>
      <c r="BRT159" s="937"/>
      <c r="BRU159" s="937"/>
      <c r="BRV159" s="937"/>
      <c r="BRW159" s="937"/>
      <c r="BRX159" s="937"/>
      <c r="BRY159" s="937"/>
      <c r="BRZ159" s="937"/>
      <c r="BSA159" s="937"/>
      <c r="BSB159" s="937"/>
      <c r="BSC159" s="937"/>
      <c r="BSD159" s="937"/>
      <c r="BSE159" s="937"/>
      <c r="BSF159" s="937"/>
      <c r="BSG159" s="937"/>
      <c r="BSH159" s="937"/>
      <c r="BSI159" s="937"/>
      <c r="BSJ159" s="937"/>
      <c r="BSK159" s="937"/>
      <c r="BSL159" s="937"/>
      <c r="BSM159" s="937"/>
      <c r="BSN159" s="937"/>
      <c r="BSO159" s="937"/>
      <c r="BSP159" s="937"/>
      <c r="BSQ159" s="937"/>
      <c r="BSR159" s="937"/>
      <c r="BSS159" s="937"/>
      <c r="BST159" s="937"/>
      <c r="BSU159" s="937"/>
      <c r="BSV159" s="937"/>
      <c r="BSW159" s="937"/>
      <c r="BSX159" s="937"/>
      <c r="BSY159" s="937"/>
      <c r="BSZ159" s="937"/>
      <c r="BTA159" s="937"/>
      <c r="BTB159" s="937"/>
      <c r="BTC159" s="937"/>
      <c r="BTD159" s="937"/>
      <c r="BTE159" s="937"/>
      <c r="BTF159" s="937"/>
      <c r="BTG159" s="937"/>
      <c r="BTH159" s="937"/>
      <c r="BTI159" s="937"/>
      <c r="BTJ159" s="937"/>
      <c r="BTK159" s="937"/>
      <c r="BTL159" s="937"/>
      <c r="BTM159" s="937"/>
      <c r="BTN159" s="937"/>
      <c r="BTO159" s="937"/>
      <c r="BTP159" s="937"/>
      <c r="BTQ159" s="937"/>
      <c r="BTR159" s="937"/>
      <c r="BTS159" s="937"/>
      <c r="BTT159" s="937"/>
      <c r="BTU159" s="937"/>
      <c r="BTV159" s="937"/>
      <c r="BTW159" s="937"/>
      <c r="BTX159" s="937"/>
      <c r="BTY159" s="937"/>
      <c r="BTZ159" s="937"/>
      <c r="BUA159" s="937"/>
      <c r="BUB159" s="937"/>
      <c r="BUC159" s="937"/>
      <c r="BUD159" s="937"/>
      <c r="BUE159" s="937"/>
      <c r="BUF159" s="937"/>
      <c r="BUG159" s="937"/>
      <c r="BUH159" s="937"/>
      <c r="BUI159" s="937"/>
      <c r="BUJ159" s="937"/>
      <c r="BUK159" s="937"/>
      <c r="BUL159" s="937"/>
      <c r="BUM159" s="937"/>
      <c r="BUN159" s="937"/>
      <c r="BUO159" s="937"/>
      <c r="BUP159" s="937"/>
      <c r="BUQ159" s="937"/>
      <c r="BUR159" s="937"/>
      <c r="BUS159" s="937"/>
      <c r="BUT159" s="937"/>
      <c r="BUU159" s="937"/>
      <c r="BUV159" s="937"/>
      <c r="BUW159" s="937"/>
      <c r="BUX159" s="937"/>
      <c r="BUY159" s="937"/>
      <c r="BUZ159" s="937"/>
      <c r="BVA159" s="937"/>
      <c r="BVB159" s="937"/>
      <c r="BVC159" s="937"/>
      <c r="BVD159" s="937"/>
      <c r="BVE159" s="937"/>
      <c r="BVF159" s="937"/>
      <c r="BVG159" s="937"/>
      <c r="BVH159" s="937"/>
      <c r="BVI159" s="937"/>
      <c r="BVJ159" s="937"/>
      <c r="BVK159" s="937"/>
      <c r="BVL159" s="937"/>
      <c r="BVM159" s="937"/>
      <c r="BVN159" s="937"/>
      <c r="BVO159" s="937"/>
      <c r="BVP159" s="937"/>
      <c r="BVQ159" s="937"/>
      <c r="BVR159" s="937"/>
      <c r="BVS159" s="937"/>
      <c r="BVT159" s="937"/>
      <c r="BVU159" s="937"/>
      <c r="BVV159" s="937"/>
      <c r="BVW159" s="937"/>
      <c r="BVX159" s="937"/>
      <c r="BVY159" s="937"/>
      <c r="BVZ159" s="937"/>
      <c r="BWA159" s="937"/>
      <c r="BWB159" s="937"/>
      <c r="BWC159" s="937"/>
      <c r="BWD159" s="937"/>
      <c r="BWE159" s="937"/>
      <c r="BWF159" s="937"/>
      <c r="BWG159" s="937"/>
      <c r="BWH159" s="937"/>
      <c r="BWI159" s="937"/>
      <c r="BWJ159" s="937"/>
      <c r="BWK159" s="937"/>
      <c r="BWL159" s="937"/>
      <c r="BWM159" s="937"/>
      <c r="BWN159" s="937"/>
      <c r="BWO159" s="937"/>
      <c r="BWP159" s="937"/>
      <c r="BWQ159" s="937"/>
      <c r="BWR159" s="937"/>
      <c r="BWS159" s="937"/>
      <c r="BWT159" s="937"/>
      <c r="BWU159" s="937"/>
      <c r="BWV159" s="937"/>
      <c r="BWW159" s="937"/>
      <c r="BWX159" s="937"/>
      <c r="BWY159" s="937"/>
      <c r="BWZ159" s="937"/>
      <c r="BXA159" s="937"/>
      <c r="BXB159" s="937"/>
      <c r="BXC159" s="937"/>
      <c r="BXD159" s="937"/>
      <c r="BXE159" s="937"/>
      <c r="BXF159" s="937"/>
      <c r="BXG159" s="937"/>
      <c r="BXH159" s="937"/>
      <c r="BXI159" s="937"/>
      <c r="BXJ159" s="937"/>
      <c r="BXK159" s="937"/>
      <c r="BXL159" s="937"/>
      <c r="BXM159" s="937"/>
      <c r="BXN159" s="937"/>
      <c r="BXO159" s="937"/>
      <c r="BXP159" s="937"/>
      <c r="BXQ159" s="937"/>
      <c r="BXR159" s="937"/>
      <c r="BXS159" s="937"/>
      <c r="BXT159" s="937"/>
      <c r="BXU159" s="937"/>
      <c r="BXV159" s="937"/>
      <c r="BXW159" s="937"/>
      <c r="BXX159" s="937"/>
      <c r="BXY159" s="937"/>
      <c r="BXZ159" s="937"/>
      <c r="BYA159" s="937"/>
      <c r="BYB159" s="937"/>
      <c r="BYC159" s="937"/>
      <c r="BYD159" s="937"/>
      <c r="BYE159" s="937"/>
      <c r="BYF159" s="937"/>
      <c r="BYG159" s="937"/>
      <c r="BYH159" s="937"/>
      <c r="BYI159" s="937"/>
      <c r="BYJ159" s="937"/>
      <c r="BYK159" s="937"/>
      <c r="BYL159" s="937"/>
      <c r="BYM159" s="937"/>
      <c r="BYN159" s="937"/>
      <c r="BYO159" s="937"/>
      <c r="BYP159" s="937"/>
      <c r="BYQ159" s="937"/>
      <c r="BYR159" s="937"/>
      <c r="BYS159" s="937"/>
      <c r="BYT159" s="937"/>
      <c r="BYU159" s="937"/>
      <c r="BYV159" s="937"/>
      <c r="BYW159" s="937"/>
      <c r="BYX159" s="937"/>
      <c r="BYY159" s="937"/>
      <c r="BYZ159" s="937"/>
      <c r="BZA159" s="937"/>
      <c r="BZB159" s="937"/>
      <c r="BZC159" s="937"/>
      <c r="BZD159" s="937"/>
      <c r="BZE159" s="937"/>
      <c r="BZF159" s="937"/>
      <c r="BZG159" s="937"/>
      <c r="BZH159" s="937"/>
      <c r="BZI159" s="937"/>
      <c r="BZJ159" s="937"/>
      <c r="BZK159" s="937"/>
      <c r="BZL159" s="937"/>
      <c r="BZM159" s="937"/>
      <c r="BZN159" s="937"/>
      <c r="BZO159" s="937"/>
      <c r="BZP159" s="937"/>
      <c r="BZQ159" s="937"/>
      <c r="BZR159" s="937"/>
      <c r="BZS159" s="937"/>
      <c r="BZT159" s="937"/>
      <c r="BZU159" s="937"/>
      <c r="BZV159" s="937"/>
      <c r="BZW159" s="937"/>
      <c r="BZX159" s="937"/>
      <c r="BZY159" s="937"/>
      <c r="BZZ159" s="937"/>
      <c r="CAA159" s="937"/>
      <c r="CAB159" s="937"/>
      <c r="CAC159" s="937"/>
      <c r="CAD159" s="937"/>
      <c r="CAE159" s="937"/>
      <c r="CAF159" s="937"/>
      <c r="CAG159" s="937"/>
      <c r="CAH159" s="937"/>
      <c r="CAI159" s="937"/>
      <c r="CAJ159" s="937"/>
      <c r="CAK159" s="937"/>
      <c r="CAL159" s="937"/>
      <c r="CAM159" s="937"/>
      <c r="CAN159" s="937"/>
      <c r="CAO159" s="937"/>
      <c r="CAP159" s="937"/>
      <c r="CAQ159" s="937"/>
      <c r="CAR159" s="937"/>
      <c r="CAS159" s="937"/>
      <c r="CAT159" s="937"/>
      <c r="CAU159" s="937"/>
      <c r="CAV159" s="937"/>
      <c r="CAW159" s="937"/>
      <c r="CAX159" s="937"/>
      <c r="CAY159" s="937"/>
      <c r="CAZ159" s="937"/>
      <c r="CBA159" s="937"/>
      <c r="CBB159" s="937"/>
      <c r="CBC159" s="937"/>
      <c r="CBD159" s="937"/>
      <c r="CBE159" s="937"/>
      <c r="CBF159" s="937"/>
      <c r="CBG159" s="937"/>
      <c r="CBH159" s="937"/>
      <c r="CBI159" s="937"/>
      <c r="CBJ159" s="937"/>
      <c r="CBK159" s="937"/>
      <c r="CBL159" s="937"/>
      <c r="CBM159" s="937"/>
      <c r="CBN159" s="937"/>
      <c r="CBO159" s="937"/>
      <c r="CBP159" s="937"/>
      <c r="CBQ159" s="937"/>
      <c r="CBR159" s="937"/>
      <c r="CBS159" s="937"/>
      <c r="CBT159" s="937"/>
      <c r="CBU159" s="937"/>
      <c r="CBV159" s="937"/>
      <c r="CBW159" s="937"/>
      <c r="CBX159" s="937"/>
      <c r="CBY159" s="937"/>
      <c r="CBZ159" s="937"/>
      <c r="CCA159" s="937"/>
      <c r="CCB159" s="937"/>
      <c r="CCC159" s="937"/>
      <c r="CCD159" s="937"/>
      <c r="CCE159" s="937"/>
      <c r="CCF159" s="937"/>
      <c r="CCG159" s="937"/>
      <c r="CCH159" s="937"/>
      <c r="CCI159" s="937"/>
      <c r="CCJ159" s="937"/>
      <c r="CCK159" s="937"/>
      <c r="CCL159" s="937"/>
      <c r="CCM159" s="937"/>
      <c r="CCN159" s="937"/>
      <c r="CCO159" s="937"/>
      <c r="CCP159" s="937"/>
      <c r="CCQ159" s="937"/>
      <c r="CCR159" s="937"/>
      <c r="CCS159" s="937"/>
      <c r="CCT159" s="937"/>
      <c r="CCU159" s="937"/>
      <c r="CCV159" s="937"/>
      <c r="CCW159" s="937"/>
      <c r="CCX159" s="937"/>
      <c r="CCY159" s="937"/>
      <c r="CCZ159" s="937"/>
      <c r="CDA159" s="937"/>
      <c r="CDB159" s="937"/>
      <c r="CDC159" s="937"/>
      <c r="CDD159" s="937"/>
      <c r="CDE159" s="937"/>
      <c r="CDF159" s="937"/>
      <c r="CDG159" s="937"/>
      <c r="CDH159" s="937"/>
      <c r="CDI159" s="937"/>
      <c r="CDJ159" s="937"/>
      <c r="CDK159" s="937"/>
      <c r="CDL159" s="937"/>
      <c r="CDM159" s="937"/>
      <c r="CDN159" s="937"/>
      <c r="CDO159" s="937"/>
      <c r="CDP159" s="937"/>
      <c r="CDQ159" s="937"/>
      <c r="CDR159" s="937"/>
      <c r="CDS159" s="937"/>
      <c r="CDT159" s="937"/>
      <c r="CDU159" s="937"/>
      <c r="CDV159" s="937"/>
      <c r="CDW159" s="937"/>
      <c r="CDX159" s="937"/>
      <c r="CDY159" s="937"/>
      <c r="CDZ159" s="937"/>
      <c r="CEA159" s="937"/>
      <c r="CEB159" s="937"/>
      <c r="CEC159" s="937"/>
      <c r="CED159" s="937"/>
      <c r="CEE159" s="937"/>
      <c r="CEF159" s="937"/>
      <c r="CEG159" s="937"/>
      <c r="CEH159" s="937"/>
      <c r="CEI159" s="937"/>
      <c r="CEJ159" s="937"/>
      <c r="CEK159" s="937"/>
      <c r="CEL159" s="937"/>
      <c r="CEM159" s="937"/>
      <c r="CEN159" s="937"/>
      <c r="CEO159" s="937"/>
      <c r="CEP159" s="937"/>
      <c r="CEQ159" s="937"/>
      <c r="CER159" s="937"/>
      <c r="CES159" s="937"/>
      <c r="CET159" s="937"/>
      <c r="CEU159" s="937"/>
      <c r="CEV159" s="937"/>
      <c r="CEW159" s="937"/>
      <c r="CEX159" s="937"/>
      <c r="CEY159" s="937"/>
      <c r="CEZ159" s="937"/>
      <c r="CFA159" s="937"/>
      <c r="CFB159" s="937"/>
      <c r="CFC159" s="937"/>
      <c r="CFD159" s="937"/>
      <c r="CFE159" s="937"/>
      <c r="CFF159" s="937"/>
      <c r="CFG159" s="937"/>
      <c r="CFH159" s="937"/>
      <c r="CFI159" s="937"/>
      <c r="CFJ159" s="937"/>
      <c r="CFK159" s="937"/>
      <c r="CFL159" s="937"/>
      <c r="CFM159" s="937"/>
      <c r="CFN159" s="937"/>
      <c r="CFO159" s="937"/>
      <c r="CFP159" s="937"/>
      <c r="CFQ159" s="937"/>
      <c r="CFR159" s="937"/>
      <c r="CFS159" s="937"/>
      <c r="CFT159" s="937"/>
      <c r="CFU159" s="937"/>
      <c r="CFV159" s="937"/>
      <c r="CFW159" s="937"/>
      <c r="CFX159" s="937"/>
      <c r="CFY159" s="937"/>
      <c r="CFZ159" s="937"/>
      <c r="CGA159" s="937"/>
      <c r="CGB159" s="937"/>
      <c r="CGC159" s="937"/>
      <c r="CGD159" s="937"/>
      <c r="CGE159" s="937"/>
      <c r="CGF159" s="937"/>
      <c r="CGG159" s="937"/>
      <c r="CGH159" s="937"/>
      <c r="CGI159" s="937"/>
      <c r="CGJ159" s="937"/>
      <c r="CGK159" s="937"/>
      <c r="CGL159" s="937"/>
      <c r="CGM159" s="937"/>
      <c r="CGN159" s="937"/>
      <c r="CGO159" s="937"/>
      <c r="CGP159" s="937"/>
      <c r="CGQ159" s="937"/>
      <c r="CGR159" s="937"/>
      <c r="CGS159" s="937"/>
      <c r="CGT159" s="937"/>
      <c r="CGU159" s="937"/>
      <c r="CGV159" s="937"/>
      <c r="CGW159" s="937"/>
      <c r="CGX159" s="937"/>
      <c r="CGY159" s="937"/>
      <c r="CGZ159" s="937"/>
      <c r="CHA159" s="937"/>
      <c r="CHB159" s="937"/>
      <c r="CHC159" s="937"/>
      <c r="CHD159" s="937"/>
      <c r="CHE159" s="937"/>
      <c r="CHF159" s="937"/>
      <c r="CHG159" s="937"/>
      <c r="CHH159" s="937"/>
      <c r="CHI159" s="937"/>
      <c r="CHJ159" s="937"/>
      <c r="CHK159" s="937"/>
      <c r="CHL159" s="937"/>
      <c r="CHM159" s="937"/>
      <c r="CHN159" s="937"/>
      <c r="CHO159" s="937"/>
      <c r="CHP159" s="937"/>
      <c r="CHQ159" s="937"/>
      <c r="CHR159" s="937"/>
      <c r="CHS159" s="937"/>
      <c r="CHT159" s="937"/>
      <c r="CHU159" s="937"/>
      <c r="CHV159" s="937"/>
      <c r="CHW159" s="937"/>
      <c r="CHX159" s="937"/>
      <c r="CHY159" s="937"/>
      <c r="CHZ159" s="937"/>
      <c r="CIA159" s="937"/>
      <c r="CIB159" s="937"/>
      <c r="CIC159" s="937"/>
      <c r="CID159" s="937"/>
      <c r="CIE159" s="937"/>
      <c r="CIF159" s="937"/>
      <c r="CIG159" s="937"/>
      <c r="CIH159" s="937"/>
      <c r="CII159" s="937"/>
      <c r="CIJ159" s="937"/>
      <c r="CIK159" s="937"/>
      <c r="CIL159" s="937"/>
      <c r="CIM159" s="937"/>
      <c r="CIN159" s="937"/>
      <c r="CIO159" s="937"/>
      <c r="CIP159" s="937"/>
      <c r="CIQ159" s="937"/>
      <c r="CIR159" s="937"/>
      <c r="CIS159" s="937"/>
      <c r="CIT159" s="937"/>
      <c r="CIU159" s="937"/>
      <c r="CIV159" s="937"/>
      <c r="CIW159" s="937"/>
      <c r="CIX159" s="937"/>
      <c r="CIY159" s="937"/>
      <c r="CIZ159" s="937"/>
      <c r="CJA159" s="937"/>
      <c r="CJB159" s="937"/>
      <c r="CJC159" s="937"/>
      <c r="CJD159" s="937"/>
      <c r="CJE159" s="937"/>
      <c r="CJF159" s="937"/>
      <c r="CJG159" s="937"/>
      <c r="CJH159" s="937"/>
      <c r="CJI159" s="937"/>
      <c r="CJJ159" s="937"/>
      <c r="CJK159" s="937"/>
      <c r="CJL159" s="937"/>
      <c r="CJM159" s="937"/>
      <c r="CJN159" s="937"/>
      <c r="CJO159" s="937"/>
      <c r="CJP159" s="937"/>
      <c r="CJQ159" s="937"/>
      <c r="CJR159" s="937"/>
      <c r="CJS159" s="937"/>
      <c r="CJT159" s="937"/>
      <c r="CJU159" s="937"/>
      <c r="CJV159" s="937"/>
      <c r="CJW159" s="937"/>
      <c r="CJX159" s="937"/>
      <c r="CJY159" s="937"/>
      <c r="CJZ159" s="937"/>
      <c r="CKA159" s="937"/>
      <c r="CKB159" s="937"/>
      <c r="CKC159" s="937"/>
      <c r="CKD159" s="937"/>
      <c r="CKE159" s="937"/>
      <c r="CKF159" s="937"/>
      <c r="CKG159" s="937"/>
      <c r="CKH159" s="937"/>
      <c r="CKI159" s="937"/>
      <c r="CKJ159" s="937"/>
      <c r="CKK159" s="937"/>
      <c r="CKL159" s="937"/>
      <c r="CKM159" s="937"/>
      <c r="CKN159" s="937"/>
      <c r="CKO159" s="937"/>
      <c r="CKP159" s="937"/>
      <c r="CKQ159" s="937"/>
      <c r="CKR159" s="937"/>
      <c r="CKS159" s="937"/>
      <c r="CKT159" s="937"/>
      <c r="CKU159" s="937"/>
      <c r="CKV159" s="937"/>
      <c r="CKW159" s="937"/>
      <c r="CKX159" s="937"/>
      <c r="CKY159" s="937"/>
      <c r="CKZ159" s="937"/>
      <c r="CLA159" s="937"/>
      <c r="CLB159" s="937"/>
      <c r="CLC159" s="937"/>
      <c r="CLD159" s="937"/>
      <c r="CLE159" s="937"/>
      <c r="CLF159" s="937"/>
      <c r="CLG159" s="937"/>
      <c r="CLH159" s="937"/>
      <c r="CLI159" s="937"/>
      <c r="CLJ159" s="937"/>
      <c r="CLK159" s="937"/>
      <c r="CLL159" s="937"/>
      <c r="CLM159" s="937"/>
      <c r="CLN159" s="937"/>
      <c r="CLO159" s="937"/>
      <c r="CLP159" s="937"/>
      <c r="CLQ159" s="937"/>
      <c r="CLR159" s="937"/>
      <c r="CLS159" s="937"/>
      <c r="CLT159" s="937"/>
      <c r="CLU159" s="937"/>
      <c r="CLV159" s="937"/>
      <c r="CLW159" s="937"/>
      <c r="CLX159" s="937"/>
      <c r="CLY159" s="937"/>
      <c r="CLZ159" s="937"/>
      <c r="CMA159" s="937"/>
      <c r="CMB159" s="937"/>
      <c r="CMC159" s="937"/>
      <c r="CMD159" s="937"/>
      <c r="CME159" s="937"/>
      <c r="CMF159" s="937"/>
      <c r="CMG159" s="937"/>
      <c r="CMH159" s="937"/>
      <c r="CMI159" s="937"/>
      <c r="CMJ159" s="937"/>
      <c r="CMK159" s="937"/>
      <c r="CML159" s="937"/>
      <c r="CMM159" s="937"/>
      <c r="CMN159" s="937"/>
      <c r="CMO159" s="937"/>
      <c r="CMP159" s="937"/>
      <c r="CMQ159" s="937"/>
      <c r="CMR159" s="937"/>
      <c r="CMS159" s="937"/>
      <c r="CMT159" s="937"/>
      <c r="CMU159" s="937"/>
      <c r="CMV159" s="937"/>
      <c r="CMW159" s="937"/>
      <c r="CMX159" s="937"/>
      <c r="CMY159" s="937"/>
      <c r="CMZ159" s="937"/>
      <c r="CNA159" s="937"/>
      <c r="CNB159" s="937"/>
      <c r="CNC159" s="937"/>
      <c r="CND159" s="937"/>
      <c r="CNE159" s="937"/>
      <c r="CNF159" s="937"/>
      <c r="CNG159" s="937"/>
      <c r="CNH159" s="937"/>
      <c r="CNI159" s="937"/>
      <c r="CNJ159" s="937"/>
      <c r="CNK159" s="937"/>
      <c r="CNL159" s="937"/>
      <c r="CNM159" s="937"/>
      <c r="CNN159" s="937"/>
      <c r="CNO159" s="937"/>
      <c r="CNP159" s="937"/>
      <c r="CNQ159" s="937"/>
      <c r="CNR159" s="937"/>
      <c r="CNS159" s="937"/>
      <c r="CNT159" s="937"/>
      <c r="CNU159" s="937"/>
      <c r="CNV159" s="937"/>
      <c r="CNW159" s="937"/>
      <c r="CNX159" s="937"/>
      <c r="CNY159" s="937"/>
      <c r="CNZ159" s="937"/>
      <c r="COA159" s="937"/>
      <c r="COB159" s="937"/>
      <c r="COC159" s="937"/>
      <c r="COD159" s="937"/>
      <c r="COE159" s="937"/>
      <c r="COF159" s="937"/>
      <c r="COG159" s="937"/>
      <c r="COH159" s="937"/>
      <c r="COI159" s="937"/>
      <c r="COJ159" s="937"/>
      <c r="COK159" s="937"/>
      <c r="COL159" s="937"/>
      <c r="COM159" s="937"/>
      <c r="CON159" s="937"/>
      <c r="COO159" s="937"/>
      <c r="COP159" s="937"/>
      <c r="COQ159" s="937"/>
      <c r="COR159" s="937"/>
      <c r="COS159" s="937"/>
      <c r="COT159" s="937"/>
      <c r="COU159" s="937"/>
      <c r="COV159" s="937"/>
      <c r="COW159" s="937"/>
      <c r="COX159" s="937"/>
      <c r="COY159" s="937"/>
      <c r="COZ159" s="937"/>
      <c r="CPA159" s="937"/>
      <c r="CPB159" s="937"/>
      <c r="CPC159" s="937"/>
      <c r="CPD159" s="937"/>
      <c r="CPE159" s="937"/>
      <c r="CPF159" s="937"/>
      <c r="CPG159" s="937"/>
      <c r="CPH159" s="937"/>
      <c r="CPI159" s="937"/>
      <c r="CPJ159" s="937"/>
      <c r="CPK159" s="937"/>
      <c r="CPL159" s="937"/>
      <c r="CPM159" s="937"/>
      <c r="CPN159" s="937"/>
      <c r="CPO159" s="937"/>
      <c r="CPP159" s="937"/>
      <c r="CPQ159" s="937"/>
      <c r="CPR159" s="937"/>
      <c r="CPS159" s="937"/>
      <c r="CPT159" s="937"/>
      <c r="CPU159" s="937"/>
      <c r="CPV159" s="937"/>
      <c r="CPW159" s="937"/>
      <c r="CPX159" s="937"/>
      <c r="CPY159" s="937"/>
      <c r="CPZ159" s="937"/>
      <c r="CQA159" s="937"/>
      <c r="CQB159" s="937"/>
      <c r="CQC159" s="937"/>
      <c r="CQD159" s="937"/>
      <c r="CQE159" s="937"/>
      <c r="CQF159" s="937"/>
      <c r="CQG159" s="937"/>
      <c r="CQH159" s="937"/>
      <c r="CQI159" s="937"/>
      <c r="CQJ159" s="937"/>
      <c r="CQK159" s="937"/>
      <c r="CQL159" s="937"/>
      <c r="CQM159" s="937"/>
      <c r="CQN159" s="937"/>
      <c r="CQO159" s="937"/>
      <c r="CQP159" s="937"/>
      <c r="CQQ159" s="937"/>
      <c r="CQR159" s="937"/>
      <c r="CQS159" s="937"/>
      <c r="CQT159" s="937"/>
      <c r="CQU159" s="937"/>
      <c r="CQV159" s="937"/>
      <c r="CQW159" s="937"/>
      <c r="CQX159" s="937"/>
      <c r="CQY159" s="937"/>
      <c r="CQZ159" s="937"/>
      <c r="CRA159" s="937"/>
      <c r="CRB159" s="937"/>
      <c r="CRC159" s="937"/>
      <c r="CRD159" s="937"/>
      <c r="CRE159" s="937"/>
      <c r="CRF159" s="937"/>
      <c r="CRG159" s="937"/>
      <c r="CRH159" s="937"/>
      <c r="CRI159" s="937"/>
      <c r="CRJ159" s="937"/>
      <c r="CRK159" s="937"/>
      <c r="CRL159" s="937"/>
      <c r="CRM159" s="937"/>
      <c r="CRN159" s="937"/>
      <c r="CRO159" s="937"/>
      <c r="CRP159" s="937"/>
      <c r="CRQ159" s="937"/>
      <c r="CRR159" s="937"/>
      <c r="CRS159" s="937"/>
      <c r="CRT159" s="937"/>
      <c r="CRU159" s="937"/>
      <c r="CRV159" s="937"/>
      <c r="CRW159" s="937"/>
      <c r="CRX159" s="937"/>
      <c r="CRY159" s="937"/>
      <c r="CRZ159" s="937"/>
      <c r="CSA159" s="937"/>
      <c r="CSB159" s="937"/>
      <c r="CSC159" s="937"/>
      <c r="CSD159" s="937"/>
      <c r="CSE159" s="937"/>
      <c r="CSF159" s="937"/>
      <c r="CSG159" s="937"/>
      <c r="CSH159" s="937"/>
      <c r="CSI159" s="937"/>
      <c r="CSJ159" s="937"/>
      <c r="CSK159" s="937"/>
      <c r="CSL159" s="937"/>
      <c r="CSM159" s="937"/>
      <c r="CSN159" s="937"/>
      <c r="CSO159" s="937"/>
      <c r="CSP159" s="937"/>
      <c r="CSQ159" s="937"/>
      <c r="CSR159" s="937"/>
      <c r="CSS159" s="937"/>
      <c r="CST159" s="937"/>
      <c r="CSU159" s="937"/>
      <c r="CSV159" s="937"/>
      <c r="CSW159" s="937"/>
      <c r="CSX159" s="937"/>
      <c r="CSY159" s="937"/>
      <c r="CSZ159" s="937"/>
      <c r="CTA159" s="937"/>
      <c r="CTB159" s="937"/>
      <c r="CTC159" s="937"/>
      <c r="CTD159" s="937"/>
      <c r="CTE159" s="937"/>
      <c r="CTF159" s="937"/>
      <c r="CTG159" s="937"/>
      <c r="CTH159" s="937"/>
      <c r="CTI159" s="937"/>
      <c r="CTJ159" s="937"/>
      <c r="CTK159" s="937"/>
      <c r="CTL159" s="937"/>
      <c r="CTM159" s="937"/>
      <c r="CTN159" s="937"/>
      <c r="CTO159" s="937"/>
      <c r="CTP159" s="937"/>
      <c r="CTQ159" s="937"/>
      <c r="CTR159" s="937"/>
      <c r="CTS159" s="937"/>
      <c r="CTT159" s="937"/>
      <c r="CTU159" s="937"/>
      <c r="CTV159" s="937"/>
      <c r="CTW159" s="937"/>
      <c r="CTX159" s="937"/>
      <c r="CTY159" s="937"/>
      <c r="CTZ159" s="937"/>
      <c r="CUA159" s="937"/>
      <c r="CUB159" s="937"/>
      <c r="CUC159" s="937"/>
      <c r="CUD159" s="937"/>
      <c r="CUE159" s="937"/>
      <c r="CUF159" s="937"/>
      <c r="CUG159" s="937"/>
      <c r="CUH159" s="937"/>
      <c r="CUI159" s="937"/>
      <c r="CUJ159" s="937"/>
      <c r="CUK159" s="937"/>
      <c r="CUL159" s="937"/>
      <c r="CUM159" s="937"/>
      <c r="CUN159" s="937"/>
      <c r="CUO159" s="937"/>
      <c r="CUP159" s="937"/>
      <c r="CUQ159" s="937"/>
      <c r="CUR159" s="937"/>
      <c r="CUS159" s="937"/>
      <c r="CUT159" s="937"/>
      <c r="CUU159" s="937"/>
      <c r="CUV159" s="937"/>
      <c r="CUW159" s="937"/>
      <c r="CUX159" s="937"/>
      <c r="CUY159" s="937"/>
      <c r="CUZ159" s="937"/>
      <c r="CVA159" s="937"/>
      <c r="CVB159" s="937"/>
      <c r="CVC159" s="937"/>
      <c r="CVD159" s="937"/>
      <c r="CVE159" s="937"/>
      <c r="CVF159" s="937"/>
      <c r="CVG159" s="937"/>
      <c r="CVH159" s="937"/>
      <c r="CVI159" s="937"/>
      <c r="CVJ159" s="937"/>
      <c r="CVK159" s="937"/>
      <c r="CVL159" s="937"/>
      <c r="CVM159" s="937"/>
      <c r="CVN159" s="937"/>
      <c r="CVO159" s="937"/>
      <c r="CVP159" s="937"/>
      <c r="CVQ159" s="937"/>
      <c r="CVR159" s="937"/>
      <c r="CVS159" s="937"/>
      <c r="CVT159" s="937"/>
      <c r="CVU159" s="937"/>
      <c r="CVV159" s="937"/>
      <c r="CVW159" s="937"/>
      <c r="CVX159" s="937"/>
      <c r="CVY159" s="937"/>
      <c r="CVZ159" s="937"/>
      <c r="CWA159" s="937"/>
      <c r="CWB159" s="937"/>
      <c r="CWC159" s="937"/>
      <c r="CWD159" s="937"/>
      <c r="CWE159" s="937"/>
      <c r="CWF159" s="937"/>
      <c r="CWG159" s="937"/>
      <c r="CWH159" s="937"/>
      <c r="CWI159" s="937"/>
      <c r="CWJ159" s="937"/>
      <c r="CWK159" s="937"/>
      <c r="CWL159" s="937"/>
      <c r="CWM159" s="937"/>
      <c r="CWN159" s="937"/>
      <c r="CWO159" s="937"/>
      <c r="CWP159" s="937"/>
      <c r="CWQ159" s="937"/>
      <c r="CWR159" s="937"/>
      <c r="CWS159" s="937"/>
      <c r="CWT159" s="937"/>
      <c r="CWU159" s="937"/>
      <c r="CWV159" s="937"/>
      <c r="CWW159" s="937"/>
      <c r="CWX159" s="937"/>
      <c r="CWY159" s="937"/>
      <c r="CWZ159" s="937"/>
      <c r="CXA159" s="937"/>
      <c r="CXB159" s="937"/>
      <c r="CXC159" s="937"/>
      <c r="CXD159" s="937"/>
      <c r="CXE159" s="937"/>
      <c r="CXF159" s="937"/>
      <c r="CXG159" s="937"/>
      <c r="CXH159" s="937"/>
      <c r="CXI159" s="937"/>
      <c r="CXJ159" s="937"/>
      <c r="CXK159" s="937"/>
      <c r="CXL159" s="937"/>
      <c r="CXM159" s="937"/>
      <c r="CXN159" s="937"/>
      <c r="CXO159" s="937"/>
      <c r="CXP159" s="937"/>
      <c r="CXQ159" s="937"/>
      <c r="CXR159" s="937"/>
      <c r="CXS159" s="937"/>
      <c r="CXT159" s="937"/>
      <c r="CXU159" s="937"/>
      <c r="CXV159" s="937"/>
      <c r="CXW159" s="937"/>
      <c r="CXX159" s="937"/>
      <c r="CXY159" s="937"/>
      <c r="CXZ159" s="937"/>
      <c r="CYA159" s="937"/>
      <c r="CYB159" s="937"/>
      <c r="CYC159" s="937"/>
      <c r="CYD159" s="937"/>
      <c r="CYE159" s="937"/>
      <c r="CYF159" s="937"/>
      <c r="CYG159" s="937"/>
      <c r="CYH159" s="937"/>
      <c r="CYI159" s="937"/>
      <c r="CYJ159" s="937"/>
      <c r="CYK159" s="937"/>
      <c r="CYL159" s="937"/>
      <c r="CYM159" s="937"/>
      <c r="CYN159" s="937"/>
      <c r="CYO159" s="937"/>
      <c r="CYP159" s="937"/>
      <c r="CYQ159" s="937"/>
      <c r="CYR159" s="937"/>
      <c r="CYS159" s="937"/>
      <c r="CYT159" s="937"/>
      <c r="CYU159" s="937"/>
      <c r="CYV159" s="937"/>
      <c r="CYW159" s="937"/>
      <c r="CYX159" s="937"/>
      <c r="CYY159" s="937"/>
      <c r="CYZ159" s="937"/>
      <c r="CZA159" s="937"/>
      <c r="CZB159" s="937"/>
      <c r="CZC159" s="937"/>
      <c r="CZD159" s="937"/>
      <c r="CZE159" s="937"/>
      <c r="CZF159" s="937"/>
      <c r="CZG159" s="937"/>
      <c r="CZH159" s="937"/>
      <c r="CZI159" s="937"/>
      <c r="CZJ159" s="937"/>
      <c r="CZK159" s="937"/>
      <c r="CZL159" s="937"/>
      <c r="CZM159" s="937"/>
      <c r="CZN159" s="937"/>
      <c r="CZO159" s="937"/>
      <c r="CZP159" s="937"/>
      <c r="CZQ159" s="937"/>
      <c r="CZR159" s="937"/>
      <c r="CZS159" s="937"/>
      <c r="CZT159" s="937"/>
      <c r="CZU159" s="937"/>
      <c r="CZV159" s="937"/>
      <c r="CZW159" s="937"/>
      <c r="CZX159" s="937"/>
      <c r="CZY159" s="937"/>
      <c r="CZZ159" s="937"/>
      <c r="DAA159" s="937"/>
      <c r="DAB159" s="937"/>
      <c r="DAC159" s="937"/>
      <c r="DAD159" s="937"/>
      <c r="DAE159" s="937"/>
      <c r="DAF159" s="937"/>
      <c r="DAG159" s="937"/>
      <c r="DAH159" s="937"/>
      <c r="DAI159" s="937"/>
      <c r="DAJ159" s="937"/>
      <c r="DAK159" s="937"/>
      <c r="DAL159" s="937"/>
      <c r="DAM159" s="937"/>
      <c r="DAN159" s="937"/>
      <c r="DAO159" s="937"/>
      <c r="DAP159" s="937"/>
      <c r="DAQ159" s="937"/>
      <c r="DAR159" s="937"/>
      <c r="DAS159" s="937"/>
      <c r="DAT159" s="937"/>
      <c r="DAU159" s="937"/>
      <c r="DAV159" s="937"/>
      <c r="DAW159" s="937"/>
      <c r="DAX159" s="937"/>
      <c r="DAY159" s="937"/>
      <c r="DAZ159" s="937"/>
      <c r="DBA159" s="937"/>
      <c r="DBB159" s="937"/>
      <c r="DBC159" s="937"/>
      <c r="DBD159" s="937"/>
      <c r="DBE159" s="937"/>
      <c r="DBF159" s="937"/>
      <c r="DBG159" s="937"/>
      <c r="DBH159" s="937"/>
      <c r="DBI159" s="937"/>
      <c r="DBJ159" s="937"/>
      <c r="DBK159" s="937"/>
      <c r="DBL159" s="937"/>
      <c r="DBM159" s="937"/>
      <c r="DBN159" s="937"/>
      <c r="DBO159" s="937"/>
      <c r="DBP159" s="937"/>
      <c r="DBQ159" s="937"/>
      <c r="DBR159" s="937"/>
      <c r="DBS159" s="937"/>
      <c r="DBT159" s="937"/>
      <c r="DBU159" s="937"/>
      <c r="DBV159" s="937"/>
      <c r="DBW159" s="937"/>
      <c r="DBX159" s="937"/>
      <c r="DBY159" s="937"/>
      <c r="DBZ159" s="937"/>
      <c r="DCA159" s="937"/>
      <c r="DCB159" s="937"/>
      <c r="DCC159" s="937"/>
      <c r="DCD159" s="937"/>
      <c r="DCE159" s="937"/>
      <c r="DCF159" s="937"/>
      <c r="DCG159" s="937"/>
      <c r="DCH159" s="937"/>
      <c r="DCI159" s="937"/>
      <c r="DCJ159" s="937"/>
      <c r="DCK159" s="937"/>
      <c r="DCL159" s="937"/>
      <c r="DCM159" s="937"/>
      <c r="DCN159" s="937"/>
      <c r="DCO159" s="937"/>
      <c r="DCP159" s="937"/>
      <c r="DCQ159" s="937"/>
      <c r="DCR159" s="937"/>
      <c r="DCS159" s="937"/>
      <c r="DCT159" s="937"/>
      <c r="DCU159" s="937"/>
      <c r="DCV159" s="937"/>
      <c r="DCW159" s="937"/>
      <c r="DCX159" s="937"/>
      <c r="DCY159" s="937"/>
      <c r="DCZ159" s="937"/>
      <c r="DDA159" s="937"/>
      <c r="DDB159" s="937"/>
      <c r="DDC159" s="937"/>
      <c r="DDD159" s="937"/>
      <c r="DDE159" s="937"/>
      <c r="DDF159" s="937"/>
      <c r="DDG159" s="937"/>
      <c r="DDH159" s="937"/>
      <c r="DDI159" s="937"/>
      <c r="DDJ159" s="937"/>
      <c r="DDK159" s="937"/>
      <c r="DDL159" s="937"/>
      <c r="DDM159" s="937"/>
      <c r="DDN159" s="937"/>
      <c r="DDO159" s="937"/>
      <c r="DDP159" s="937"/>
      <c r="DDQ159" s="937"/>
      <c r="DDR159" s="937"/>
      <c r="DDS159" s="937"/>
      <c r="DDT159" s="937"/>
      <c r="DDU159" s="937"/>
      <c r="DDV159" s="937"/>
      <c r="DDW159" s="937"/>
      <c r="DDX159" s="937"/>
      <c r="DDY159" s="937"/>
      <c r="DDZ159" s="937"/>
      <c r="DEA159" s="937"/>
      <c r="DEB159" s="937"/>
      <c r="DEC159" s="937"/>
      <c r="DED159" s="937"/>
      <c r="DEE159" s="937"/>
      <c r="DEF159" s="937"/>
      <c r="DEG159" s="937"/>
      <c r="DEH159" s="937"/>
      <c r="DEI159" s="937"/>
      <c r="DEJ159" s="937"/>
      <c r="DEK159" s="937"/>
      <c r="DEL159" s="937"/>
      <c r="DEM159" s="937"/>
      <c r="DEN159" s="937"/>
      <c r="DEO159" s="937"/>
      <c r="DEP159" s="937"/>
      <c r="DEQ159" s="937"/>
      <c r="DER159" s="937"/>
      <c r="DES159" s="937"/>
      <c r="DET159" s="937"/>
      <c r="DEU159" s="937"/>
      <c r="DEV159" s="937"/>
      <c r="DEW159" s="937"/>
      <c r="DEX159" s="937"/>
      <c r="DEY159" s="937"/>
      <c r="DEZ159" s="937"/>
      <c r="DFA159" s="937"/>
      <c r="DFB159" s="937"/>
      <c r="DFC159" s="937"/>
      <c r="DFD159" s="937"/>
      <c r="DFE159" s="937"/>
      <c r="DFF159" s="937"/>
      <c r="DFG159" s="937"/>
      <c r="DFH159" s="937"/>
      <c r="DFI159" s="937"/>
      <c r="DFJ159" s="937"/>
      <c r="DFK159" s="937"/>
      <c r="DFL159" s="937"/>
      <c r="DFM159" s="937"/>
      <c r="DFN159" s="937"/>
      <c r="DFO159" s="937"/>
      <c r="DFP159" s="937"/>
      <c r="DFQ159" s="937"/>
      <c r="DFR159" s="937"/>
      <c r="DFS159" s="937"/>
      <c r="DFT159" s="937"/>
      <c r="DFU159" s="937"/>
      <c r="DFV159" s="937"/>
      <c r="DFW159" s="937"/>
      <c r="DFX159" s="937"/>
      <c r="DFY159" s="937"/>
      <c r="DFZ159" s="937"/>
      <c r="DGA159" s="937"/>
      <c r="DGB159" s="937"/>
      <c r="DGC159" s="937"/>
      <c r="DGD159" s="937"/>
      <c r="DGE159" s="937"/>
      <c r="DGF159" s="937"/>
      <c r="DGG159" s="937"/>
      <c r="DGH159" s="937"/>
      <c r="DGI159" s="937"/>
      <c r="DGJ159" s="937"/>
      <c r="DGK159" s="937"/>
      <c r="DGL159" s="937"/>
      <c r="DGM159" s="937"/>
      <c r="DGN159" s="937"/>
      <c r="DGO159" s="937"/>
      <c r="DGP159" s="937"/>
      <c r="DGQ159" s="937"/>
      <c r="DGR159" s="937"/>
      <c r="DGS159" s="937"/>
      <c r="DGT159" s="937"/>
      <c r="DGU159" s="937"/>
      <c r="DGV159" s="937"/>
      <c r="DGW159" s="937"/>
      <c r="DGX159" s="937"/>
      <c r="DGY159" s="937"/>
      <c r="DGZ159" s="937"/>
      <c r="DHA159" s="937"/>
      <c r="DHB159" s="937"/>
      <c r="DHC159" s="937"/>
      <c r="DHD159" s="937"/>
      <c r="DHE159" s="937"/>
      <c r="DHF159" s="937"/>
      <c r="DHG159" s="937"/>
      <c r="DHH159" s="937"/>
      <c r="DHI159" s="937"/>
      <c r="DHJ159" s="937"/>
      <c r="DHK159" s="937"/>
      <c r="DHL159" s="937"/>
      <c r="DHM159" s="937"/>
      <c r="DHN159" s="937"/>
      <c r="DHO159" s="937"/>
      <c r="DHP159" s="937"/>
      <c r="DHQ159" s="937"/>
      <c r="DHR159" s="937"/>
      <c r="DHS159" s="937"/>
      <c r="DHT159" s="937"/>
      <c r="DHU159" s="937"/>
      <c r="DHV159" s="937"/>
      <c r="DHW159" s="937"/>
      <c r="DHX159" s="937"/>
      <c r="DHY159" s="937"/>
      <c r="DHZ159" s="937"/>
      <c r="DIA159" s="937"/>
      <c r="DIB159" s="937"/>
      <c r="DIC159" s="937"/>
      <c r="DID159" s="937"/>
      <c r="DIE159" s="937"/>
      <c r="DIF159" s="937"/>
      <c r="DIG159" s="937"/>
      <c r="DIH159" s="937"/>
      <c r="DII159" s="937"/>
      <c r="DIJ159" s="937"/>
      <c r="DIK159" s="937"/>
      <c r="DIL159" s="937"/>
      <c r="DIM159" s="937"/>
      <c r="DIN159" s="937"/>
      <c r="DIO159" s="937"/>
      <c r="DIP159" s="937"/>
      <c r="DIQ159" s="937"/>
      <c r="DIR159" s="937"/>
      <c r="DIS159" s="937"/>
      <c r="DIT159" s="937"/>
      <c r="DIU159" s="937"/>
      <c r="DIV159" s="937"/>
      <c r="DIW159" s="937"/>
      <c r="DIX159" s="937"/>
      <c r="DIY159" s="937"/>
      <c r="DIZ159" s="937"/>
      <c r="DJA159" s="937"/>
      <c r="DJB159" s="937"/>
      <c r="DJC159" s="937"/>
      <c r="DJD159" s="937"/>
      <c r="DJE159" s="937"/>
      <c r="DJF159" s="937"/>
      <c r="DJG159" s="937"/>
      <c r="DJH159" s="937"/>
      <c r="DJI159" s="937"/>
      <c r="DJJ159" s="937"/>
      <c r="DJK159" s="937"/>
      <c r="DJL159" s="937"/>
      <c r="DJM159" s="937"/>
      <c r="DJN159" s="937"/>
      <c r="DJO159" s="937"/>
      <c r="DJP159" s="937"/>
      <c r="DJQ159" s="937"/>
      <c r="DJR159" s="937"/>
      <c r="DJS159" s="937"/>
      <c r="DJT159" s="937"/>
      <c r="DJU159" s="937"/>
      <c r="DJV159" s="937"/>
      <c r="DJW159" s="937"/>
      <c r="DJX159" s="937"/>
      <c r="DJY159" s="937"/>
      <c r="DJZ159" s="937"/>
      <c r="DKA159" s="937"/>
      <c r="DKB159" s="937"/>
      <c r="DKC159" s="937"/>
      <c r="DKD159" s="937"/>
      <c r="DKE159" s="937"/>
      <c r="DKF159" s="937"/>
      <c r="DKG159" s="937"/>
      <c r="DKH159" s="937"/>
      <c r="DKI159" s="937"/>
      <c r="DKJ159" s="937"/>
      <c r="DKK159" s="937"/>
      <c r="DKL159" s="937"/>
      <c r="DKM159" s="937"/>
      <c r="DKN159" s="937"/>
      <c r="DKO159" s="937"/>
      <c r="DKP159" s="937"/>
      <c r="DKQ159" s="937"/>
      <c r="DKR159" s="937"/>
      <c r="DKS159" s="937"/>
      <c r="DKT159" s="937"/>
      <c r="DKU159" s="937"/>
      <c r="DKV159" s="937"/>
      <c r="DKW159" s="937"/>
      <c r="DKX159" s="937"/>
      <c r="DKY159" s="937"/>
      <c r="DKZ159" s="937"/>
      <c r="DLA159" s="937"/>
      <c r="DLB159" s="937"/>
      <c r="DLC159" s="937"/>
      <c r="DLD159" s="937"/>
      <c r="DLE159" s="937"/>
      <c r="DLF159" s="937"/>
      <c r="DLG159" s="937"/>
      <c r="DLH159" s="937"/>
      <c r="DLI159" s="937"/>
      <c r="DLJ159" s="937"/>
      <c r="DLK159" s="937"/>
      <c r="DLL159" s="937"/>
      <c r="DLM159" s="937"/>
      <c r="DLN159" s="937"/>
      <c r="DLO159" s="937"/>
      <c r="DLP159" s="937"/>
      <c r="DLQ159" s="937"/>
      <c r="DLR159" s="937"/>
      <c r="DLS159" s="937"/>
      <c r="DLT159" s="937"/>
      <c r="DLU159" s="937"/>
      <c r="DLV159" s="937"/>
      <c r="DLW159" s="937"/>
      <c r="DLX159" s="937"/>
      <c r="DLY159" s="937"/>
      <c r="DLZ159" s="937"/>
      <c r="DMA159" s="937"/>
      <c r="DMB159" s="937"/>
      <c r="DMC159" s="937"/>
      <c r="DMD159" s="937"/>
      <c r="DME159" s="937"/>
      <c r="DMF159" s="937"/>
      <c r="DMG159" s="937"/>
      <c r="DMH159" s="937"/>
      <c r="DMI159" s="937"/>
      <c r="DMJ159" s="937"/>
      <c r="DMK159" s="937"/>
      <c r="DML159" s="937"/>
      <c r="DMM159" s="937"/>
      <c r="DMN159" s="937"/>
      <c r="DMO159" s="937"/>
      <c r="DMP159" s="937"/>
      <c r="DMQ159" s="937"/>
      <c r="DMR159" s="937"/>
      <c r="DMS159" s="937"/>
      <c r="DMT159" s="937"/>
      <c r="DMU159" s="937"/>
      <c r="DMV159" s="937"/>
      <c r="DMW159" s="937"/>
      <c r="DMX159" s="937"/>
      <c r="DMY159" s="937"/>
      <c r="DMZ159" s="937"/>
      <c r="DNA159" s="937"/>
      <c r="DNB159" s="937"/>
      <c r="DNC159" s="937"/>
      <c r="DND159" s="937"/>
      <c r="DNE159" s="937"/>
      <c r="DNF159" s="937"/>
      <c r="DNG159" s="937"/>
      <c r="DNH159" s="937"/>
      <c r="DNI159" s="937"/>
      <c r="DNJ159" s="937"/>
      <c r="DNK159" s="937"/>
      <c r="DNL159" s="937"/>
      <c r="DNM159" s="937"/>
      <c r="DNN159" s="937"/>
      <c r="DNO159" s="937"/>
      <c r="DNP159" s="937"/>
      <c r="DNQ159" s="937"/>
      <c r="DNR159" s="937"/>
      <c r="DNS159" s="937"/>
      <c r="DNT159" s="937"/>
      <c r="DNU159" s="937"/>
      <c r="DNV159" s="937"/>
      <c r="DNW159" s="937"/>
      <c r="DNX159" s="937"/>
      <c r="DNY159" s="937"/>
      <c r="DNZ159" s="937"/>
      <c r="DOA159" s="937"/>
      <c r="DOB159" s="937"/>
      <c r="DOC159" s="937"/>
      <c r="DOD159" s="937"/>
      <c r="DOE159" s="937"/>
      <c r="DOF159" s="937"/>
      <c r="DOG159" s="937"/>
      <c r="DOH159" s="937"/>
      <c r="DOI159" s="937"/>
      <c r="DOJ159" s="937"/>
      <c r="DOK159" s="937"/>
      <c r="DOL159" s="937"/>
      <c r="DOM159" s="937"/>
      <c r="DON159" s="937"/>
      <c r="DOO159" s="937"/>
      <c r="DOP159" s="937"/>
      <c r="DOQ159" s="937"/>
      <c r="DOR159" s="937"/>
      <c r="DOS159" s="937"/>
      <c r="DOT159" s="937"/>
      <c r="DOU159" s="937"/>
      <c r="DOV159" s="937"/>
      <c r="DOW159" s="937"/>
      <c r="DOX159" s="937"/>
      <c r="DOY159" s="937"/>
      <c r="DOZ159" s="937"/>
      <c r="DPA159" s="937"/>
      <c r="DPB159" s="937"/>
      <c r="DPC159" s="937"/>
      <c r="DPD159" s="937"/>
      <c r="DPE159" s="937"/>
      <c r="DPF159" s="937"/>
      <c r="DPG159" s="937"/>
      <c r="DPH159" s="937"/>
      <c r="DPI159" s="937"/>
      <c r="DPJ159" s="937"/>
      <c r="DPK159" s="937"/>
      <c r="DPL159" s="937"/>
      <c r="DPM159" s="937"/>
      <c r="DPN159" s="937"/>
      <c r="DPO159" s="937"/>
      <c r="DPP159" s="937"/>
      <c r="DPQ159" s="937"/>
      <c r="DPR159" s="937"/>
      <c r="DPS159" s="937"/>
      <c r="DPT159" s="937"/>
      <c r="DPU159" s="937"/>
      <c r="DPV159" s="937"/>
      <c r="DPW159" s="937"/>
      <c r="DPX159" s="937"/>
      <c r="DPY159" s="937"/>
      <c r="DPZ159" s="937"/>
      <c r="DQA159" s="937"/>
      <c r="DQB159" s="937"/>
      <c r="DQC159" s="937"/>
      <c r="DQD159" s="937"/>
      <c r="DQE159" s="937"/>
      <c r="DQF159" s="937"/>
      <c r="DQG159" s="937"/>
      <c r="DQH159" s="937"/>
      <c r="DQI159" s="937"/>
      <c r="DQJ159" s="937"/>
      <c r="DQK159" s="937"/>
      <c r="DQL159" s="937"/>
      <c r="DQM159" s="937"/>
      <c r="DQN159" s="937"/>
      <c r="DQO159" s="937"/>
      <c r="DQP159" s="937"/>
      <c r="DQQ159" s="937"/>
      <c r="DQR159" s="937"/>
      <c r="DQS159" s="937"/>
      <c r="DQT159" s="937"/>
      <c r="DQU159" s="937"/>
      <c r="DQV159" s="937"/>
      <c r="DQW159" s="937"/>
      <c r="DQX159" s="937"/>
      <c r="DQY159" s="937"/>
      <c r="DQZ159" s="937"/>
      <c r="DRA159" s="937"/>
      <c r="DRB159" s="937"/>
      <c r="DRC159" s="937"/>
      <c r="DRD159" s="937"/>
      <c r="DRE159" s="937"/>
      <c r="DRF159" s="937"/>
      <c r="DRG159" s="937"/>
      <c r="DRH159" s="937"/>
      <c r="DRI159" s="937"/>
      <c r="DRJ159" s="937"/>
      <c r="DRK159" s="937"/>
      <c r="DRL159" s="937"/>
      <c r="DRM159" s="937"/>
      <c r="DRN159" s="937"/>
      <c r="DRO159" s="937"/>
      <c r="DRP159" s="937"/>
      <c r="DRQ159" s="937"/>
      <c r="DRR159" s="937"/>
      <c r="DRS159" s="937"/>
      <c r="DRT159" s="937"/>
      <c r="DRU159" s="937"/>
      <c r="DRV159" s="937"/>
      <c r="DRW159" s="937"/>
      <c r="DRX159" s="937"/>
      <c r="DRY159" s="937"/>
      <c r="DRZ159" s="937"/>
      <c r="DSA159" s="937"/>
      <c r="DSB159" s="937"/>
      <c r="DSC159" s="937"/>
      <c r="DSD159" s="937"/>
      <c r="DSE159" s="937"/>
      <c r="DSF159" s="937"/>
      <c r="DSG159" s="937"/>
      <c r="DSH159" s="937"/>
      <c r="DSI159" s="937"/>
      <c r="DSJ159" s="937"/>
      <c r="DSK159" s="937"/>
      <c r="DSL159" s="937"/>
      <c r="DSM159" s="937"/>
      <c r="DSN159" s="937"/>
      <c r="DSO159" s="937"/>
      <c r="DSP159" s="937"/>
      <c r="DSQ159" s="937"/>
      <c r="DSR159" s="937"/>
      <c r="DSS159" s="937"/>
      <c r="DST159" s="937"/>
      <c r="DSU159" s="937"/>
      <c r="DSV159" s="937"/>
      <c r="DSW159" s="937"/>
      <c r="DSX159" s="937"/>
      <c r="DSY159" s="937"/>
      <c r="DSZ159" s="937"/>
      <c r="DTA159" s="937"/>
      <c r="DTB159" s="937"/>
      <c r="DTC159" s="937"/>
      <c r="DTD159" s="937"/>
      <c r="DTE159" s="937"/>
      <c r="DTF159" s="937"/>
      <c r="DTG159" s="937"/>
      <c r="DTH159" s="937"/>
      <c r="DTI159" s="937"/>
      <c r="DTJ159" s="937"/>
      <c r="DTK159" s="937"/>
      <c r="DTL159" s="937"/>
      <c r="DTM159" s="937"/>
      <c r="DTN159" s="937"/>
      <c r="DTO159" s="937"/>
      <c r="DTP159" s="937"/>
      <c r="DTQ159" s="937"/>
      <c r="DTR159" s="937"/>
      <c r="DTS159" s="937"/>
      <c r="DTT159" s="937"/>
      <c r="DTU159" s="937"/>
      <c r="DTV159" s="937"/>
      <c r="DTW159" s="937"/>
      <c r="DTX159" s="937"/>
      <c r="DTY159" s="937"/>
      <c r="DTZ159" s="937"/>
      <c r="DUA159" s="937"/>
      <c r="DUB159" s="937"/>
      <c r="DUC159" s="937"/>
      <c r="DUD159" s="937"/>
      <c r="DUE159" s="937"/>
      <c r="DUF159" s="937"/>
      <c r="DUG159" s="937"/>
      <c r="DUH159" s="937"/>
      <c r="DUI159" s="937"/>
      <c r="DUJ159" s="937"/>
      <c r="DUK159" s="937"/>
      <c r="DUL159" s="937"/>
      <c r="DUM159" s="937"/>
      <c r="DUN159" s="937"/>
      <c r="DUO159" s="937"/>
      <c r="DUP159" s="937"/>
      <c r="DUQ159" s="937"/>
      <c r="DUR159" s="937"/>
      <c r="DUS159" s="937"/>
      <c r="DUT159" s="937"/>
      <c r="DUU159" s="937"/>
      <c r="DUV159" s="937"/>
      <c r="DUW159" s="937"/>
      <c r="DUX159" s="937"/>
      <c r="DUY159" s="937"/>
      <c r="DUZ159" s="937"/>
      <c r="DVA159" s="937"/>
      <c r="DVB159" s="937"/>
      <c r="DVC159" s="937"/>
      <c r="DVD159" s="937"/>
      <c r="DVE159" s="937"/>
      <c r="DVF159" s="937"/>
      <c r="DVG159" s="937"/>
      <c r="DVH159" s="937"/>
      <c r="DVI159" s="937"/>
      <c r="DVJ159" s="937"/>
      <c r="DVK159" s="937"/>
      <c r="DVL159" s="937"/>
      <c r="DVM159" s="937"/>
      <c r="DVN159" s="937"/>
      <c r="DVO159" s="937"/>
      <c r="DVP159" s="937"/>
      <c r="DVQ159" s="937"/>
      <c r="DVR159" s="937"/>
      <c r="DVS159" s="937"/>
      <c r="DVT159" s="937"/>
      <c r="DVU159" s="937"/>
      <c r="DVV159" s="937"/>
      <c r="DVW159" s="937"/>
      <c r="DVX159" s="937"/>
      <c r="DVY159" s="937"/>
      <c r="DVZ159" s="937"/>
      <c r="DWA159" s="937"/>
      <c r="DWB159" s="937"/>
      <c r="DWC159" s="937"/>
      <c r="DWD159" s="937"/>
      <c r="DWE159" s="937"/>
      <c r="DWF159" s="937"/>
      <c r="DWG159" s="937"/>
      <c r="DWH159" s="937"/>
      <c r="DWI159" s="937"/>
      <c r="DWJ159" s="937"/>
      <c r="DWK159" s="937"/>
      <c r="DWL159" s="937"/>
      <c r="DWM159" s="937"/>
      <c r="DWN159" s="937"/>
      <c r="DWO159" s="937"/>
      <c r="DWP159" s="937"/>
      <c r="DWQ159" s="937"/>
      <c r="DWR159" s="937"/>
      <c r="DWS159" s="937"/>
      <c r="DWT159" s="937"/>
      <c r="DWU159" s="937"/>
      <c r="DWV159" s="937"/>
      <c r="DWW159" s="937"/>
      <c r="DWX159" s="937"/>
      <c r="DWY159" s="937"/>
      <c r="DWZ159" s="937"/>
      <c r="DXA159" s="937"/>
      <c r="DXB159" s="937"/>
      <c r="DXC159" s="937"/>
      <c r="DXD159" s="937"/>
      <c r="DXE159" s="937"/>
      <c r="DXF159" s="937"/>
      <c r="DXG159" s="937"/>
      <c r="DXH159" s="937"/>
      <c r="DXI159" s="937"/>
      <c r="DXJ159" s="937"/>
      <c r="DXK159" s="937"/>
      <c r="DXL159" s="937"/>
      <c r="DXM159" s="937"/>
      <c r="DXN159" s="937"/>
      <c r="DXO159" s="937"/>
      <c r="DXP159" s="937"/>
      <c r="DXQ159" s="937"/>
      <c r="DXR159" s="937"/>
      <c r="DXS159" s="937"/>
      <c r="DXT159" s="937"/>
      <c r="DXU159" s="937"/>
      <c r="DXV159" s="937"/>
      <c r="DXW159" s="937"/>
      <c r="DXX159" s="937"/>
      <c r="DXY159" s="937"/>
      <c r="DXZ159" s="937"/>
      <c r="DYA159" s="937"/>
      <c r="DYB159" s="937"/>
      <c r="DYC159" s="937"/>
      <c r="DYD159" s="937"/>
      <c r="DYE159" s="937"/>
      <c r="DYF159" s="937"/>
      <c r="DYG159" s="937"/>
      <c r="DYH159" s="937"/>
      <c r="DYI159" s="937"/>
      <c r="DYJ159" s="937"/>
      <c r="DYK159" s="937"/>
      <c r="DYL159" s="937"/>
      <c r="DYM159" s="937"/>
      <c r="DYN159" s="937"/>
      <c r="DYO159" s="937"/>
      <c r="DYP159" s="937"/>
      <c r="DYQ159" s="937"/>
      <c r="DYR159" s="937"/>
      <c r="DYS159" s="937"/>
      <c r="DYT159" s="937"/>
      <c r="DYU159" s="937"/>
      <c r="DYV159" s="937"/>
      <c r="DYW159" s="937"/>
      <c r="DYX159" s="937"/>
      <c r="DYY159" s="937"/>
      <c r="DYZ159" s="937"/>
      <c r="DZA159" s="937"/>
      <c r="DZB159" s="937"/>
      <c r="DZC159" s="937"/>
      <c r="DZD159" s="937"/>
      <c r="DZE159" s="937"/>
      <c r="DZF159" s="937"/>
      <c r="DZG159" s="937"/>
      <c r="DZH159" s="937"/>
      <c r="DZI159" s="937"/>
      <c r="DZJ159" s="937"/>
      <c r="DZK159" s="937"/>
      <c r="DZL159" s="937"/>
      <c r="DZM159" s="937"/>
      <c r="DZN159" s="937"/>
      <c r="DZO159" s="937"/>
      <c r="DZP159" s="937"/>
      <c r="DZQ159" s="937"/>
      <c r="DZR159" s="937"/>
      <c r="DZS159" s="937"/>
      <c r="DZT159" s="937"/>
      <c r="DZU159" s="937"/>
      <c r="DZV159" s="937"/>
      <c r="DZW159" s="937"/>
      <c r="DZX159" s="937"/>
      <c r="DZY159" s="937"/>
      <c r="DZZ159" s="937"/>
      <c r="EAA159" s="937"/>
      <c r="EAB159" s="937"/>
      <c r="EAC159" s="937"/>
      <c r="EAD159" s="937"/>
      <c r="EAE159" s="937"/>
      <c r="EAF159" s="937"/>
      <c r="EAG159" s="937"/>
      <c r="EAH159" s="937"/>
      <c r="EAI159" s="937"/>
      <c r="EAJ159" s="937"/>
      <c r="EAK159" s="937"/>
      <c r="EAL159" s="937"/>
      <c r="EAM159" s="937"/>
      <c r="EAN159" s="937"/>
      <c r="EAO159" s="937"/>
      <c r="EAP159" s="937"/>
      <c r="EAQ159" s="937"/>
      <c r="EAR159" s="937"/>
      <c r="EAS159" s="937"/>
      <c r="EAT159" s="937"/>
      <c r="EAU159" s="937"/>
      <c r="EAV159" s="937"/>
      <c r="EAW159" s="937"/>
      <c r="EAX159" s="937"/>
      <c r="EAY159" s="937"/>
      <c r="EAZ159" s="937"/>
      <c r="EBA159" s="937"/>
      <c r="EBB159" s="937"/>
      <c r="EBC159" s="937"/>
      <c r="EBD159" s="937"/>
      <c r="EBE159" s="937"/>
      <c r="EBF159" s="937"/>
      <c r="EBG159" s="937"/>
      <c r="EBH159" s="937"/>
      <c r="EBI159" s="937"/>
      <c r="EBJ159" s="937"/>
      <c r="EBK159" s="937"/>
      <c r="EBL159" s="937"/>
      <c r="EBM159" s="937"/>
      <c r="EBN159" s="937"/>
      <c r="EBO159" s="937"/>
      <c r="EBP159" s="937"/>
      <c r="EBQ159" s="937"/>
      <c r="EBR159" s="937"/>
      <c r="EBS159" s="937"/>
      <c r="EBT159" s="937"/>
      <c r="EBU159" s="937"/>
      <c r="EBV159" s="937"/>
      <c r="EBW159" s="937"/>
      <c r="EBX159" s="937"/>
      <c r="EBY159" s="937"/>
      <c r="EBZ159" s="937"/>
      <c r="ECA159" s="937"/>
      <c r="ECB159" s="937"/>
      <c r="ECC159" s="937"/>
      <c r="ECD159" s="937"/>
      <c r="ECE159" s="937"/>
      <c r="ECF159" s="937"/>
      <c r="ECG159" s="937"/>
      <c r="ECH159" s="937"/>
      <c r="ECI159" s="937"/>
      <c r="ECJ159" s="937"/>
      <c r="ECK159" s="937"/>
      <c r="ECL159" s="937"/>
      <c r="ECM159" s="937"/>
      <c r="ECN159" s="937"/>
      <c r="ECO159" s="937"/>
      <c r="ECP159" s="937"/>
      <c r="ECQ159" s="937"/>
      <c r="ECR159" s="937"/>
      <c r="ECS159" s="937"/>
      <c r="ECT159" s="937"/>
      <c r="ECU159" s="937"/>
      <c r="ECV159" s="937"/>
      <c r="ECW159" s="937"/>
      <c r="ECX159" s="937"/>
      <c r="ECY159" s="937"/>
      <c r="ECZ159" s="937"/>
      <c r="EDA159" s="937"/>
      <c r="EDB159" s="937"/>
      <c r="EDC159" s="937"/>
      <c r="EDD159" s="937"/>
      <c r="EDE159" s="937"/>
      <c r="EDF159" s="937"/>
      <c r="EDG159" s="937"/>
      <c r="EDH159" s="937"/>
      <c r="EDI159" s="937"/>
      <c r="EDJ159" s="937"/>
      <c r="EDK159" s="937"/>
      <c r="EDL159" s="937"/>
      <c r="EDM159" s="937"/>
      <c r="EDN159" s="937"/>
      <c r="EDO159" s="937"/>
      <c r="EDP159" s="937"/>
      <c r="EDQ159" s="937"/>
      <c r="EDR159" s="937"/>
      <c r="EDS159" s="937"/>
      <c r="EDT159" s="937"/>
      <c r="EDU159" s="937"/>
      <c r="EDV159" s="937"/>
      <c r="EDW159" s="937"/>
      <c r="EDX159" s="937"/>
      <c r="EDY159" s="937"/>
      <c r="EDZ159" s="937"/>
      <c r="EEA159" s="937"/>
      <c r="EEB159" s="937"/>
      <c r="EEC159" s="937"/>
      <c r="EED159" s="937"/>
      <c r="EEE159" s="937"/>
      <c r="EEF159" s="937"/>
      <c r="EEG159" s="937"/>
      <c r="EEH159" s="937"/>
      <c r="EEI159" s="937"/>
      <c r="EEJ159" s="937"/>
      <c r="EEK159" s="937"/>
      <c r="EEL159" s="937"/>
      <c r="EEM159" s="937"/>
      <c r="EEN159" s="937"/>
      <c r="EEO159" s="937"/>
      <c r="EEP159" s="937"/>
      <c r="EEQ159" s="937"/>
      <c r="EER159" s="937"/>
      <c r="EES159" s="937"/>
      <c r="EET159" s="937"/>
      <c r="EEU159" s="937"/>
      <c r="EEV159" s="937"/>
      <c r="EEW159" s="937"/>
      <c r="EEX159" s="937"/>
      <c r="EEY159" s="937"/>
      <c r="EEZ159" s="937"/>
      <c r="EFA159" s="937"/>
      <c r="EFB159" s="937"/>
      <c r="EFC159" s="937"/>
      <c r="EFD159" s="937"/>
      <c r="EFE159" s="937"/>
      <c r="EFF159" s="937"/>
      <c r="EFG159" s="937"/>
      <c r="EFH159" s="937"/>
      <c r="EFI159" s="937"/>
      <c r="EFJ159" s="937"/>
      <c r="EFK159" s="937"/>
      <c r="EFL159" s="937"/>
      <c r="EFM159" s="937"/>
      <c r="EFN159" s="937"/>
      <c r="EFO159" s="937"/>
      <c r="EFP159" s="937"/>
      <c r="EFQ159" s="937"/>
      <c r="EFR159" s="937"/>
      <c r="EFS159" s="937"/>
      <c r="EFT159" s="937"/>
      <c r="EFU159" s="937"/>
      <c r="EFV159" s="937"/>
      <c r="EFW159" s="937"/>
      <c r="EFX159" s="937"/>
      <c r="EFY159" s="937"/>
      <c r="EFZ159" s="937"/>
      <c r="EGA159" s="937"/>
      <c r="EGB159" s="937"/>
      <c r="EGC159" s="937"/>
      <c r="EGD159" s="937"/>
      <c r="EGE159" s="937"/>
      <c r="EGF159" s="937"/>
      <c r="EGG159" s="937"/>
      <c r="EGH159" s="937"/>
      <c r="EGI159" s="937"/>
      <c r="EGJ159" s="937"/>
      <c r="EGK159" s="937"/>
      <c r="EGL159" s="937"/>
      <c r="EGM159" s="937"/>
      <c r="EGN159" s="937"/>
      <c r="EGO159" s="937"/>
      <c r="EGP159" s="937"/>
      <c r="EGQ159" s="937"/>
      <c r="EGR159" s="937"/>
      <c r="EGS159" s="937"/>
      <c r="EGT159" s="937"/>
      <c r="EGU159" s="937"/>
      <c r="EGV159" s="937"/>
      <c r="EGW159" s="937"/>
      <c r="EGX159" s="937"/>
      <c r="EGY159" s="937"/>
      <c r="EGZ159" s="937"/>
      <c r="EHA159" s="937"/>
      <c r="EHB159" s="937"/>
      <c r="EHC159" s="937"/>
      <c r="EHD159" s="937"/>
      <c r="EHE159" s="937"/>
      <c r="EHF159" s="937"/>
      <c r="EHG159" s="937"/>
      <c r="EHH159" s="937"/>
      <c r="EHI159" s="937"/>
      <c r="EHJ159" s="937"/>
      <c r="EHK159" s="937"/>
      <c r="EHL159" s="937"/>
      <c r="EHM159" s="937"/>
      <c r="EHN159" s="937"/>
      <c r="EHO159" s="937"/>
      <c r="EHP159" s="937"/>
      <c r="EHQ159" s="937"/>
      <c r="EHR159" s="937"/>
      <c r="EHS159" s="937"/>
      <c r="EHT159" s="937"/>
      <c r="EHU159" s="937"/>
      <c r="EHV159" s="937"/>
      <c r="EHW159" s="937"/>
      <c r="EHX159" s="937"/>
      <c r="EHY159" s="937"/>
      <c r="EHZ159" s="937"/>
      <c r="EIA159" s="937"/>
      <c r="EIB159" s="937"/>
      <c r="EIC159" s="937"/>
      <c r="EID159" s="937"/>
      <c r="EIE159" s="937"/>
      <c r="EIF159" s="937"/>
      <c r="EIG159" s="937"/>
      <c r="EIH159" s="937"/>
      <c r="EII159" s="937"/>
      <c r="EIJ159" s="937"/>
      <c r="EIK159" s="937"/>
      <c r="EIL159" s="937"/>
      <c r="EIM159" s="937"/>
      <c r="EIN159" s="937"/>
      <c r="EIO159" s="937"/>
      <c r="EIP159" s="937"/>
      <c r="EIQ159" s="937"/>
      <c r="EIR159" s="937"/>
      <c r="EIS159" s="937"/>
      <c r="EIT159" s="937"/>
      <c r="EIU159" s="937"/>
      <c r="EIV159" s="937"/>
      <c r="EIW159" s="937"/>
      <c r="EIX159" s="937"/>
      <c r="EIY159" s="937"/>
      <c r="EIZ159" s="937"/>
      <c r="EJA159" s="937"/>
      <c r="EJB159" s="937"/>
      <c r="EJC159" s="937"/>
      <c r="EJD159" s="937"/>
      <c r="EJE159" s="937"/>
      <c r="EJF159" s="937"/>
      <c r="EJG159" s="937"/>
      <c r="EJH159" s="937"/>
      <c r="EJI159" s="937"/>
      <c r="EJJ159" s="937"/>
      <c r="EJK159" s="937"/>
      <c r="EJL159" s="937"/>
      <c r="EJM159" s="937"/>
      <c r="EJN159" s="937"/>
      <c r="EJO159" s="937"/>
      <c r="EJP159" s="937"/>
      <c r="EJQ159" s="937"/>
      <c r="EJR159" s="937"/>
      <c r="EJS159" s="937"/>
      <c r="EJT159" s="937"/>
      <c r="EJU159" s="937"/>
      <c r="EJV159" s="937"/>
      <c r="EJW159" s="937"/>
      <c r="EJX159" s="937"/>
      <c r="EJY159" s="937"/>
      <c r="EJZ159" s="937"/>
      <c r="EKA159" s="937"/>
      <c r="EKB159" s="937"/>
      <c r="EKC159" s="937"/>
      <c r="EKD159" s="937"/>
      <c r="EKE159" s="937"/>
      <c r="EKF159" s="937"/>
      <c r="EKG159" s="937"/>
      <c r="EKH159" s="937"/>
      <c r="EKI159" s="937"/>
      <c r="EKJ159" s="937"/>
      <c r="EKK159" s="937"/>
      <c r="EKL159" s="937"/>
      <c r="EKM159" s="937"/>
      <c r="EKN159" s="937"/>
      <c r="EKO159" s="937"/>
      <c r="EKP159" s="937"/>
      <c r="EKQ159" s="937"/>
      <c r="EKR159" s="937"/>
      <c r="EKS159" s="937"/>
      <c r="EKT159" s="937"/>
      <c r="EKU159" s="937"/>
      <c r="EKV159" s="937"/>
      <c r="EKW159" s="937"/>
      <c r="EKX159" s="937"/>
      <c r="EKY159" s="937"/>
      <c r="EKZ159" s="937"/>
      <c r="ELA159" s="937"/>
      <c r="ELB159" s="937"/>
      <c r="ELC159" s="937"/>
      <c r="ELD159" s="937"/>
      <c r="ELE159" s="937"/>
      <c r="ELF159" s="937"/>
      <c r="ELG159" s="937"/>
      <c r="ELH159" s="937"/>
      <c r="ELI159" s="937"/>
      <c r="ELJ159" s="937"/>
      <c r="ELK159" s="937"/>
      <c r="ELL159" s="937"/>
      <c r="ELM159" s="937"/>
      <c r="ELN159" s="937"/>
      <c r="ELO159" s="937"/>
      <c r="ELP159" s="937"/>
      <c r="ELQ159" s="937"/>
      <c r="ELR159" s="937"/>
      <c r="ELS159" s="937"/>
      <c r="ELT159" s="937"/>
      <c r="ELU159" s="937"/>
      <c r="ELV159" s="937"/>
      <c r="ELW159" s="937"/>
      <c r="ELX159" s="937"/>
      <c r="ELY159" s="937"/>
      <c r="ELZ159" s="937"/>
      <c r="EMA159" s="937"/>
      <c r="EMB159" s="937"/>
      <c r="EMC159" s="937"/>
      <c r="EMD159" s="937"/>
      <c r="EME159" s="937"/>
      <c r="EMF159" s="937"/>
      <c r="EMG159" s="937"/>
      <c r="EMH159" s="937"/>
      <c r="EMI159" s="937"/>
      <c r="EMJ159" s="937"/>
      <c r="EMK159" s="937"/>
      <c r="EML159" s="937"/>
      <c r="EMM159" s="937"/>
      <c r="EMN159" s="937"/>
      <c r="EMO159" s="937"/>
      <c r="EMP159" s="937"/>
      <c r="EMQ159" s="937"/>
      <c r="EMR159" s="937"/>
      <c r="EMS159" s="937"/>
      <c r="EMT159" s="937"/>
      <c r="EMU159" s="937"/>
      <c r="EMV159" s="937"/>
      <c r="EMW159" s="937"/>
      <c r="EMX159" s="937"/>
      <c r="EMY159" s="937"/>
      <c r="EMZ159" s="937"/>
      <c r="ENA159" s="937"/>
      <c r="ENB159" s="937"/>
      <c r="ENC159" s="937"/>
      <c r="END159" s="937"/>
      <c r="ENE159" s="937"/>
      <c r="ENF159" s="937"/>
      <c r="ENG159" s="937"/>
      <c r="ENH159" s="937"/>
      <c r="ENI159" s="937"/>
      <c r="ENJ159" s="937"/>
      <c r="ENK159" s="937"/>
      <c r="ENL159" s="937"/>
      <c r="ENM159" s="937"/>
      <c r="ENN159" s="937"/>
      <c r="ENO159" s="937"/>
      <c r="ENP159" s="937"/>
      <c r="ENQ159" s="937"/>
      <c r="ENR159" s="937"/>
      <c r="ENS159" s="937"/>
      <c r="ENT159" s="937"/>
      <c r="ENU159" s="937"/>
      <c r="ENV159" s="937"/>
      <c r="ENW159" s="937"/>
      <c r="ENX159" s="937"/>
      <c r="ENY159" s="937"/>
      <c r="ENZ159" s="937"/>
      <c r="EOA159" s="937"/>
      <c r="EOB159" s="937"/>
      <c r="EOC159" s="937"/>
      <c r="EOD159" s="937"/>
      <c r="EOE159" s="937"/>
      <c r="EOF159" s="937"/>
      <c r="EOG159" s="937"/>
      <c r="EOH159" s="937"/>
      <c r="EOI159" s="937"/>
      <c r="EOJ159" s="937"/>
      <c r="EOK159" s="937"/>
      <c r="EOL159" s="937"/>
      <c r="EOM159" s="937"/>
      <c r="EON159" s="937"/>
      <c r="EOO159" s="937"/>
      <c r="EOP159" s="937"/>
      <c r="EOQ159" s="937"/>
      <c r="EOR159" s="937"/>
      <c r="EOS159" s="937"/>
      <c r="EOT159" s="937"/>
      <c r="EOU159" s="937"/>
      <c r="EOV159" s="937"/>
      <c r="EOW159" s="937"/>
      <c r="EOX159" s="937"/>
      <c r="EOY159" s="937"/>
      <c r="EOZ159" s="937"/>
      <c r="EPA159" s="937"/>
      <c r="EPB159" s="937"/>
      <c r="EPC159" s="937"/>
      <c r="EPD159" s="937"/>
      <c r="EPE159" s="937"/>
      <c r="EPF159" s="937"/>
      <c r="EPG159" s="937"/>
      <c r="EPH159" s="937"/>
      <c r="EPI159" s="937"/>
      <c r="EPJ159" s="937"/>
      <c r="EPK159" s="937"/>
      <c r="EPL159" s="937"/>
      <c r="EPM159" s="937"/>
      <c r="EPN159" s="937"/>
      <c r="EPO159" s="937"/>
      <c r="EPP159" s="937"/>
      <c r="EPQ159" s="937"/>
      <c r="EPR159" s="937"/>
      <c r="EPS159" s="937"/>
      <c r="EPT159" s="937"/>
      <c r="EPU159" s="937"/>
      <c r="EPV159" s="937"/>
      <c r="EPW159" s="937"/>
      <c r="EPX159" s="937"/>
      <c r="EPY159" s="937"/>
      <c r="EPZ159" s="937"/>
      <c r="EQA159" s="937"/>
      <c r="EQB159" s="937"/>
      <c r="EQC159" s="937"/>
      <c r="EQD159" s="937"/>
      <c r="EQE159" s="937"/>
      <c r="EQF159" s="937"/>
      <c r="EQG159" s="937"/>
      <c r="EQH159" s="937"/>
      <c r="EQI159" s="937"/>
      <c r="EQJ159" s="937"/>
      <c r="EQK159" s="937"/>
      <c r="EQL159" s="937"/>
      <c r="EQM159" s="937"/>
      <c r="EQN159" s="937"/>
      <c r="EQO159" s="937"/>
      <c r="EQP159" s="937"/>
      <c r="EQQ159" s="937"/>
      <c r="EQR159" s="937"/>
      <c r="EQS159" s="937"/>
      <c r="EQT159" s="937"/>
      <c r="EQU159" s="937"/>
      <c r="EQV159" s="937"/>
      <c r="EQW159" s="937"/>
      <c r="EQX159" s="937"/>
      <c r="EQY159" s="937"/>
      <c r="EQZ159" s="937"/>
      <c r="ERA159" s="937"/>
      <c r="ERB159" s="937"/>
      <c r="ERC159" s="937"/>
      <c r="ERD159" s="937"/>
      <c r="ERE159" s="937"/>
      <c r="ERF159" s="937"/>
      <c r="ERG159" s="937"/>
      <c r="ERH159" s="937"/>
      <c r="ERI159" s="937"/>
      <c r="ERJ159" s="937"/>
      <c r="ERK159" s="937"/>
      <c r="ERL159" s="937"/>
      <c r="ERM159" s="937"/>
      <c r="ERN159" s="937"/>
      <c r="ERO159" s="937"/>
      <c r="ERP159" s="937"/>
      <c r="ERQ159" s="937"/>
      <c r="ERR159" s="937"/>
      <c r="ERS159" s="937"/>
      <c r="ERT159" s="937"/>
      <c r="ERU159" s="937"/>
      <c r="ERV159" s="937"/>
      <c r="ERW159" s="937"/>
      <c r="ERX159" s="937"/>
      <c r="ERY159" s="937"/>
      <c r="ERZ159" s="937"/>
      <c r="ESA159" s="937"/>
      <c r="ESB159" s="937"/>
      <c r="ESC159" s="937"/>
      <c r="ESD159" s="937"/>
      <c r="ESE159" s="937"/>
      <c r="ESF159" s="937"/>
      <c r="ESG159" s="937"/>
      <c r="ESH159" s="937"/>
      <c r="ESI159" s="937"/>
      <c r="ESJ159" s="937"/>
      <c r="ESK159" s="937"/>
      <c r="ESL159" s="937"/>
      <c r="ESM159" s="937"/>
      <c r="ESN159" s="937"/>
      <c r="ESO159" s="937"/>
      <c r="ESP159" s="937"/>
      <c r="ESQ159" s="937"/>
      <c r="ESR159" s="937"/>
      <c r="ESS159" s="937"/>
      <c r="EST159" s="937"/>
      <c r="ESU159" s="937"/>
      <c r="ESV159" s="937"/>
      <c r="ESW159" s="937"/>
      <c r="ESX159" s="937"/>
      <c r="ESY159" s="937"/>
      <c r="ESZ159" s="937"/>
      <c r="ETA159" s="937"/>
      <c r="ETB159" s="937"/>
      <c r="ETC159" s="937"/>
      <c r="ETD159" s="937"/>
      <c r="ETE159" s="937"/>
      <c r="ETF159" s="937"/>
      <c r="ETG159" s="937"/>
      <c r="ETH159" s="937"/>
      <c r="ETI159" s="937"/>
      <c r="ETJ159" s="937"/>
      <c r="ETK159" s="937"/>
      <c r="ETL159" s="937"/>
      <c r="ETM159" s="937"/>
      <c r="ETN159" s="937"/>
      <c r="ETO159" s="937"/>
      <c r="ETP159" s="937"/>
      <c r="ETQ159" s="937"/>
      <c r="ETR159" s="937"/>
      <c r="ETS159" s="937"/>
      <c r="ETT159" s="937"/>
      <c r="ETU159" s="937"/>
      <c r="ETV159" s="937"/>
      <c r="ETW159" s="937"/>
      <c r="ETX159" s="937"/>
      <c r="ETY159" s="937"/>
      <c r="ETZ159" s="937"/>
      <c r="EUA159" s="937"/>
      <c r="EUB159" s="937"/>
      <c r="EUC159" s="937"/>
      <c r="EUD159" s="937"/>
      <c r="EUE159" s="937"/>
      <c r="EUF159" s="937"/>
      <c r="EUG159" s="937"/>
      <c r="EUH159" s="937"/>
      <c r="EUI159" s="937"/>
      <c r="EUJ159" s="937"/>
      <c r="EUK159" s="937"/>
      <c r="EUL159" s="937"/>
      <c r="EUM159" s="937"/>
      <c r="EUN159" s="937"/>
      <c r="EUO159" s="937"/>
      <c r="EUP159" s="937"/>
      <c r="EUQ159" s="937"/>
      <c r="EUR159" s="937"/>
      <c r="EUS159" s="937"/>
      <c r="EUT159" s="937"/>
      <c r="EUU159" s="937"/>
      <c r="EUV159" s="937"/>
      <c r="EUW159" s="937"/>
      <c r="EUX159" s="937"/>
      <c r="EUY159" s="937"/>
      <c r="EUZ159" s="937"/>
      <c r="EVA159" s="937"/>
      <c r="EVB159" s="937"/>
      <c r="EVC159" s="937"/>
      <c r="EVD159" s="937"/>
      <c r="EVE159" s="937"/>
      <c r="EVF159" s="937"/>
      <c r="EVG159" s="937"/>
      <c r="EVH159" s="937"/>
      <c r="EVI159" s="937"/>
      <c r="EVJ159" s="937"/>
      <c r="EVK159" s="937"/>
      <c r="EVL159" s="937"/>
      <c r="EVM159" s="937"/>
      <c r="EVN159" s="937"/>
      <c r="EVO159" s="937"/>
      <c r="EVP159" s="937"/>
      <c r="EVQ159" s="937"/>
      <c r="EVR159" s="937"/>
      <c r="EVS159" s="937"/>
      <c r="EVT159" s="937"/>
      <c r="EVU159" s="937"/>
      <c r="EVV159" s="937"/>
      <c r="EVW159" s="937"/>
      <c r="EVX159" s="937"/>
      <c r="EVY159" s="937"/>
      <c r="EVZ159" s="937"/>
      <c r="EWA159" s="937"/>
      <c r="EWB159" s="937"/>
      <c r="EWC159" s="937"/>
      <c r="EWD159" s="937"/>
      <c r="EWE159" s="937"/>
      <c r="EWF159" s="937"/>
      <c r="EWG159" s="937"/>
      <c r="EWH159" s="937"/>
      <c r="EWI159" s="937"/>
      <c r="EWJ159" s="937"/>
      <c r="EWK159" s="937"/>
      <c r="EWL159" s="937"/>
      <c r="EWM159" s="937"/>
      <c r="EWN159" s="937"/>
      <c r="EWO159" s="937"/>
      <c r="EWP159" s="937"/>
      <c r="EWQ159" s="937"/>
      <c r="EWR159" s="937"/>
      <c r="EWS159" s="937"/>
      <c r="EWT159" s="937"/>
      <c r="EWU159" s="937"/>
      <c r="EWV159" s="937"/>
      <c r="EWW159" s="937"/>
      <c r="EWX159" s="937"/>
      <c r="EWY159" s="937"/>
      <c r="EWZ159" s="937"/>
      <c r="EXA159" s="937"/>
      <c r="EXB159" s="937"/>
      <c r="EXC159" s="937"/>
      <c r="EXD159" s="937"/>
      <c r="EXE159" s="937"/>
      <c r="EXF159" s="937"/>
      <c r="EXG159" s="937"/>
      <c r="EXH159" s="937"/>
      <c r="EXI159" s="937"/>
      <c r="EXJ159" s="937"/>
      <c r="EXK159" s="937"/>
      <c r="EXL159" s="937"/>
      <c r="EXM159" s="937"/>
      <c r="EXN159" s="937"/>
      <c r="EXO159" s="937"/>
      <c r="EXP159" s="937"/>
      <c r="EXQ159" s="937"/>
      <c r="EXR159" s="937"/>
      <c r="EXS159" s="937"/>
      <c r="EXT159" s="937"/>
      <c r="EXU159" s="937"/>
      <c r="EXV159" s="937"/>
      <c r="EXW159" s="937"/>
      <c r="EXX159" s="937"/>
      <c r="EXY159" s="937"/>
      <c r="EXZ159" s="937"/>
      <c r="EYA159" s="937"/>
      <c r="EYB159" s="937"/>
      <c r="EYC159" s="937"/>
      <c r="EYD159" s="937"/>
      <c r="EYE159" s="937"/>
      <c r="EYF159" s="937"/>
      <c r="EYG159" s="937"/>
      <c r="EYH159" s="937"/>
      <c r="EYI159" s="937"/>
      <c r="EYJ159" s="937"/>
      <c r="EYK159" s="937"/>
      <c r="EYL159" s="937"/>
      <c r="EYM159" s="937"/>
      <c r="EYN159" s="937"/>
      <c r="EYO159" s="937"/>
      <c r="EYP159" s="937"/>
      <c r="EYQ159" s="937"/>
      <c r="EYR159" s="937"/>
      <c r="EYS159" s="937"/>
      <c r="EYT159" s="937"/>
      <c r="EYU159" s="937"/>
      <c r="EYV159" s="937"/>
      <c r="EYW159" s="937"/>
      <c r="EYX159" s="937"/>
      <c r="EYY159" s="937"/>
      <c r="EYZ159" s="937"/>
      <c r="EZA159" s="937"/>
      <c r="EZB159" s="937"/>
      <c r="EZC159" s="937"/>
      <c r="EZD159" s="937"/>
      <c r="EZE159" s="937"/>
      <c r="EZF159" s="937"/>
      <c r="EZG159" s="937"/>
      <c r="EZH159" s="937"/>
      <c r="EZI159" s="937"/>
      <c r="EZJ159" s="937"/>
      <c r="EZK159" s="937"/>
      <c r="EZL159" s="937"/>
      <c r="EZM159" s="937"/>
      <c r="EZN159" s="937"/>
      <c r="EZO159" s="937"/>
      <c r="EZP159" s="937"/>
      <c r="EZQ159" s="937"/>
      <c r="EZR159" s="937"/>
      <c r="EZS159" s="937"/>
      <c r="EZT159" s="937"/>
      <c r="EZU159" s="937"/>
      <c r="EZV159" s="937"/>
      <c r="EZW159" s="937"/>
      <c r="EZX159" s="937"/>
      <c r="EZY159" s="937"/>
      <c r="EZZ159" s="937"/>
      <c r="FAA159" s="937"/>
      <c r="FAB159" s="937"/>
      <c r="FAC159" s="937"/>
      <c r="FAD159" s="937"/>
      <c r="FAE159" s="937"/>
      <c r="FAF159" s="937"/>
      <c r="FAG159" s="937"/>
      <c r="FAH159" s="937"/>
      <c r="FAI159" s="937"/>
      <c r="FAJ159" s="937"/>
      <c r="FAK159" s="937"/>
      <c r="FAL159" s="937"/>
      <c r="FAM159" s="937"/>
      <c r="FAN159" s="937"/>
      <c r="FAO159" s="937"/>
      <c r="FAP159" s="937"/>
      <c r="FAQ159" s="937"/>
      <c r="FAR159" s="937"/>
      <c r="FAS159" s="937"/>
      <c r="FAT159" s="937"/>
      <c r="FAU159" s="937"/>
      <c r="FAV159" s="937"/>
      <c r="FAW159" s="937"/>
      <c r="FAX159" s="937"/>
      <c r="FAY159" s="937"/>
      <c r="FAZ159" s="937"/>
      <c r="FBA159" s="937"/>
      <c r="FBB159" s="937"/>
      <c r="FBC159" s="937"/>
      <c r="FBD159" s="937"/>
      <c r="FBE159" s="937"/>
      <c r="FBF159" s="937"/>
      <c r="FBG159" s="937"/>
      <c r="FBH159" s="937"/>
      <c r="FBI159" s="937"/>
      <c r="FBJ159" s="937"/>
      <c r="FBK159" s="937"/>
      <c r="FBL159" s="937"/>
      <c r="FBM159" s="937"/>
      <c r="FBN159" s="937"/>
      <c r="FBO159" s="937"/>
      <c r="FBP159" s="937"/>
      <c r="FBQ159" s="937"/>
      <c r="FBR159" s="937"/>
      <c r="FBS159" s="937"/>
      <c r="FBT159" s="937"/>
      <c r="FBU159" s="937"/>
      <c r="FBV159" s="937"/>
      <c r="FBW159" s="937"/>
      <c r="FBX159" s="937"/>
      <c r="FBY159" s="937"/>
      <c r="FBZ159" s="937"/>
      <c r="FCA159" s="937"/>
      <c r="FCB159" s="937"/>
      <c r="FCC159" s="937"/>
      <c r="FCD159" s="937"/>
      <c r="FCE159" s="937"/>
      <c r="FCF159" s="937"/>
      <c r="FCG159" s="937"/>
      <c r="FCH159" s="937"/>
      <c r="FCI159" s="937"/>
      <c r="FCJ159" s="937"/>
      <c r="FCK159" s="937"/>
      <c r="FCL159" s="937"/>
      <c r="FCM159" s="937"/>
      <c r="FCN159" s="937"/>
      <c r="FCO159" s="937"/>
      <c r="FCP159" s="937"/>
      <c r="FCQ159" s="937"/>
      <c r="FCR159" s="937"/>
      <c r="FCS159" s="937"/>
      <c r="FCT159" s="937"/>
      <c r="FCU159" s="937"/>
      <c r="FCV159" s="937"/>
      <c r="FCW159" s="937"/>
      <c r="FCX159" s="937"/>
      <c r="FCY159" s="937"/>
      <c r="FCZ159" s="937"/>
      <c r="FDA159" s="937"/>
      <c r="FDB159" s="937"/>
      <c r="FDC159" s="937"/>
      <c r="FDD159" s="937"/>
      <c r="FDE159" s="937"/>
      <c r="FDF159" s="937"/>
      <c r="FDG159" s="937"/>
      <c r="FDH159" s="937"/>
      <c r="FDI159" s="937"/>
      <c r="FDJ159" s="937"/>
      <c r="FDK159" s="937"/>
      <c r="FDL159" s="937"/>
      <c r="FDM159" s="937"/>
      <c r="FDN159" s="937"/>
      <c r="FDO159" s="937"/>
      <c r="FDP159" s="937"/>
      <c r="FDQ159" s="937"/>
      <c r="FDR159" s="937"/>
      <c r="FDS159" s="937"/>
      <c r="FDT159" s="937"/>
      <c r="FDU159" s="937"/>
      <c r="FDV159" s="937"/>
      <c r="FDW159" s="937"/>
      <c r="FDX159" s="937"/>
      <c r="FDY159" s="937"/>
      <c r="FDZ159" s="937"/>
      <c r="FEA159" s="937"/>
      <c r="FEB159" s="937"/>
      <c r="FEC159" s="937"/>
      <c r="FED159" s="937"/>
      <c r="FEE159" s="937"/>
      <c r="FEF159" s="937"/>
      <c r="FEG159" s="937"/>
      <c r="FEH159" s="937"/>
      <c r="FEI159" s="937"/>
      <c r="FEJ159" s="937"/>
      <c r="FEK159" s="937"/>
      <c r="FEL159" s="937"/>
      <c r="FEM159" s="937"/>
      <c r="FEN159" s="937"/>
      <c r="FEO159" s="937"/>
      <c r="FEP159" s="937"/>
      <c r="FEQ159" s="937"/>
      <c r="FER159" s="937"/>
      <c r="FES159" s="937"/>
      <c r="FET159" s="937"/>
      <c r="FEU159" s="937"/>
      <c r="FEV159" s="937"/>
      <c r="FEW159" s="937"/>
      <c r="FEX159" s="937"/>
      <c r="FEY159" s="937"/>
      <c r="FEZ159" s="937"/>
      <c r="FFA159" s="937"/>
      <c r="FFB159" s="937"/>
      <c r="FFC159" s="937"/>
      <c r="FFD159" s="937"/>
      <c r="FFE159" s="937"/>
      <c r="FFF159" s="937"/>
      <c r="FFG159" s="937"/>
      <c r="FFH159" s="937"/>
      <c r="FFI159" s="937"/>
      <c r="FFJ159" s="937"/>
      <c r="FFK159" s="937"/>
      <c r="FFL159" s="937"/>
      <c r="FFM159" s="937"/>
      <c r="FFN159" s="937"/>
      <c r="FFO159" s="937"/>
      <c r="FFP159" s="937"/>
      <c r="FFQ159" s="937"/>
      <c r="FFR159" s="937"/>
      <c r="FFS159" s="937"/>
      <c r="FFT159" s="937"/>
      <c r="FFU159" s="937"/>
      <c r="FFV159" s="937"/>
      <c r="FFW159" s="937"/>
      <c r="FFX159" s="937"/>
      <c r="FFY159" s="937"/>
      <c r="FFZ159" s="937"/>
      <c r="FGA159" s="937"/>
      <c r="FGB159" s="937"/>
      <c r="FGC159" s="937"/>
      <c r="FGD159" s="937"/>
      <c r="FGE159" s="937"/>
      <c r="FGF159" s="937"/>
      <c r="FGG159" s="937"/>
      <c r="FGH159" s="937"/>
      <c r="FGI159" s="937"/>
      <c r="FGJ159" s="937"/>
      <c r="FGK159" s="937"/>
      <c r="FGL159" s="937"/>
      <c r="FGM159" s="937"/>
      <c r="FGN159" s="937"/>
      <c r="FGO159" s="937"/>
      <c r="FGP159" s="937"/>
      <c r="FGQ159" s="937"/>
      <c r="FGR159" s="937"/>
      <c r="FGS159" s="937"/>
      <c r="FGT159" s="937"/>
      <c r="FGU159" s="937"/>
      <c r="FGV159" s="937"/>
      <c r="FGW159" s="937"/>
      <c r="FGX159" s="937"/>
      <c r="FGY159" s="937"/>
      <c r="FGZ159" s="937"/>
      <c r="FHA159" s="937"/>
      <c r="FHB159" s="937"/>
      <c r="FHC159" s="937"/>
      <c r="FHD159" s="937"/>
      <c r="FHE159" s="937"/>
      <c r="FHF159" s="937"/>
      <c r="FHG159" s="937"/>
      <c r="FHH159" s="937"/>
      <c r="FHI159" s="937"/>
      <c r="FHJ159" s="937"/>
      <c r="FHK159" s="937"/>
      <c r="FHL159" s="937"/>
      <c r="FHM159" s="937"/>
      <c r="FHN159" s="937"/>
      <c r="FHO159" s="937"/>
      <c r="FHP159" s="937"/>
      <c r="FHQ159" s="937"/>
      <c r="FHR159" s="937"/>
      <c r="FHS159" s="937"/>
      <c r="FHT159" s="937"/>
      <c r="FHU159" s="937"/>
      <c r="FHV159" s="937"/>
      <c r="FHW159" s="937"/>
      <c r="FHX159" s="937"/>
      <c r="FHY159" s="937"/>
      <c r="FHZ159" s="937"/>
      <c r="FIA159" s="937"/>
      <c r="FIB159" s="937"/>
      <c r="FIC159" s="937"/>
      <c r="FID159" s="937"/>
      <c r="FIE159" s="937"/>
      <c r="FIF159" s="937"/>
      <c r="FIG159" s="937"/>
      <c r="FIH159" s="937"/>
      <c r="FII159" s="937"/>
      <c r="FIJ159" s="937"/>
      <c r="FIK159" s="937"/>
      <c r="FIL159" s="937"/>
      <c r="FIM159" s="937"/>
      <c r="FIN159" s="937"/>
      <c r="FIO159" s="937"/>
      <c r="FIP159" s="937"/>
      <c r="FIQ159" s="937"/>
      <c r="FIR159" s="937"/>
      <c r="FIS159" s="937"/>
      <c r="FIT159" s="937"/>
      <c r="FIU159" s="937"/>
      <c r="FIV159" s="937"/>
      <c r="FIW159" s="937"/>
      <c r="FIX159" s="937"/>
      <c r="FIY159" s="937"/>
      <c r="FIZ159" s="937"/>
      <c r="FJA159" s="937"/>
      <c r="FJB159" s="937"/>
      <c r="FJC159" s="937"/>
      <c r="FJD159" s="937"/>
      <c r="FJE159" s="937"/>
      <c r="FJF159" s="937"/>
      <c r="FJG159" s="937"/>
      <c r="FJH159" s="937"/>
      <c r="FJI159" s="937"/>
      <c r="FJJ159" s="937"/>
      <c r="FJK159" s="937"/>
      <c r="FJL159" s="937"/>
      <c r="FJM159" s="937"/>
      <c r="FJN159" s="937"/>
      <c r="FJO159" s="937"/>
      <c r="FJP159" s="937"/>
      <c r="FJQ159" s="937"/>
      <c r="FJR159" s="937"/>
      <c r="FJS159" s="937"/>
      <c r="FJT159" s="937"/>
      <c r="FJU159" s="937"/>
      <c r="FJV159" s="937"/>
      <c r="FJW159" s="937"/>
      <c r="FJX159" s="937"/>
      <c r="FJY159" s="937"/>
      <c r="FJZ159" s="937"/>
      <c r="FKA159" s="937"/>
      <c r="FKB159" s="937"/>
      <c r="FKC159" s="937"/>
      <c r="FKD159" s="937"/>
      <c r="FKE159" s="937"/>
      <c r="FKF159" s="937"/>
      <c r="FKG159" s="937"/>
      <c r="FKH159" s="937"/>
      <c r="FKI159" s="937"/>
      <c r="FKJ159" s="937"/>
      <c r="FKK159" s="937"/>
      <c r="FKL159" s="937"/>
      <c r="FKM159" s="937"/>
      <c r="FKN159" s="937"/>
      <c r="FKO159" s="937"/>
      <c r="FKP159" s="937"/>
      <c r="FKQ159" s="937"/>
      <c r="FKR159" s="937"/>
      <c r="FKS159" s="937"/>
      <c r="FKT159" s="937"/>
      <c r="FKU159" s="937"/>
      <c r="FKV159" s="937"/>
      <c r="FKW159" s="937"/>
      <c r="FKX159" s="937"/>
      <c r="FKY159" s="937"/>
      <c r="FKZ159" s="937"/>
      <c r="FLA159" s="937"/>
      <c r="FLB159" s="937"/>
      <c r="FLC159" s="937"/>
      <c r="FLD159" s="937"/>
      <c r="FLE159" s="937"/>
      <c r="FLF159" s="937"/>
      <c r="FLG159" s="937"/>
      <c r="FLH159" s="937"/>
      <c r="FLI159" s="937"/>
      <c r="FLJ159" s="937"/>
      <c r="FLK159" s="937"/>
      <c r="FLL159" s="937"/>
      <c r="FLM159" s="937"/>
      <c r="FLN159" s="937"/>
      <c r="FLO159" s="937"/>
      <c r="FLP159" s="937"/>
      <c r="FLQ159" s="937"/>
      <c r="FLR159" s="937"/>
      <c r="FLS159" s="937"/>
      <c r="FLT159" s="937"/>
      <c r="FLU159" s="937"/>
      <c r="FLV159" s="937"/>
      <c r="FLW159" s="937"/>
      <c r="FLX159" s="937"/>
      <c r="FLY159" s="937"/>
      <c r="FLZ159" s="937"/>
      <c r="FMA159" s="937"/>
      <c r="FMB159" s="937"/>
      <c r="FMC159" s="937"/>
      <c r="FMD159" s="937"/>
      <c r="FME159" s="937"/>
      <c r="FMF159" s="937"/>
      <c r="FMG159" s="937"/>
      <c r="FMH159" s="937"/>
      <c r="FMI159" s="937"/>
      <c r="FMJ159" s="937"/>
      <c r="FMK159" s="937"/>
      <c r="FML159" s="937"/>
      <c r="FMM159" s="937"/>
      <c r="FMN159" s="937"/>
      <c r="FMO159" s="937"/>
      <c r="FMP159" s="937"/>
      <c r="FMQ159" s="937"/>
      <c r="FMR159" s="937"/>
      <c r="FMS159" s="937"/>
      <c r="FMT159" s="937"/>
      <c r="FMU159" s="937"/>
      <c r="FMV159" s="937"/>
      <c r="FMW159" s="937"/>
      <c r="FMX159" s="937"/>
      <c r="FMY159" s="937"/>
      <c r="FMZ159" s="937"/>
      <c r="FNA159" s="937"/>
      <c r="FNB159" s="937"/>
      <c r="FNC159" s="937"/>
      <c r="FND159" s="937"/>
      <c r="FNE159" s="937"/>
      <c r="FNF159" s="937"/>
      <c r="FNG159" s="937"/>
      <c r="FNH159" s="937"/>
      <c r="FNI159" s="937"/>
      <c r="FNJ159" s="937"/>
      <c r="FNK159" s="937"/>
      <c r="FNL159" s="937"/>
      <c r="FNM159" s="937"/>
      <c r="FNN159" s="937"/>
      <c r="FNO159" s="937"/>
      <c r="FNP159" s="937"/>
      <c r="FNQ159" s="937"/>
      <c r="FNR159" s="937"/>
      <c r="FNS159" s="937"/>
      <c r="FNT159" s="937"/>
      <c r="FNU159" s="937"/>
      <c r="FNV159" s="937"/>
      <c r="FNW159" s="937"/>
      <c r="FNX159" s="937"/>
      <c r="FNY159" s="937"/>
      <c r="FNZ159" s="937"/>
      <c r="FOA159" s="937"/>
      <c r="FOB159" s="937"/>
      <c r="FOC159" s="937"/>
      <c r="FOD159" s="937"/>
      <c r="FOE159" s="937"/>
      <c r="FOF159" s="937"/>
      <c r="FOG159" s="937"/>
      <c r="FOH159" s="937"/>
      <c r="FOI159" s="937"/>
      <c r="FOJ159" s="937"/>
      <c r="FOK159" s="937"/>
      <c r="FOL159" s="937"/>
      <c r="FOM159" s="937"/>
      <c r="FON159" s="937"/>
      <c r="FOO159" s="937"/>
      <c r="FOP159" s="937"/>
      <c r="FOQ159" s="937"/>
      <c r="FOR159" s="937"/>
      <c r="FOS159" s="937"/>
      <c r="FOT159" s="937"/>
      <c r="FOU159" s="937"/>
      <c r="FOV159" s="937"/>
      <c r="FOW159" s="937"/>
      <c r="FOX159" s="937"/>
      <c r="FOY159" s="937"/>
      <c r="FOZ159" s="937"/>
      <c r="FPA159" s="937"/>
      <c r="FPB159" s="937"/>
      <c r="FPC159" s="937"/>
      <c r="FPD159" s="937"/>
      <c r="FPE159" s="937"/>
      <c r="FPF159" s="937"/>
      <c r="FPG159" s="937"/>
      <c r="FPH159" s="937"/>
      <c r="FPI159" s="937"/>
      <c r="FPJ159" s="937"/>
      <c r="FPK159" s="937"/>
      <c r="FPL159" s="937"/>
      <c r="FPM159" s="937"/>
      <c r="FPN159" s="937"/>
      <c r="FPO159" s="937"/>
      <c r="FPP159" s="937"/>
      <c r="FPQ159" s="937"/>
      <c r="FPR159" s="937"/>
      <c r="FPS159" s="937"/>
      <c r="FPT159" s="937"/>
      <c r="FPU159" s="937"/>
      <c r="FPV159" s="937"/>
      <c r="FPW159" s="937"/>
      <c r="FPX159" s="937"/>
      <c r="FPY159" s="937"/>
      <c r="FPZ159" s="937"/>
      <c r="FQA159" s="937"/>
      <c r="FQB159" s="937"/>
      <c r="FQC159" s="937"/>
      <c r="FQD159" s="937"/>
      <c r="FQE159" s="937"/>
      <c r="FQF159" s="937"/>
      <c r="FQG159" s="937"/>
      <c r="FQH159" s="937"/>
      <c r="FQI159" s="937"/>
      <c r="FQJ159" s="937"/>
      <c r="FQK159" s="937"/>
      <c r="FQL159" s="937"/>
      <c r="FQM159" s="937"/>
      <c r="FQN159" s="937"/>
      <c r="FQO159" s="937"/>
      <c r="FQP159" s="937"/>
      <c r="FQQ159" s="937"/>
      <c r="FQR159" s="937"/>
      <c r="FQS159" s="937"/>
      <c r="FQT159" s="937"/>
      <c r="FQU159" s="937"/>
      <c r="FQV159" s="937"/>
      <c r="FQW159" s="937"/>
      <c r="FQX159" s="937"/>
      <c r="FQY159" s="937"/>
      <c r="FQZ159" s="937"/>
      <c r="FRA159" s="937"/>
      <c r="FRB159" s="937"/>
      <c r="FRC159" s="937"/>
      <c r="FRD159" s="937"/>
      <c r="FRE159" s="937"/>
      <c r="FRF159" s="937"/>
      <c r="FRG159" s="937"/>
      <c r="FRH159" s="937"/>
      <c r="FRI159" s="937"/>
      <c r="FRJ159" s="937"/>
      <c r="FRK159" s="937"/>
      <c r="FRL159" s="937"/>
      <c r="FRM159" s="937"/>
      <c r="FRN159" s="937"/>
      <c r="FRO159" s="937"/>
      <c r="FRP159" s="937"/>
      <c r="FRQ159" s="937"/>
      <c r="FRR159" s="937"/>
      <c r="FRS159" s="937"/>
      <c r="FRT159" s="937"/>
      <c r="FRU159" s="937"/>
      <c r="FRV159" s="937"/>
      <c r="FRW159" s="937"/>
      <c r="FRX159" s="937"/>
      <c r="FRY159" s="937"/>
      <c r="FRZ159" s="937"/>
      <c r="FSA159" s="937"/>
      <c r="FSB159" s="937"/>
      <c r="FSC159" s="937"/>
      <c r="FSD159" s="937"/>
      <c r="FSE159" s="937"/>
      <c r="FSF159" s="937"/>
      <c r="FSG159" s="937"/>
      <c r="FSH159" s="937"/>
      <c r="FSI159" s="937"/>
      <c r="FSJ159" s="937"/>
      <c r="FSK159" s="937"/>
      <c r="FSL159" s="937"/>
      <c r="FSM159" s="937"/>
      <c r="FSN159" s="937"/>
      <c r="FSO159" s="937"/>
      <c r="FSP159" s="937"/>
      <c r="FSQ159" s="937"/>
      <c r="FSR159" s="937"/>
      <c r="FSS159" s="937"/>
      <c r="FST159" s="937"/>
      <c r="FSU159" s="937"/>
      <c r="FSV159" s="937"/>
      <c r="FSW159" s="937"/>
      <c r="FSX159" s="937"/>
      <c r="FSY159" s="937"/>
      <c r="FSZ159" s="937"/>
      <c r="FTA159" s="937"/>
      <c r="FTB159" s="937"/>
      <c r="FTC159" s="937"/>
      <c r="FTD159" s="937"/>
      <c r="FTE159" s="937"/>
      <c r="FTF159" s="937"/>
      <c r="FTG159" s="937"/>
      <c r="FTH159" s="937"/>
      <c r="FTI159" s="937"/>
      <c r="FTJ159" s="937"/>
      <c r="FTK159" s="937"/>
      <c r="FTL159" s="937"/>
      <c r="FTM159" s="937"/>
      <c r="FTN159" s="937"/>
      <c r="FTO159" s="937"/>
      <c r="FTP159" s="937"/>
      <c r="FTQ159" s="937"/>
      <c r="FTR159" s="937"/>
      <c r="FTS159" s="937"/>
      <c r="FTT159" s="937"/>
      <c r="FTU159" s="937"/>
      <c r="FTV159" s="937"/>
      <c r="FTW159" s="937"/>
      <c r="FTX159" s="937"/>
      <c r="FTY159" s="937"/>
      <c r="FTZ159" s="937"/>
      <c r="FUA159" s="937"/>
      <c r="FUB159" s="937"/>
      <c r="FUC159" s="937"/>
      <c r="FUD159" s="937"/>
      <c r="FUE159" s="937"/>
      <c r="FUF159" s="937"/>
      <c r="FUG159" s="937"/>
      <c r="FUH159" s="937"/>
      <c r="FUI159" s="937"/>
      <c r="FUJ159" s="937"/>
      <c r="FUK159" s="937"/>
      <c r="FUL159" s="937"/>
      <c r="FUM159" s="937"/>
      <c r="FUN159" s="937"/>
      <c r="FUO159" s="937"/>
      <c r="FUP159" s="937"/>
      <c r="FUQ159" s="937"/>
      <c r="FUR159" s="937"/>
      <c r="FUS159" s="937"/>
      <c r="FUT159" s="937"/>
      <c r="FUU159" s="937"/>
      <c r="FUV159" s="937"/>
      <c r="FUW159" s="937"/>
      <c r="FUX159" s="937"/>
      <c r="FUY159" s="937"/>
      <c r="FUZ159" s="937"/>
      <c r="FVA159" s="937"/>
      <c r="FVB159" s="937"/>
      <c r="FVC159" s="937"/>
      <c r="FVD159" s="937"/>
      <c r="FVE159" s="937"/>
      <c r="FVF159" s="937"/>
      <c r="FVG159" s="937"/>
      <c r="FVH159" s="937"/>
      <c r="FVI159" s="937"/>
      <c r="FVJ159" s="937"/>
      <c r="FVK159" s="937"/>
      <c r="FVL159" s="937"/>
      <c r="FVM159" s="937"/>
      <c r="FVN159" s="937"/>
      <c r="FVO159" s="937"/>
      <c r="FVP159" s="937"/>
      <c r="FVQ159" s="937"/>
      <c r="FVR159" s="937"/>
      <c r="FVS159" s="937"/>
      <c r="FVT159" s="937"/>
      <c r="FVU159" s="937"/>
      <c r="FVV159" s="937"/>
      <c r="FVW159" s="937"/>
      <c r="FVX159" s="937"/>
      <c r="FVY159" s="937"/>
      <c r="FVZ159" s="937"/>
      <c r="FWA159" s="937"/>
      <c r="FWB159" s="937"/>
      <c r="FWC159" s="937"/>
      <c r="FWD159" s="937"/>
      <c r="FWE159" s="937"/>
      <c r="FWF159" s="937"/>
      <c r="FWG159" s="937"/>
      <c r="FWH159" s="937"/>
      <c r="FWI159" s="937"/>
      <c r="FWJ159" s="937"/>
      <c r="FWK159" s="937"/>
      <c r="FWL159" s="937"/>
      <c r="FWM159" s="937"/>
      <c r="FWN159" s="937"/>
      <c r="FWO159" s="937"/>
      <c r="FWP159" s="937"/>
      <c r="FWQ159" s="937"/>
      <c r="FWR159" s="937"/>
      <c r="FWS159" s="937"/>
      <c r="FWT159" s="937"/>
      <c r="FWU159" s="937"/>
      <c r="FWV159" s="937"/>
      <c r="FWW159" s="937"/>
      <c r="FWX159" s="937"/>
      <c r="FWY159" s="937"/>
      <c r="FWZ159" s="937"/>
      <c r="FXA159" s="937"/>
      <c r="FXB159" s="937"/>
      <c r="FXC159" s="937"/>
      <c r="FXD159" s="937"/>
      <c r="FXE159" s="937"/>
      <c r="FXF159" s="937"/>
      <c r="FXG159" s="937"/>
      <c r="FXH159" s="937"/>
      <c r="FXI159" s="937"/>
      <c r="FXJ159" s="937"/>
      <c r="FXK159" s="937"/>
      <c r="FXL159" s="937"/>
      <c r="FXM159" s="937"/>
      <c r="FXN159" s="937"/>
      <c r="FXO159" s="937"/>
      <c r="FXP159" s="937"/>
      <c r="FXQ159" s="937"/>
      <c r="FXR159" s="937"/>
      <c r="FXS159" s="937"/>
      <c r="FXT159" s="937"/>
      <c r="FXU159" s="937"/>
      <c r="FXV159" s="937"/>
      <c r="FXW159" s="937"/>
      <c r="FXX159" s="937"/>
      <c r="FXY159" s="937"/>
      <c r="FXZ159" s="937"/>
      <c r="FYA159" s="937"/>
      <c r="FYB159" s="937"/>
      <c r="FYC159" s="937"/>
      <c r="FYD159" s="937"/>
      <c r="FYE159" s="937"/>
      <c r="FYF159" s="937"/>
      <c r="FYG159" s="937"/>
      <c r="FYH159" s="937"/>
      <c r="FYI159" s="937"/>
      <c r="FYJ159" s="937"/>
      <c r="FYK159" s="937"/>
      <c r="FYL159" s="937"/>
      <c r="FYM159" s="937"/>
      <c r="FYN159" s="937"/>
      <c r="FYO159" s="937"/>
      <c r="FYP159" s="937"/>
      <c r="FYQ159" s="937"/>
      <c r="FYR159" s="937"/>
      <c r="FYS159" s="937"/>
      <c r="FYT159" s="937"/>
      <c r="FYU159" s="937"/>
      <c r="FYV159" s="937"/>
      <c r="FYW159" s="937"/>
      <c r="FYX159" s="937"/>
      <c r="FYY159" s="937"/>
      <c r="FYZ159" s="937"/>
      <c r="FZA159" s="937"/>
      <c r="FZB159" s="937"/>
      <c r="FZC159" s="937"/>
      <c r="FZD159" s="937"/>
      <c r="FZE159" s="937"/>
      <c r="FZF159" s="937"/>
      <c r="FZG159" s="937"/>
      <c r="FZH159" s="937"/>
      <c r="FZI159" s="937"/>
      <c r="FZJ159" s="937"/>
      <c r="FZK159" s="937"/>
      <c r="FZL159" s="937"/>
      <c r="FZM159" s="937"/>
      <c r="FZN159" s="937"/>
      <c r="FZO159" s="937"/>
      <c r="FZP159" s="937"/>
      <c r="FZQ159" s="937"/>
      <c r="FZR159" s="937"/>
      <c r="FZS159" s="937"/>
      <c r="FZT159" s="937"/>
      <c r="FZU159" s="937"/>
      <c r="FZV159" s="937"/>
      <c r="FZW159" s="937"/>
      <c r="FZX159" s="937"/>
      <c r="FZY159" s="937"/>
      <c r="FZZ159" s="937"/>
      <c r="GAA159" s="937"/>
      <c r="GAB159" s="937"/>
      <c r="GAC159" s="937"/>
      <c r="GAD159" s="937"/>
      <c r="GAE159" s="937"/>
      <c r="GAF159" s="937"/>
      <c r="GAG159" s="937"/>
      <c r="GAH159" s="937"/>
      <c r="GAI159" s="937"/>
      <c r="GAJ159" s="937"/>
      <c r="GAK159" s="937"/>
      <c r="GAL159" s="937"/>
      <c r="GAM159" s="937"/>
      <c r="GAN159" s="937"/>
      <c r="GAO159" s="937"/>
      <c r="GAP159" s="937"/>
      <c r="GAQ159" s="937"/>
      <c r="GAR159" s="937"/>
      <c r="GAS159" s="937"/>
      <c r="GAT159" s="937"/>
      <c r="GAU159" s="937"/>
      <c r="GAV159" s="937"/>
      <c r="GAW159" s="937"/>
      <c r="GAX159" s="937"/>
      <c r="GAY159" s="937"/>
      <c r="GAZ159" s="937"/>
      <c r="GBA159" s="937"/>
      <c r="GBB159" s="937"/>
      <c r="GBC159" s="937"/>
      <c r="GBD159" s="937"/>
      <c r="GBE159" s="937"/>
      <c r="GBF159" s="937"/>
      <c r="GBG159" s="937"/>
      <c r="GBH159" s="937"/>
      <c r="GBI159" s="937"/>
      <c r="GBJ159" s="937"/>
      <c r="GBK159" s="937"/>
      <c r="GBL159" s="937"/>
      <c r="GBM159" s="937"/>
      <c r="GBN159" s="937"/>
      <c r="GBO159" s="937"/>
      <c r="GBP159" s="937"/>
      <c r="GBQ159" s="937"/>
      <c r="GBR159" s="937"/>
      <c r="GBS159" s="937"/>
      <c r="GBT159" s="937"/>
      <c r="GBU159" s="937"/>
      <c r="GBV159" s="937"/>
      <c r="GBW159" s="937"/>
      <c r="GBX159" s="937"/>
      <c r="GBY159" s="937"/>
      <c r="GBZ159" s="937"/>
      <c r="GCA159" s="937"/>
      <c r="GCB159" s="937"/>
      <c r="GCC159" s="937"/>
      <c r="GCD159" s="937"/>
      <c r="GCE159" s="937"/>
      <c r="GCF159" s="937"/>
      <c r="GCG159" s="937"/>
      <c r="GCH159" s="937"/>
      <c r="GCI159" s="937"/>
      <c r="GCJ159" s="937"/>
      <c r="GCK159" s="937"/>
      <c r="GCL159" s="937"/>
      <c r="GCM159" s="937"/>
      <c r="GCN159" s="937"/>
      <c r="GCO159" s="937"/>
      <c r="GCP159" s="937"/>
      <c r="GCQ159" s="937"/>
      <c r="GCR159" s="937"/>
      <c r="GCS159" s="937"/>
      <c r="GCT159" s="937"/>
      <c r="GCU159" s="937"/>
      <c r="GCV159" s="937"/>
      <c r="GCW159" s="937"/>
      <c r="GCX159" s="937"/>
      <c r="GCY159" s="937"/>
      <c r="GCZ159" s="937"/>
      <c r="GDA159" s="937"/>
      <c r="GDB159" s="937"/>
      <c r="GDC159" s="937"/>
      <c r="GDD159" s="937"/>
      <c r="GDE159" s="937"/>
      <c r="GDF159" s="937"/>
      <c r="GDG159" s="937"/>
      <c r="GDH159" s="937"/>
      <c r="GDI159" s="937"/>
      <c r="GDJ159" s="937"/>
      <c r="GDK159" s="937"/>
      <c r="GDL159" s="937"/>
      <c r="GDM159" s="937"/>
      <c r="GDN159" s="937"/>
      <c r="GDO159" s="937"/>
      <c r="GDP159" s="937"/>
      <c r="GDQ159" s="937"/>
      <c r="GDR159" s="937"/>
      <c r="GDS159" s="937"/>
      <c r="GDT159" s="937"/>
      <c r="GDU159" s="937"/>
      <c r="GDV159" s="937"/>
      <c r="GDW159" s="937"/>
      <c r="GDX159" s="937"/>
      <c r="GDY159" s="937"/>
      <c r="GDZ159" s="937"/>
      <c r="GEA159" s="937"/>
      <c r="GEB159" s="937"/>
      <c r="GEC159" s="937"/>
      <c r="GED159" s="937"/>
      <c r="GEE159" s="937"/>
      <c r="GEF159" s="937"/>
      <c r="GEG159" s="937"/>
      <c r="GEH159" s="937"/>
      <c r="GEI159" s="937"/>
      <c r="GEJ159" s="937"/>
      <c r="GEK159" s="937"/>
      <c r="GEL159" s="937"/>
      <c r="GEM159" s="937"/>
      <c r="GEN159" s="937"/>
      <c r="GEO159" s="937"/>
      <c r="GEP159" s="937"/>
      <c r="GEQ159" s="937"/>
      <c r="GER159" s="937"/>
      <c r="GES159" s="937"/>
      <c r="GET159" s="937"/>
      <c r="GEU159" s="937"/>
      <c r="GEV159" s="937"/>
      <c r="GEW159" s="937"/>
      <c r="GEX159" s="937"/>
      <c r="GEY159" s="937"/>
      <c r="GEZ159" s="937"/>
      <c r="GFA159" s="937"/>
      <c r="GFB159" s="937"/>
      <c r="GFC159" s="937"/>
      <c r="GFD159" s="937"/>
      <c r="GFE159" s="937"/>
      <c r="GFF159" s="937"/>
      <c r="GFG159" s="937"/>
      <c r="GFH159" s="937"/>
      <c r="GFI159" s="937"/>
      <c r="GFJ159" s="937"/>
      <c r="GFK159" s="937"/>
      <c r="GFL159" s="937"/>
      <c r="GFM159" s="937"/>
      <c r="GFN159" s="937"/>
      <c r="GFO159" s="937"/>
      <c r="GFP159" s="937"/>
      <c r="GFQ159" s="937"/>
      <c r="GFR159" s="937"/>
      <c r="GFS159" s="937"/>
      <c r="GFT159" s="937"/>
      <c r="GFU159" s="937"/>
      <c r="GFV159" s="937"/>
      <c r="GFW159" s="937"/>
      <c r="GFX159" s="937"/>
      <c r="GFY159" s="937"/>
      <c r="GFZ159" s="937"/>
      <c r="GGA159" s="937"/>
      <c r="GGB159" s="937"/>
      <c r="GGC159" s="937"/>
      <c r="GGD159" s="937"/>
      <c r="GGE159" s="937"/>
      <c r="GGF159" s="937"/>
      <c r="GGG159" s="937"/>
      <c r="GGH159" s="937"/>
      <c r="GGI159" s="937"/>
      <c r="GGJ159" s="937"/>
      <c r="GGK159" s="937"/>
      <c r="GGL159" s="937"/>
      <c r="GGM159" s="937"/>
      <c r="GGN159" s="937"/>
      <c r="GGO159" s="937"/>
      <c r="GGP159" s="937"/>
      <c r="GGQ159" s="937"/>
      <c r="GGR159" s="937"/>
      <c r="GGS159" s="937"/>
      <c r="GGT159" s="937"/>
      <c r="GGU159" s="937"/>
      <c r="GGV159" s="937"/>
      <c r="GGW159" s="937"/>
      <c r="GGX159" s="937"/>
      <c r="GGY159" s="937"/>
      <c r="GGZ159" s="937"/>
      <c r="GHA159" s="937"/>
      <c r="GHB159" s="937"/>
      <c r="GHC159" s="937"/>
      <c r="GHD159" s="937"/>
      <c r="GHE159" s="937"/>
      <c r="GHF159" s="937"/>
      <c r="GHG159" s="937"/>
      <c r="GHH159" s="937"/>
      <c r="GHI159" s="937"/>
      <c r="GHJ159" s="937"/>
      <c r="GHK159" s="937"/>
      <c r="GHL159" s="937"/>
      <c r="GHM159" s="937"/>
      <c r="GHN159" s="937"/>
      <c r="GHO159" s="937"/>
      <c r="GHP159" s="937"/>
      <c r="GHQ159" s="937"/>
      <c r="GHR159" s="937"/>
      <c r="GHS159" s="937"/>
      <c r="GHT159" s="937"/>
      <c r="GHU159" s="937"/>
      <c r="GHV159" s="937"/>
      <c r="GHW159" s="937"/>
      <c r="GHX159" s="937"/>
      <c r="GHY159" s="937"/>
      <c r="GHZ159" s="937"/>
      <c r="GIA159" s="937"/>
      <c r="GIB159" s="937"/>
      <c r="GIC159" s="937"/>
      <c r="GID159" s="937"/>
      <c r="GIE159" s="937"/>
      <c r="GIF159" s="937"/>
      <c r="GIG159" s="937"/>
      <c r="GIH159" s="937"/>
      <c r="GII159" s="937"/>
      <c r="GIJ159" s="937"/>
      <c r="GIK159" s="937"/>
      <c r="GIL159" s="937"/>
      <c r="GIM159" s="937"/>
      <c r="GIN159" s="937"/>
      <c r="GIO159" s="937"/>
      <c r="GIP159" s="937"/>
      <c r="GIQ159" s="937"/>
      <c r="GIR159" s="937"/>
      <c r="GIS159" s="937"/>
      <c r="GIT159" s="937"/>
      <c r="GIU159" s="937"/>
      <c r="GIV159" s="937"/>
      <c r="GIW159" s="937"/>
      <c r="GIX159" s="937"/>
      <c r="GIY159" s="937"/>
      <c r="GIZ159" s="937"/>
      <c r="GJA159" s="937"/>
      <c r="GJB159" s="937"/>
      <c r="GJC159" s="937"/>
      <c r="GJD159" s="937"/>
      <c r="GJE159" s="937"/>
      <c r="GJF159" s="937"/>
      <c r="GJG159" s="937"/>
      <c r="GJH159" s="937"/>
      <c r="GJI159" s="937"/>
      <c r="GJJ159" s="937"/>
      <c r="GJK159" s="937"/>
      <c r="GJL159" s="937"/>
      <c r="GJM159" s="937"/>
      <c r="GJN159" s="937"/>
      <c r="GJO159" s="937"/>
      <c r="GJP159" s="937"/>
      <c r="GJQ159" s="937"/>
      <c r="GJR159" s="937"/>
      <c r="GJS159" s="937"/>
      <c r="GJT159" s="937"/>
      <c r="GJU159" s="937"/>
      <c r="GJV159" s="937"/>
      <c r="GJW159" s="937"/>
      <c r="GJX159" s="937"/>
      <c r="GJY159" s="937"/>
      <c r="GJZ159" s="937"/>
      <c r="GKA159" s="937"/>
      <c r="GKB159" s="937"/>
      <c r="GKC159" s="937"/>
      <c r="GKD159" s="937"/>
      <c r="GKE159" s="937"/>
      <c r="GKF159" s="937"/>
      <c r="GKG159" s="937"/>
      <c r="GKH159" s="937"/>
      <c r="GKI159" s="937"/>
      <c r="GKJ159" s="937"/>
      <c r="GKK159" s="937"/>
      <c r="GKL159" s="937"/>
      <c r="GKM159" s="937"/>
      <c r="GKN159" s="937"/>
      <c r="GKO159" s="937"/>
      <c r="GKP159" s="937"/>
      <c r="GKQ159" s="937"/>
      <c r="GKR159" s="937"/>
      <c r="GKS159" s="937"/>
      <c r="GKT159" s="937"/>
      <c r="GKU159" s="937"/>
      <c r="GKV159" s="937"/>
      <c r="GKW159" s="937"/>
      <c r="GKX159" s="937"/>
      <c r="GKY159" s="937"/>
      <c r="GKZ159" s="937"/>
      <c r="GLA159" s="937"/>
      <c r="GLB159" s="937"/>
      <c r="GLC159" s="937"/>
      <c r="GLD159" s="937"/>
      <c r="GLE159" s="937"/>
      <c r="GLF159" s="937"/>
      <c r="GLG159" s="937"/>
      <c r="GLH159" s="937"/>
      <c r="GLI159" s="937"/>
      <c r="GLJ159" s="937"/>
      <c r="GLK159" s="937"/>
      <c r="GLL159" s="937"/>
      <c r="GLM159" s="937"/>
      <c r="GLN159" s="937"/>
      <c r="GLO159" s="937"/>
      <c r="GLP159" s="937"/>
      <c r="GLQ159" s="937"/>
      <c r="GLR159" s="937"/>
      <c r="GLS159" s="937"/>
      <c r="GLT159" s="937"/>
      <c r="GLU159" s="937"/>
      <c r="GLV159" s="937"/>
      <c r="GLW159" s="937"/>
      <c r="GLX159" s="937"/>
      <c r="GLY159" s="937"/>
      <c r="GLZ159" s="937"/>
      <c r="GMA159" s="937"/>
      <c r="GMB159" s="937"/>
      <c r="GMC159" s="937"/>
      <c r="GMD159" s="937"/>
      <c r="GME159" s="937"/>
      <c r="GMF159" s="937"/>
      <c r="GMG159" s="937"/>
      <c r="GMH159" s="937"/>
      <c r="GMI159" s="937"/>
      <c r="GMJ159" s="937"/>
      <c r="GMK159" s="937"/>
      <c r="GML159" s="937"/>
      <c r="GMM159" s="937"/>
      <c r="GMN159" s="937"/>
      <c r="GMO159" s="937"/>
      <c r="GMP159" s="937"/>
      <c r="GMQ159" s="937"/>
      <c r="GMR159" s="937"/>
      <c r="GMS159" s="937"/>
      <c r="GMT159" s="937"/>
      <c r="GMU159" s="937"/>
      <c r="GMV159" s="937"/>
      <c r="GMW159" s="937"/>
      <c r="GMX159" s="937"/>
      <c r="GMY159" s="937"/>
      <c r="GMZ159" s="937"/>
      <c r="GNA159" s="937"/>
      <c r="GNB159" s="937"/>
      <c r="GNC159" s="937"/>
      <c r="GND159" s="937"/>
      <c r="GNE159" s="937"/>
      <c r="GNF159" s="937"/>
      <c r="GNG159" s="937"/>
      <c r="GNH159" s="937"/>
      <c r="GNI159" s="937"/>
      <c r="GNJ159" s="937"/>
      <c r="GNK159" s="937"/>
      <c r="GNL159" s="937"/>
      <c r="GNM159" s="937"/>
      <c r="GNN159" s="937"/>
      <c r="GNO159" s="937"/>
      <c r="GNP159" s="937"/>
      <c r="GNQ159" s="937"/>
      <c r="GNR159" s="937"/>
      <c r="GNS159" s="937"/>
      <c r="GNT159" s="937"/>
      <c r="GNU159" s="937"/>
      <c r="GNV159" s="937"/>
      <c r="GNW159" s="937"/>
      <c r="GNX159" s="937"/>
      <c r="GNY159" s="937"/>
      <c r="GNZ159" s="937"/>
      <c r="GOA159" s="937"/>
      <c r="GOB159" s="937"/>
      <c r="GOC159" s="937"/>
      <c r="GOD159" s="937"/>
      <c r="GOE159" s="937"/>
      <c r="GOF159" s="937"/>
      <c r="GOG159" s="937"/>
      <c r="GOH159" s="937"/>
      <c r="GOI159" s="937"/>
      <c r="GOJ159" s="937"/>
      <c r="GOK159" s="937"/>
      <c r="GOL159" s="937"/>
      <c r="GOM159" s="937"/>
      <c r="GON159" s="937"/>
      <c r="GOO159" s="937"/>
      <c r="GOP159" s="937"/>
      <c r="GOQ159" s="937"/>
      <c r="GOR159" s="937"/>
      <c r="GOS159" s="937"/>
      <c r="GOT159" s="937"/>
      <c r="GOU159" s="937"/>
      <c r="GOV159" s="937"/>
      <c r="GOW159" s="937"/>
      <c r="GOX159" s="937"/>
      <c r="GOY159" s="937"/>
      <c r="GOZ159" s="937"/>
      <c r="GPA159" s="937"/>
      <c r="GPB159" s="937"/>
      <c r="GPC159" s="937"/>
      <c r="GPD159" s="937"/>
      <c r="GPE159" s="937"/>
      <c r="GPF159" s="937"/>
      <c r="GPG159" s="937"/>
      <c r="GPH159" s="937"/>
      <c r="GPI159" s="937"/>
      <c r="GPJ159" s="937"/>
      <c r="GPK159" s="937"/>
      <c r="GPL159" s="937"/>
      <c r="GPM159" s="937"/>
      <c r="GPN159" s="937"/>
      <c r="GPO159" s="937"/>
      <c r="GPP159" s="937"/>
      <c r="GPQ159" s="937"/>
      <c r="GPR159" s="937"/>
      <c r="GPS159" s="937"/>
      <c r="GPT159" s="937"/>
      <c r="GPU159" s="937"/>
      <c r="GPV159" s="937"/>
      <c r="GPW159" s="937"/>
      <c r="GPX159" s="937"/>
      <c r="GPY159" s="937"/>
      <c r="GPZ159" s="937"/>
      <c r="GQA159" s="937"/>
      <c r="GQB159" s="937"/>
      <c r="GQC159" s="937"/>
      <c r="GQD159" s="937"/>
      <c r="GQE159" s="937"/>
      <c r="GQF159" s="937"/>
      <c r="GQG159" s="937"/>
      <c r="GQH159" s="937"/>
      <c r="GQI159" s="937"/>
      <c r="GQJ159" s="937"/>
      <c r="GQK159" s="937"/>
      <c r="GQL159" s="937"/>
      <c r="GQM159" s="937"/>
      <c r="GQN159" s="937"/>
      <c r="GQO159" s="937"/>
      <c r="GQP159" s="937"/>
      <c r="GQQ159" s="937"/>
      <c r="GQR159" s="937"/>
      <c r="GQS159" s="937"/>
      <c r="GQT159" s="937"/>
      <c r="GQU159" s="937"/>
      <c r="GQV159" s="937"/>
      <c r="GQW159" s="937"/>
      <c r="GQX159" s="937"/>
      <c r="GQY159" s="937"/>
      <c r="GQZ159" s="937"/>
      <c r="GRA159" s="937"/>
      <c r="GRB159" s="937"/>
      <c r="GRC159" s="937"/>
      <c r="GRD159" s="937"/>
      <c r="GRE159" s="937"/>
      <c r="GRF159" s="937"/>
      <c r="GRG159" s="937"/>
      <c r="GRH159" s="937"/>
      <c r="GRI159" s="937"/>
      <c r="GRJ159" s="937"/>
      <c r="GRK159" s="937"/>
      <c r="GRL159" s="937"/>
      <c r="GRM159" s="937"/>
      <c r="GRN159" s="937"/>
      <c r="GRO159" s="937"/>
      <c r="GRP159" s="937"/>
      <c r="GRQ159" s="937"/>
      <c r="GRR159" s="937"/>
      <c r="GRS159" s="937"/>
      <c r="GRT159" s="937"/>
      <c r="GRU159" s="937"/>
      <c r="GRV159" s="937"/>
      <c r="GRW159" s="937"/>
      <c r="GRX159" s="937"/>
      <c r="GRY159" s="937"/>
      <c r="GRZ159" s="937"/>
      <c r="GSA159" s="937"/>
      <c r="GSB159" s="937"/>
      <c r="GSC159" s="937"/>
      <c r="GSD159" s="937"/>
      <c r="GSE159" s="937"/>
      <c r="GSF159" s="937"/>
      <c r="GSG159" s="937"/>
      <c r="GSH159" s="937"/>
      <c r="GSI159" s="937"/>
      <c r="GSJ159" s="937"/>
      <c r="GSK159" s="937"/>
      <c r="GSL159" s="937"/>
      <c r="GSM159" s="937"/>
      <c r="GSN159" s="937"/>
      <c r="GSO159" s="937"/>
      <c r="GSP159" s="937"/>
      <c r="GSQ159" s="937"/>
      <c r="GSR159" s="937"/>
      <c r="GSS159" s="937"/>
      <c r="GST159" s="937"/>
      <c r="GSU159" s="937"/>
      <c r="GSV159" s="937"/>
      <c r="GSW159" s="937"/>
      <c r="GSX159" s="937"/>
      <c r="GSY159" s="937"/>
      <c r="GSZ159" s="937"/>
      <c r="GTA159" s="937"/>
      <c r="GTB159" s="937"/>
      <c r="GTC159" s="937"/>
      <c r="GTD159" s="937"/>
      <c r="GTE159" s="937"/>
      <c r="GTF159" s="937"/>
      <c r="GTG159" s="937"/>
      <c r="GTH159" s="937"/>
      <c r="GTI159" s="937"/>
      <c r="GTJ159" s="937"/>
      <c r="GTK159" s="937"/>
      <c r="GTL159" s="937"/>
      <c r="GTM159" s="937"/>
      <c r="GTN159" s="937"/>
      <c r="GTO159" s="937"/>
      <c r="GTP159" s="937"/>
      <c r="GTQ159" s="937"/>
      <c r="GTR159" s="937"/>
      <c r="GTS159" s="937"/>
      <c r="GTT159" s="937"/>
      <c r="GTU159" s="937"/>
      <c r="GTV159" s="937"/>
      <c r="GTW159" s="937"/>
      <c r="GTX159" s="937"/>
      <c r="GTY159" s="937"/>
      <c r="GTZ159" s="937"/>
      <c r="GUA159" s="937"/>
      <c r="GUB159" s="937"/>
      <c r="GUC159" s="937"/>
      <c r="GUD159" s="937"/>
      <c r="GUE159" s="937"/>
      <c r="GUF159" s="937"/>
      <c r="GUG159" s="937"/>
      <c r="GUH159" s="937"/>
      <c r="GUI159" s="937"/>
      <c r="GUJ159" s="937"/>
      <c r="GUK159" s="937"/>
      <c r="GUL159" s="937"/>
      <c r="GUM159" s="937"/>
      <c r="GUN159" s="937"/>
      <c r="GUO159" s="937"/>
      <c r="GUP159" s="937"/>
      <c r="GUQ159" s="937"/>
      <c r="GUR159" s="937"/>
      <c r="GUS159" s="937"/>
      <c r="GUT159" s="937"/>
      <c r="GUU159" s="937"/>
      <c r="GUV159" s="937"/>
      <c r="GUW159" s="937"/>
      <c r="GUX159" s="937"/>
      <c r="GUY159" s="937"/>
      <c r="GUZ159" s="937"/>
      <c r="GVA159" s="937"/>
      <c r="GVB159" s="937"/>
      <c r="GVC159" s="937"/>
      <c r="GVD159" s="937"/>
      <c r="GVE159" s="937"/>
      <c r="GVF159" s="937"/>
      <c r="GVG159" s="937"/>
      <c r="GVH159" s="937"/>
      <c r="GVI159" s="937"/>
      <c r="GVJ159" s="937"/>
      <c r="GVK159" s="937"/>
      <c r="GVL159" s="937"/>
      <c r="GVM159" s="937"/>
      <c r="GVN159" s="937"/>
      <c r="GVO159" s="937"/>
      <c r="GVP159" s="937"/>
      <c r="GVQ159" s="937"/>
      <c r="GVR159" s="937"/>
      <c r="GVS159" s="937"/>
      <c r="GVT159" s="937"/>
      <c r="GVU159" s="937"/>
      <c r="GVV159" s="937"/>
      <c r="GVW159" s="937"/>
      <c r="GVX159" s="937"/>
      <c r="GVY159" s="937"/>
      <c r="GVZ159" s="937"/>
      <c r="GWA159" s="937"/>
      <c r="GWB159" s="937"/>
      <c r="GWC159" s="937"/>
      <c r="GWD159" s="937"/>
      <c r="GWE159" s="937"/>
      <c r="GWF159" s="937"/>
      <c r="GWG159" s="937"/>
      <c r="GWH159" s="937"/>
      <c r="GWI159" s="937"/>
      <c r="GWJ159" s="937"/>
      <c r="GWK159" s="937"/>
      <c r="GWL159" s="937"/>
      <c r="GWM159" s="937"/>
      <c r="GWN159" s="937"/>
      <c r="GWO159" s="937"/>
      <c r="GWP159" s="937"/>
      <c r="GWQ159" s="937"/>
      <c r="GWR159" s="937"/>
      <c r="GWS159" s="937"/>
      <c r="GWT159" s="937"/>
      <c r="GWU159" s="937"/>
      <c r="GWV159" s="937"/>
      <c r="GWW159" s="937"/>
      <c r="GWX159" s="937"/>
      <c r="GWY159" s="937"/>
      <c r="GWZ159" s="937"/>
      <c r="GXA159" s="937"/>
      <c r="GXB159" s="937"/>
      <c r="GXC159" s="937"/>
      <c r="GXD159" s="937"/>
      <c r="GXE159" s="937"/>
      <c r="GXF159" s="937"/>
      <c r="GXG159" s="937"/>
      <c r="GXH159" s="937"/>
      <c r="GXI159" s="937"/>
      <c r="GXJ159" s="937"/>
      <c r="GXK159" s="937"/>
      <c r="GXL159" s="937"/>
      <c r="GXM159" s="937"/>
      <c r="GXN159" s="937"/>
      <c r="GXO159" s="937"/>
      <c r="GXP159" s="937"/>
      <c r="GXQ159" s="937"/>
      <c r="GXR159" s="937"/>
      <c r="GXS159" s="937"/>
      <c r="GXT159" s="937"/>
      <c r="GXU159" s="937"/>
      <c r="GXV159" s="937"/>
      <c r="GXW159" s="937"/>
      <c r="GXX159" s="937"/>
      <c r="GXY159" s="937"/>
      <c r="GXZ159" s="937"/>
      <c r="GYA159" s="937"/>
      <c r="GYB159" s="937"/>
      <c r="GYC159" s="937"/>
      <c r="GYD159" s="937"/>
      <c r="GYE159" s="937"/>
      <c r="GYF159" s="937"/>
      <c r="GYG159" s="937"/>
      <c r="GYH159" s="937"/>
      <c r="GYI159" s="937"/>
      <c r="GYJ159" s="937"/>
      <c r="GYK159" s="937"/>
      <c r="GYL159" s="937"/>
      <c r="GYM159" s="937"/>
      <c r="GYN159" s="937"/>
      <c r="GYO159" s="937"/>
      <c r="GYP159" s="937"/>
      <c r="GYQ159" s="937"/>
      <c r="GYR159" s="937"/>
      <c r="GYS159" s="937"/>
      <c r="GYT159" s="937"/>
      <c r="GYU159" s="937"/>
      <c r="GYV159" s="937"/>
      <c r="GYW159" s="937"/>
      <c r="GYX159" s="937"/>
      <c r="GYY159" s="937"/>
      <c r="GYZ159" s="937"/>
      <c r="GZA159" s="937"/>
      <c r="GZB159" s="937"/>
      <c r="GZC159" s="937"/>
      <c r="GZD159" s="937"/>
      <c r="GZE159" s="937"/>
      <c r="GZF159" s="937"/>
      <c r="GZG159" s="937"/>
      <c r="GZH159" s="937"/>
      <c r="GZI159" s="937"/>
      <c r="GZJ159" s="937"/>
      <c r="GZK159" s="937"/>
      <c r="GZL159" s="937"/>
      <c r="GZM159" s="937"/>
      <c r="GZN159" s="937"/>
      <c r="GZO159" s="937"/>
      <c r="GZP159" s="937"/>
      <c r="GZQ159" s="937"/>
      <c r="GZR159" s="937"/>
      <c r="GZS159" s="937"/>
      <c r="GZT159" s="937"/>
      <c r="GZU159" s="937"/>
      <c r="GZV159" s="937"/>
      <c r="GZW159" s="937"/>
      <c r="GZX159" s="937"/>
      <c r="GZY159" s="937"/>
      <c r="GZZ159" s="937"/>
      <c r="HAA159" s="937"/>
      <c r="HAB159" s="937"/>
      <c r="HAC159" s="937"/>
      <c r="HAD159" s="937"/>
      <c r="HAE159" s="937"/>
      <c r="HAF159" s="937"/>
      <c r="HAG159" s="937"/>
      <c r="HAH159" s="937"/>
      <c r="HAI159" s="937"/>
      <c r="HAJ159" s="937"/>
      <c r="HAK159" s="937"/>
      <c r="HAL159" s="937"/>
      <c r="HAM159" s="937"/>
      <c r="HAN159" s="937"/>
      <c r="HAO159" s="937"/>
      <c r="HAP159" s="937"/>
      <c r="HAQ159" s="937"/>
      <c r="HAR159" s="937"/>
      <c r="HAS159" s="937"/>
      <c r="HAT159" s="937"/>
      <c r="HAU159" s="937"/>
      <c r="HAV159" s="937"/>
      <c r="HAW159" s="937"/>
      <c r="HAX159" s="937"/>
      <c r="HAY159" s="937"/>
      <c r="HAZ159" s="937"/>
      <c r="HBA159" s="937"/>
      <c r="HBB159" s="937"/>
      <c r="HBC159" s="937"/>
      <c r="HBD159" s="937"/>
      <c r="HBE159" s="937"/>
      <c r="HBF159" s="937"/>
      <c r="HBG159" s="937"/>
      <c r="HBH159" s="937"/>
      <c r="HBI159" s="937"/>
      <c r="HBJ159" s="937"/>
      <c r="HBK159" s="937"/>
      <c r="HBL159" s="937"/>
      <c r="HBM159" s="937"/>
      <c r="HBN159" s="937"/>
      <c r="HBO159" s="937"/>
      <c r="HBP159" s="937"/>
      <c r="HBQ159" s="937"/>
      <c r="HBR159" s="937"/>
      <c r="HBS159" s="937"/>
      <c r="HBT159" s="937"/>
      <c r="HBU159" s="937"/>
      <c r="HBV159" s="937"/>
      <c r="HBW159" s="937"/>
      <c r="HBX159" s="937"/>
      <c r="HBY159" s="937"/>
      <c r="HBZ159" s="937"/>
      <c r="HCA159" s="937"/>
      <c r="HCB159" s="937"/>
      <c r="HCC159" s="937"/>
      <c r="HCD159" s="937"/>
      <c r="HCE159" s="937"/>
      <c r="HCF159" s="937"/>
      <c r="HCG159" s="937"/>
      <c r="HCH159" s="937"/>
      <c r="HCI159" s="937"/>
      <c r="HCJ159" s="937"/>
      <c r="HCK159" s="937"/>
      <c r="HCL159" s="937"/>
      <c r="HCM159" s="937"/>
      <c r="HCN159" s="937"/>
      <c r="HCO159" s="937"/>
      <c r="HCP159" s="937"/>
      <c r="HCQ159" s="937"/>
      <c r="HCR159" s="937"/>
      <c r="HCS159" s="937"/>
      <c r="HCT159" s="937"/>
      <c r="HCU159" s="937"/>
      <c r="HCV159" s="937"/>
      <c r="HCW159" s="937"/>
      <c r="HCX159" s="937"/>
      <c r="HCY159" s="937"/>
      <c r="HCZ159" s="937"/>
      <c r="HDA159" s="937"/>
      <c r="HDB159" s="937"/>
      <c r="HDC159" s="937"/>
      <c r="HDD159" s="937"/>
      <c r="HDE159" s="937"/>
      <c r="HDF159" s="937"/>
      <c r="HDG159" s="937"/>
      <c r="HDH159" s="937"/>
      <c r="HDI159" s="937"/>
      <c r="HDJ159" s="937"/>
      <c r="HDK159" s="937"/>
      <c r="HDL159" s="937"/>
      <c r="HDM159" s="937"/>
      <c r="HDN159" s="937"/>
      <c r="HDO159" s="937"/>
      <c r="HDP159" s="937"/>
      <c r="HDQ159" s="937"/>
      <c r="HDR159" s="937"/>
      <c r="HDS159" s="937"/>
      <c r="HDT159" s="937"/>
      <c r="HDU159" s="937"/>
      <c r="HDV159" s="937"/>
      <c r="HDW159" s="937"/>
      <c r="HDX159" s="937"/>
      <c r="HDY159" s="937"/>
      <c r="HDZ159" s="937"/>
      <c r="HEA159" s="937"/>
      <c r="HEB159" s="937"/>
      <c r="HEC159" s="937"/>
      <c r="HED159" s="937"/>
      <c r="HEE159" s="937"/>
      <c r="HEF159" s="937"/>
      <c r="HEG159" s="937"/>
      <c r="HEH159" s="937"/>
      <c r="HEI159" s="937"/>
      <c r="HEJ159" s="937"/>
      <c r="HEK159" s="937"/>
      <c r="HEL159" s="937"/>
      <c r="HEM159" s="937"/>
      <c r="HEN159" s="937"/>
      <c r="HEO159" s="937"/>
      <c r="HEP159" s="937"/>
      <c r="HEQ159" s="937"/>
      <c r="HER159" s="937"/>
      <c r="HES159" s="937"/>
      <c r="HET159" s="937"/>
      <c r="HEU159" s="937"/>
      <c r="HEV159" s="937"/>
      <c r="HEW159" s="937"/>
      <c r="HEX159" s="937"/>
      <c r="HEY159" s="937"/>
      <c r="HEZ159" s="937"/>
      <c r="HFA159" s="937"/>
      <c r="HFB159" s="937"/>
      <c r="HFC159" s="937"/>
      <c r="HFD159" s="937"/>
      <c r="HFE159" s="937"/>
      <c r="HFF159" s="937"/>
      <c r="HFG159" s="937"/>
      <c r="HFH159" s="937"/>
      <c r="HFI159" s="937"/>
      <c r="HFJ159" s="937"/>
      <c r="HFK159" s="937"/>
      <c r="HFL159" s="937"/>
      <c r="HFM159" s="937"/>
      <c r="HFN159" s="937"/>
      <c r="HFO159" s="937"/>
      <c r="HFP159" s="937"/>
      <c r="HFQ159" s="937"/>
      <c r="HFR159" s="937"/>
      <c r="HFS159" s="937"/>
      <c r="HFT159" s="937"/>
      <c r="HFU159" s="937"/>
      <c r="HFV159" s="937"/>
      <c r="HFW159" s="937"/>
      <c r="HFX159" s="937"/>
      <c r="HFY159" s="937"/>
      <c r="HFZ159" s="937"/>
      <c r="HGA159" s="937"/>
      <c r="HGB159" s="937"/>
      <c r="HGC159" s="937"/>
      <c r="HGD159" s="937"/>
      <c r="HGE159" s="937"/>
      <c r="HGF159" s="937"/>
      <c r="HGG159" s="937"/>
      <c r="HGH159" s="937"/>
      <c r="HGI159" s="937"/>
      <c r="HGJ159" s="937"/>
      <c r="HGK159" s="937"/>
      <c r="HGL159" s="937"/>
      <c r="HGM159" s="937"/>
      <c r="HGN159" s="937"/>
      <c r="HGO159" s="937"/>
      <c r="HGP159" s="937"/>
      <c r="HGQ159" s="937"/>
      <c r="HGR159" s="937"/>
      <c r="HGS159" s="937"/>
      <c r="HGT159" s="937"/>
      <c r="HGU159" s="937"/>
      <c r="HGV159" s="937"/>
      <c r="HGW159" s="937"/>
      <c r="HGX159" s="937"/>
      <c r="HGY159" s="937"/>
      <c r="HGZ159" s="937"/>
      <c r="HHA159" s="937"/>
      <c r="HHB159" s="937"/>
      <c r="HHC159" s="937"/>
      <c r="HHD159" s="937"/>
      <c r="HHE159" s="937"/>
      <c r="HHF159" s="937"/>
      <c r="HHG159" s="937"/>
      <c r="HHH159" s="937"/>
      <c r="HHI159" s="937"/>
      <c r="HHJ159" s="937"/>
      <c r="HHK159" s="937"/>
      <c r="HHL159" s="937"/>
      <c r="HHM159" s="937"/>
      <c r="HHN159" s="937"/>
      <c r="HHO159" s="937"/>
      <c r="HHP159" s="937"/>
      <c r="HHQ159" s="937"/>
      <c r="HHR159" s="937"/>
      <c r="HHS159" s="937"/>
      <c r="HHT159" s="937"/>
      <c r="HHU159" s="937"/>
      <c r="HHV159" s="937"/>
      <c r="HHW159" s="937"/>
      <c r="HHX159" s="937"/>
      <c r="HHY159" s="937"/>
      <c r="HHZ159" s="937"/>
      <c r="HIA159" s="937"/>
      <c r="HIB159" s="937"/>
      <c r="HIC159" s="937"/>
      <c r="HID159" s="937"/>
      <c r="HIE159" s="937"/>
      <c r="HIF159" s="937"/>
      <c r="HIG159" s="937"/>
      <c r="HIH159" s="937"/>
      <c r="HII159" s="937"/>
      <c r="HIJ159" s="937"/>
      <c r="HIK159" s="937"/>
      <c r="HIL159" s="937"/>
      <c r="HIM159" s="937"/>
      <c r="HIN159" s="937"/>
      <c r="HIO159" s="937"/>
      <c r="HIP159" s="937"/>
      <c r="HIQ159" s="937"/>
      <c r="HIR159" s="937"/>
      <c r="HIS159" s="937"/>
      <c r="HIT159" s="937"/>
      <c r="HIU159" s="937"/>
      <c r="HIV159" s="937"/>
      <c r="HIW159" s="937"/>
      <c r="HIX159" s="937"/>
      <c r="HIY159" s="937"/>
      <c r="HIZ159" s="937"/>
      <c r="HJA159" s="937"/>
      <c r="HJB159" s="937"/>
      <c r="HJC159" s="937"/>
      <c r="HJD159" s="937"/>
      <c r="HJE159" s="937"/>
      <c r="HJF159" s="937"/>
      <c r="HJG159" s="937"/>
      <c r="HJH159" s="937"/>
      <c r="HJI159" s="937"/>
      <c r="HJJ159" s="937"/>
      <c r="HJK159" s="937"/>
      <c r="HJL159" s="937"/>
      <c r="HJM159" s="937"/>
      <c r="HJN159" s="937"/>
      <c r="HJO159" s="937"/>
      <c r="HJP159" s="937"/>
      <c r="HJQ159" s="937"/>
      <c r="HJR159" s="937"/>
      <c r="HJS159" s="937"/>
      <c r="HJT159" s="937"/>
      <c r="HJU159" s="937"/>
      <c r="HJV159" s="937"/>
      <c r="HJW159" s="937"/>
      <c r="HJX159" s="937"/>
      <c r="HJY159" s="937"/>
      <c r="HJZ159" s="937"/>
      <c r="HKA159" s="937"/>
      <c r="HKB159" s="937"/>
      <c r="HKC159" s="937"/>
      <c r="HKD159" s="937"/>
      <c r="HKE159" s="937"/>
      <c r="HKF159" s="937"/>
      <c r="HKG159" s="937"/>
      <c r="HKH159" s="937"/>
      <c r="HKI159" s="937"/>
      <c r="HKJ159" s="937"/>
      <c r="HKK159" s="937"/>
      <c r="HKL159" s="937"/>
      <c r="HKM159" s="937"/>
      <c r="HKN159" s="937"/>
      <c r="HKO159" s="937"/>
      <c r="HKP159" s="937"/>
      <c r="HKQ159" s="937"/>
      <c r="HKR159" s="937"/>
      <c r="HKS159" s="937"/>
      <c r="HKT159" s="937"/>
      <c r="HKU159" s="937"/>
      <c r="HKV159" s="937"/>
      <c r="HKW159" s="937"/>
      <c r="HKX159" s="937"/>
      <c r="HKY159" s="937"/>
      <c r="HKZ159" s="937"/>
      <c r="HLA159" s="937"/>
      <c r="HLB159" s="937"/>
      <c r="HLC159" s="937"/>
      <c r="HLD159" s="937"/>
      <c r="HLE159" s="937"/>
      <c r="HLF159" s="937"/>
      <c r="HLG159" s="937"/>
      <c r="HLH159" s="937"/>
      <c r="HLI159" s="937"/>
      <c r="HLJ159" s="937"/>
      <c r="HLK159" s="937"/>
      <c r="HLL159" s="937"/>
      <c r="HLM159" s="937"/>
      <c r="HLN159" s="937"/>
      <c r="HLO159" s="937"/>
      <c r="HLP159" s="937"/>
      <c r="HLQ159" s="937"/>
      <c r="HLR159" s="937"/>
      <c r="HLS159" s="937"/>
      <c r="HLT159" s="937"/>
      <c r="HLU159" s="937"/>
      <c r="HLV159" s="937"/>
      <c r="HLW159" s="937"/>
      <c r="HLX159" s="937"/>
      <c r="HLY159" s="937"/>
      <c r="HLZ159" s="937"/>
      <c r="HMA159" s="937"/>
      <c r="HMB159" s="937"/>
      <c r="HMC159" s="937"/>
      <c r="HMD159" s="937"/>
      <c r="HME159" s="937"/>
      <c r="HMF159" s="937"/>
      <c r="HMG159" s="937"/>
      <c r="HMH159" s="937"/>
      <c r="HMI159" s="937"/>
      <c r="HMJ159" s="937"/>
      <c r="HMK159" s="937"/>
      <c r="HML159" s="937"/>
      <c r="HMM159" s="937"/>
      <c r="HMN159" s="937"/>
      <c r="HMO159" s="937"/>
      <c r="HMP159" s="937"/>
      <c r="HMQ159" s="937"/>
      <c r="HMR159" s="937"/>
      <c r="HMS159" s="937"/>
      <c r="HMT159" s="937"/>
      <c r="HMU159" s="937"/>
      <c r="HMV159" s="937"/>
      <c r="HMW159" s="937"/>
      <c r="HMX159" s="937"/>
      <c r="HMY159" s="937"/>
      <c r="HMZ159" s="937"/>
      <c r="HNA159" s="937"/>
      <c r="HNB159" s="937"/>
      <c r="HNC159" s="937"/>
      <c r="HND159" s="937"/>
      <c r="HNE159" s="937"/>
      <c r="HNF159" s="937"/>
      <c r="HNG159" s="937"/>
      <c r="HNH159" s="937"/>
      <c r="HNI159" s="937"/>
      <c r="HNJ159" s="937"/>
      <c r="HNK159" s="937"/>
      <c r="HNL159" s="937"/>
      <c r="HNM159" s="937"/>
      <c r="HNN159" s="937"/>
      <c r="HNO159" s="937"/>
      <c r="HNP159" s="937"/>
      <c r="HNQ159" s="937"/>
      <c r="HNR159" s="937"/>
      <c r="HNS159" s="937"/>
      <c r="HNT159" s="937"/>
      <c r="HNU159" s="937"/>
      <c r="HNV159" s="937"/>
      <c r="HNW159" s="937"/>
      <c r="HNX159" s="937"/>
      <c r="HNY159" s="937"/>
      <c r="HNZ159" s="937"/>
      <c r="HOA159" s="937"/>
      <c r="HOB159" s="937"/>
      <c r="HOC159" s="937"/>
      <c r="HOD159" s="937"/>
      <c r="HOE159" s="937"/>
      <c r="HOF159" s="937"/>
      <c r="HOG159" s="937"/>
      <c r="HOH159" s="937"/>
      <c r="HOI159" s="937"/>
      <c r="HOJ159" s="937"/>
      <c r="HOK159" s="937"/>
      <c r="HOL159" s="937"/>
      <c r="HOM159" s="937"/>
      <c r="HON159" s="937"/>
      <c r="HOO159" s="937"/>
      <c r="HOP159" s="937"/>
      <c r="HOQ159" s="937"/>
      <c r="HOR159" s="937"/>
      <c r="HOS159" s="937"/>
      <c r="HOT159" s="937"/>
      <c r="HOU159" s="937"/>
      <c r="HOV159" s="937"/>
      <c r="HOW159" s="937"/>
      <c r="HOX159" s="937"/>
      <c r="HOY159" s="937"/>
      <c r="HOZ159" s="937"/>
      <c r="HPA159" s="937"/>
      <c r="HPB159" s="937"/>
      <c r="HPC159" s="937"/>
      <c r="HPD159" s="937"/>
      <c r="HPE159" s="937"/>
      <c r="HPF159" s="937"/>
      <c r="HPG159" s="937"/>
      <c r="HPH159" s="937"/>
      <c r="HPI159" s="937"/>
      <c r="HPJ159" s="937"/>
      <c r="HPK159" s="937"/>
      <c r="HPL159" s="937"/>
      <c r="HPM159" s="937"/>
      <c r="HPN159" s="937"/>
      <c r="HPO159" s="937"/>
      <c r="HPP159" s="937"/>
      <c r="HPQ159" s="937"/>
      <c r="HPR159" s="937"/>
      <c r="HPS159" s="937"/>
      <c r="HPT159" s="937"/>
      <c r="HPU159" s="937"/>
      <c r="HPV159" s="937"/>
      <c r="HPW159" s="937"/>
      <c r="HPX159" s="937"/>
      <c r="HPY159" s="937"/>
      <c r="HPZ159" s="937"/>
      <c r="HQA159" s="937"/>
      <c r="HQB159" s="937"/>
      <c r="HQC159" s="937"/>
      <c r="HQD159" s="937"/>
      <c r="HQE159" s="937"/>
      <c r="HQF159" s="937"/>
      <c r="HQG159" s="937"/>
      <c r="HQH159" s="937"/>
      <c r="HQI159" s="937"/>
      <c r="HQJ159" s="937"/>
      <c r="HQK159" s="937"/>
      <c r="HQL159" s="937"/>
      <c r="HQM159" s="937"/>
      <c r="HQN159" s="937"/>
      <c r="HQO159" s="937"/>
      <c r="HQP159" s="937"/>
      <c r="HQQ159" s="937"/>
      <c r="HQR159" s="937"/>
      <c r="HQS159" s="937"/>
      <c r="HQT159" s="937"/>
      <c r="HQU159" s="937"/>
      <c r="HQV159" s="937"/>
      <c r="HQW159" s="937"/>
      <c r="HQX159" s="937"/>
      <c r="HQY159" s="937"/>
      <c r="HQZ159" s="937"/>
      <c r="HRA159" s="937"/>
      <c r="HRB159" s="937"/>
      <c r="HRC159" s="937"/>
      <c r="HRD159" s="937"/>
      <c r="HRE159" s="937"/>
      <c r="HRF159" s="937"/>
      <c r="HRG159" s="937"/>
      <c r="HRH159" s="937"/>
      <c r="HRI159" s="937"/>
      <c r="HRJ159" s="937"/>
      <c r="HRK159" s="937"/>
      <c r="HRL159" s="937"/>
      <c r="HRM159" s="937"/>
      <c r="HRN159" s="937"/>
      <c r="HRO159" s="937"/>
      <c r="HRP159" s="937"/>
      <c r="HRQ159" s="937"/>
      <c r="HRR159" s="937"/>
      <c r="HRS159" s="937"/>
      <c r="HRT159" s="937"/>
      <c r="HRU159" s="937"/>
      <c r="HRV159" s="937"/>
      <c r="HRW159" s="937"/>
      <c r="HRX159" s="937"/>
      <c r="HRY159" s="937"/>
      <c r="HRZ159" s="937"/>
      <c r="HSA159" s="937"/>
      <c r="HSB159" s="937"/>
      <c r="HSC159" s="937"/>
      <c r="HSD159" s="937"/>
      <c r="HSE159" s="937"/>
      <c r="HSF159" s="937"/>
      <c r="HSG159" s="937"/>
      <c r="HSH159" s="937"/>
      <c r="HSI159" s="937"/>
      <c r="HSJ159" s="937"/>
      <c r="HSK159" s="937"/>
      <c r="HSL159" s="937"/>
      <c r="HSM159" s="937"/>
      <c r="HSN159" s="937"/>
      <c r="HSO159" s="937"/>
      <c r="HSP159" s="937"/>
      <c r="HSQ159" s="937"/>
      <c r="HSR159" s="937"/>
      <c r="HSS159" s="937"/>
      <c r="HST159" s="937"/>
      <c r="HSU159" s="937"/>
      <c r="HSV159" s="937"/>
      <c r="HSW159" s="937"/>
      <c r="HSX159" s="937"/>
      <c r="HSY159" s="937"/>
      <c r="HSZ159" s="937"/>
      <c r="HTA159" s="937"/>
      <c r="HTB159" s="937"/>
      <c r="HTC159" s="937"/>
      <c r="HTD159" s="937"/>
      <c r="HTE159" s="937"/>
      <c r="HTF159" s="937"/>
      <c r="HTG159" s="937"/>
      <c r="HTH159" s="937"/>
      <c r="HTI159" s="937"/>
      <c r="HTJ159" s="937"/>
      <c r="HTK159" s="937"/>
      <c r="HTL159" s="937"/>
      <c r="HTM159" s="937"/>
      <c r="HTN159" s="937"/>
      <c r="HTO159" s="937"/>
      <c r="HTP159" s="937"/>
      <c r="HTQ159" s="937"/>
      <c r="HTR159" s="937"/>
      <c r="HTS159" s="937"/>
      <c r="HTT159" s="937"/>
      <c r="HTU159" s="937"/>
      <c r="HTV159" s="937"/>
      <c r="HTW159" s="937"/>
      <c r="HTX159" s="937"/>
      <c r="HTY159" s="937"/>
      <c r="HTZ159" s="937"/>
      <c r="HUA159" s="937"/>
      <c r="HUB159" s="937"/>
      <c r="HUC159" s="937"/>
      <c r="HUD159" s="937"/>
      <c r="HUE159" s="937"/>
      <c r="HUF159" s="937"/>
      <c r="HUG159" s="937"/>
      <c r="HUH159" s="937"/>
      <c r="HUI159" s="937"/>
      <c r="HUJ159" s="937"/>
      <c r="HUK159" s="937"/>
      <c r="HUL159" s="937"/>
      <c r="HUM159" s="937"/>
      <c r="HUN159" s="937"/>
      <c r="HUO159" s="937"/>
      <c r="HUP159" s="937"/>
      <c r="HUQ159" s="937"/>
      <c r="HUR159" s="937"/>
      <c r="HUS159" s="937"/>
      <c r="HUT159" s="937"/>
      <c r="HUU159" s="937"/>
      <c r="HUV159" s="937"/>
      <c r="HUW159" s="937"/>
      <c r="HUX159" s="937"/>
      <c r="HUY159" s="937"/>
      <c r="HUZ159" s="937"/>
      <c r="HVA159" s="937"/>
      <c r="HVB159" s="937"/>
      <c r="HVC159" s="937"/>
      <c r="HVD159" s="937"/>
      <c r="HVE159" s="937"/>
      <c r="HVF159" s="937"/>
      <c r="HVG159" s="937"/>
      <c r="HVH159" s="937"/>
      <c r="HVI159" s="937"/>
      <c r="HVJ159" s="937"/>
      <c r="HVK159" s="937"/>
      <c r="HVL159" s="937"/>
      <c r="HVM159" s="937"/>
      <c r="HVN159" s="937"/>
      <c r="HVO159" s="937"/>
      <c r="HVP159" s="937"/>
      <c r="HVQ159" s="937"/>
      <c r="HVR159" s="937"/>
      <c r="HVS159" s="937"/>
      <c r="HVT159" s="937"/>
      <c r="HVU159" s="937"/>
      <c r="HVV159" s="937"/>
      <c r="HVW159" s="937"/>
      <c r="HVX159" s="937"/>
      <c r="HVY159" s="937"/>
      <c r="HVZ159" s="937"/>
      <c r="HWA159" s="937"/>
      <c r="HWB159" s="937"/>
      <c r="HWC159" s="937"/>
      <c r="HWD159" s="937"/>
      <c r="HWE159" s="937"/>
      <c r="HWF159" s="937"/>
      <c r="HWG159" s="937"/>
      <c r="HWH159" s="937"/>
      <c r="HWI159" s="937"/>
      <c r="HWJ159" s="937"/>
      <c r="HWK159" s="937"/>
      <c r="HWL159" s="937"/>
      <c r="HWM159" s="937"/>
      <c r="HWN159" s="937"/>
      <c r="HWO159" s="937"/>
      <c r="HWP159" s="937"/>
      <c r="HWQ159" s="937"/>
      <c r="HWR159" s="937"/>
      <c r="HWS159" s="937"/>
      <c r="HWT159" s="937"/>
      <c r="HWU159" s="937"/>
      <c r="HWV159" s="937"/>
      <c r="HWW159" s="937"/>
      <c r="HWX159" s="937"/>
      <c r="HWY159" s="937"/>
      <c r="HWZ159" s="937"/>
      <c r="HXA159" s="937"/>
      <c r="HXB159" s="937"/>
      <c r="HXC159" s="937"/>
      <c r="HXD159" s="937"/>
      <c r="HXE159" s="937"/>
      <c r="HXF159" s="937"/>
      <c r="HXG159" s="937"/>
      <c r="HXH159" s="937"/>
      <c r="HXI159" s="937"/>
      <c r="HXJ159" s="937"/>
      <c r="HXK159" s="937"/>
      <c r="HXL159" s="937"/>
      <c r="HXM159" s="937"/>
      <c r="HXN159" s="937"/>
      <c r="HXO159" s="937"/>
      <c r="HXP159" s="937"/>
      <c r="HXQ159" s="937"/>
      <c r="HXR159" s="937"/>
      <c r="HXS159" s="937"/>
      <c r="HXT159" s="937"/>
      <c r="HXU159" s="937"/>
      <c r="HXV159" s="937"/>
      <c r="HXW159" s="937"/>
      <c r="HXX159" s="937"/>
      <c r="HXY159" s="937"/>
      <c r="HXZ159" s="937"/>
      <c r="HYA159" s="937"/>
      <c r="HYB159" s="937"/>
      <c r="HYC159" s="937"/>
      <c r="HYD159" s="937"/>
      <c r="HYE159" s="937"/>
      <c r="HYF159" s="937"/>
      <c r="HYG159" s="937"/>
      <c r="HYH159" s="937"/>
      <c r="HYI159" s="937"/>
      <c r="HYJ159" s="937"/>
      <c r="HYK159" s="937"/>
      <c r="HYL159" s="937"/>
      <c r="HYM159" s="937"/>
      <c r="HYN159" s="937"/>
      <c r="HYO159" s="937"/>
      <c r="HYP159" s="937"/>
      <c r="HYQ159" s="937"/>
      <c r="HYR159" s="937"/>
      <c r="HYS159" s="937"/>
      <c r="HYT159" s="937"/>
      <c r="HYU159" s="937"/>
      <c r="HYV159" s="937"/>
      <c r="HYW159" s="937"/>
      <c r="HYX159" s="937"/>
      <c r="HYY159" s="937"/>
      <c r="HYZ159" s="937"/>
      <c r="HZA159" s="937"/>
      <c r="HZB159" s="937"/>
      <c r="HZC159" s="937"/>
      <c r="HZD159" s="937"/>
      <c r="HZE159" s="937"/>
      <c r="HZF159" s="937"/>
      <c r="HZG159" s="937"/>
      <c r="HZH159" s="937"/>
      <c r="HZI159" s="937"/>
      <c r="HZJ159" s="937"/>
      <c r="HZK159" s="937"/>
      <c r="HZL159" s="937"/>
      <c r="HZM159" s="937"/>
      <c r="HZN159" s="937"/>
      <c r="HZO159" s="937"/>
      <c r="HZP159" s="937"/>
      <c r="HZQ159" s="937"/>
      <c r="HZR159" s="937"/>
      <c r="HZS159" s="937"/>
      <c r="HZT159" s="937"/>
      <c r="HZU159" s="937"/>
      <c r="HZV159" s="937"/>
      <c r="HZW159" s="937"/>
      <c r="HZX159" s="937"/>
      <c r="HZY159" s="937"/>
      <c r="HZZ159" s="937"/>
      <c r="IAA159" s="937"/>
      <c r="IAB159" s="937"/>
      <c r="IAC159" s="937"/>
      <c r="IAD159" s="937"/>
      <c r="IAE159" s="937"/>
      <c r="IAF159" s="937"/>
      <c r="IAG159" s="937"/>
      <c r="IAH159" s="937"/>
      <c r="IAI159" s="937"/>
      <c r="IAJ159" s="937"/>
      <c r="IAK159" s="937"/>
      <c r="IAL159" s="937"/>
      <c r="IAM159" s="937"/>
      <c r="IAN159" s="937"/>
      <c r="IAO159" s="937"/>
      <c r="IAP159" s="937"/>
      <c r="IAQ159" s="937"/>
      <c r="IAR159" s="937"/>
      <c r="IAS159" s="937"/>
      <c r="IAT159" s="937"/>
      <c r="IAU159" s="937"/>
      <c r="IAV159" s="937"/>
      <c r="IAW159" s="937"/>
      <c r="IAX159" s="937"/>
      <c r="IAY159" s="937"/>
      <c r="IAZ159" s="937"/>
      <c r="IBA159" s="937"/>
      <c r="IBB159" s="937"/>
      <c r="IBC159" s="937"/>
      <c r="IBD159" s="937"/>
      <c r="IBE159" s="937"/>
      <c r="IBF159" s="937"/>
      <c r="IBG159" s="937"/>
      <c r="IBH159" s="937"/>
      <c r="IBI159" s="937"/>
      <c r="IBJ159" s="937"/>
      <c r="IBK159" s="937"/>
      <c r="IBL159" s="937"/>
      <c r="IBM159" s="937"/>
      <c r="IBN159" s="937"/>
      <c r="IBO159" s="937"/>
      <c r="IBP159" s="937"/>
      <c r="IBQ159" s="937"/>
      <c r="IBR159" s="937"/>
      <c r="IBS159" s="937"/>
      <c r="IBT159" s="937"/>
      <c r="IBU159" s="937"/>
      <c r="IBV159" s="937"/>
      <c r="IBW159" s="937"/>
      <c r="IBX159" s="937"/>
      <c r="IBY159" s="937"/>
      <c r="IBZ159" s="937"/>
      <c r="ICA159" s="937"/>
      <c r="ICB159" s="937"/>
      <c r="ICC159" s="937"/>
      <c r="ICD159" s="937"/>
      <c r="ICE159" s="937"/>
      <c r="ICF159" s="937"/>
      <c r="ICG159" s="937"/>
      <c r="ICH159" s="937"/>
      <c r="ICI159" s="937"/>
      <c r="ICJ159" s="937"/>
      <c r="ICK159" s="937"/>
      <c r="ICL159" s="937"/>
      <c r="ICM159" s="937"/>
      <c r="ICN159" s="937"/>
      <c r="ICO159" s="937"/>
      <c r="ICP159" s="937"/>
      <c r="ICQ159" s="937"/>
      <c r="ICR159" s="937"/>
      <c r="ICS159" s="937"/>
      <c r="ICT159" s="937"/>
      <c r="ICU159" s="937"/>
      <c r="ICV159" s="937"/>
      <c r="ICW159" s="937"/>
      <c r="ICX159" s="937"/>
      <c r="ICY159" s="937"/>
      <c r="ICZ159" s="937"/>
      <c r="IDA159" s="937"/>
      <c r="IDB159" s="937"/>
      <c r="IDC159" s="937"/>
      <c r="IDD159" s="937"/>
      <c r="IDE159" s="937"/>
      <c r="IDF159" s="937"/>
      <c r="IDG159" s="937"/>
      <c r="IDH159" s="937"/>
      <c r="IDI159" s="937"/>
      <c r="IDJ159" s="937"/>
      <c r="IDK159" s="937"/>
      <c r="IDL159" s="937"/>
      <c r="IDM159" s="937"/>
      <c r="IDN159" s="937"/>
      <c r="IDO159" s="937"/>
      <c r="IDP159" s="937"/>
      <c r="IDQ159" s="937"/>
      <c r="IDR159" s="937"/>
      <c r="IDS159" s="937"/>
      <c r="IDT159" s="937"/>
      <c r="IDU159" s="937"/>
      <c r="IDV159" s="937"/>
      <c r="IDW159" s="937"/>
      <c r="IDX159" s="937"/>
      <c r="IDY159" s="937"/>
      <c r="IDZ159" s="937"/>
      <c r="IEA159" s="937"/>
      <c r="IEB159" s="937"/>
      <c r="IEC159" s="937"/>
      <c r="IED159" s="937"/>
      <c r="IEE159" s="937"/>
      <c r="IEF159" s="937"/>
      <c r="IEG159" s="937"/>
      <c r="IEH159" s="937"/>
      <c r="IEI159" s="937"/>
      <c r="IEJ159" s="937"/>
      <c r="IEK159" s="937"/>
      <c r="IEL159" s="937"/>
      <c r="IEM159" s="937"/>
      <c r="IEN159" s="937"/>
      <c r="IEO159" s="937"/>
      <c r="IEP159" s="937"/>
      <c r="IEQ159" s="937"/>
      <c r="IER159" s="937"/>
      <c r="IES159" s="937"/>
      <c r="IET159" s="937"/>
      <c r="IEU159" s="937"/>
      <c r="IEV159" s="937"/>
      <c r="IEW159" s="937"/>
      <c r="IEX159" s="937"/>
      <c r="IEY159" s="937"/>
      <c r="IEZ159" s="937"/>
      <c r="IFA159" s="937"/>
      <c r="IFB159" s="937"/>
      <c r="IFC159" s="937"/>
      <c r="IFD159" s="937"/>
      <c r="IFE159" s="937"/>
      <c r="IFF159" s="937"/>
      <c r="IFG159" s="937"/>
      <c r="IFH159" s="937"/>
      <c r="IFI159" s="937"/>
      <c r="IFJ159" s="937"/>
      <c r="IFK159" s="937"/>
      <c r="IFL159" s="937"/>
      <c r="IFM159" s="937"/>
      <c r="IFN159" s="937"/>
      <c r="IFO159" s="937"/>
      <c r="IFP159" s="937"/>
      <c r="IFQ159" s="937"/>
      <c r="IFR159" s="937"/>
      <c r="IFS159" s="937"/>
      <c r="IFT159" s="937"/>
      <c r="IFU159" s="937"/>
      <c r="IFV159" s="937"/>
      <c r="IFW159" s="937"/>
      <c r="IFX159" s="937"/>
      <c r="IFY159" s="937"/>
      <c r="IFZ159" s="937"/>
      <c r="IGA159" s="937"/>
      <c r="IGB159" s="937"/>
      <c r="IGC159" s="937"/>
      <c r="IGD159" s="937"/>
      <c r="IGE159" s="937"/>
      <c r="IGF159" s="937"/>
      <c r="IGG159" s="937"/>
      <c r="IGH159" s="937"/>
      <c r="IGI159" s="937"/>
      <c r="IGJ159" s="937"/>
      <c r="IGK159" s="937"/>
      <c r="IGL159" s="937"/>
      <c r="IGM159" s="937"/>
      <c r="IGN159" s="937"/>
      <c r="IGO159" s="937"/>
      <c r="IGP159" s="937"/>
      <c r="IGQ159" s="937"/>
      <c r="IGR159" s="937"/>
      <c r="IGS159" s="937"/>
      <c r="IGT159" s="937"/>
      <c r="IGU159" s="937"/>
      <c r="IGV159" s="937"/>
      <c r="IGW159" s="937"/>
      <c r="IGX159" s="937"/>
      <c r="IGY159" s="937"/>
      <c r="IGZ159" s="937"/>
      <c r="IHA159" s="937"/>
      <c r="IHB159" s="937"/>
      <c r="IHC159" s="937"/>
      <c r="IHD159" s="937"/>
      <c r="IHE159" s="937"/>
      <c r="IHF159" s="937"/>
      <c r="IHG159" s="937"/>
      <c r="IHH159" s="937"/>
      <c r="IHI159" s="937"/>
      <c r="IHJ159" s="937"/>
      <c r="IHK159" s="937"/>
      <c r="IHL159" s="937"/>
      <c r="IHM159" s="937"/>
      <c r="IHN159" s="937"/>
      <c r="IHO159" s="937"/>
      <c r="IHP159" s="937"/>
      <c r="IHQ159" s="937"/>
      <c r="IHR159" s="937"/>
      <c r="IHS159" s="937"/>
      <c r="IHT159" s="937"/>
      <c r="IHU159" s="937"/>
      <c r="IHV159" s="937"/>
      <c r="IHW159" s="937"/>
      <c r="IHX159" s="937"/>
      <c r="IHY159" s="937"/>
      <c r="IHZ159" s="937"/>
      <c r="IIA159" s="937"/>
      <c r="IIB159" s="937"/>
      <c r="IIC159" s="937"/>
      <c r="IID159" s="937"/>
      <c r="IIE159" s="937"/>
      <c r="IIF159" s="937"/>
      <c r="IIG159" s="937"/>
      <c r="IIH159" s="937"/>
      <c r="III159" s="937"/>
      <c r="IIJ159" s="937"/>
      <c r="IIK159" s="937"/>
      <c r="IIL159" s="937"/>
      <c r="IIM159" s="937"/>
      <c r="IIN159" s="937"/>
      <c r="IIO159" s="937"/>
      <c r="IIP159" s="937"/>
      <c r="IIQ159" s="937"/>
      <c r="IIR159" s="937"/>
      <c r="IIS159" s="937"/>
      <c r="IIT159" s="937"/>
      <c r="IIU159" s="937"/>
      <c r="IIV159" s="937"/>
      <c r="IIW159" s="937"/>
      <c r="IIX159" s="937"/>
      <c r="IIY159" s="937"/>
      <c r="IIZ159" s="937"/>
      <c r="IJA159" s="937"/>
      <c r="IJB159" s="937"/>
      <c r="IJC159" s="937"/>
      <c r="IJD159" s="937"/>
      <c r="IJE159" s="937"/>
      <c r="IJF159" s="937"/>
      <c r="IJG159" s="937"/>
      <c r="IJH159" s="937"/>
      <c r="IJI159" s="937"/>
      <c r="IJJ159" s="937"/>
      <c r="IJK159" s="937"/>
      <c r="IJL159" s="937"/>
      <c r="IJM159" s="937"/>
      <c r="IJN159" s="937"/>
      <c r="IJO159" s="937"/>
      <c r="IJP159" s="937"/>
      <c r="IJQ159" s="937"/>
      <c r="IJR159" s="937"/>
      <c r="IJS159" s="937"/>
      <c r="IJT159" s="937"/>
      <c r="IJU159" s="937"/>
      <c r="IJV159" s="937"/>
      <c r="IJW159" s="937"/>
      <c r="IJX159" s="937"/>
      <c r="IJY159" s="937"/>
      <c r="IJZ159" s="937"/>
      <c r="IKA159" s="937"/>
      <c r="IKB159" s="937"/>
      <c r="IKC159" s="937"/>
      <c r="IKD159" s="937"/>
      <c r="IKE159" s="937"/>
      <c r="IKF159" s="937"/>
      <c r="IKG159" s="937"/>
      <c r="IKH159" s="937"/>
      <c r="IKI159" s="937"/>
      <c r="IKJ159" s="937"/>
      <c r="IKK159" s="937"/>
      <c r="IKL159" s="937"/>
      <c r="IKM159" s="937"/>
      <c r="IKN159" s="937"/>
      <c r="IKO159" s="937"/>
      <c r="IKP159" s="937"/>
      <c r="IKQ159" s="937"/>
      <c r="IKR159" s="937"/>
      <c r="IKS159" s="937"/>
      <c r="IKT159" s="937"/>
      <c r="IKU159" s="937"/>
      <c r="IKV159" s="937"/>
      <c r="IKW159" s="937"/>
      <c r="IKX159" s="937"/>
      <c r="IKY159" s="937"/>
      <c r="IKZ159" s="937"/>
      <c r="ILA159" s="937"/>
      <c r="ILB159" s="937"/>
      <c r="ILC159" s="937"/>
      <c r="ILD159" s="937"/>
      <c r="ILE159" s="937"/>
      <c r="ILF159" s="937"/>
      <c r="ILG159" s="937"/>
      <c r="ILH159" s="937"/>
      <c r="ILI159" s="937"/>
      <c r="ILJ159" s="937"/>
      <c r="ILK159" s="937"/>
      <c r="ILL159" s="937"/>
      <c r="ILM159" s="937"/>
      <c r="ILN159" s="937"/>
      <c r="ILO159" s="937"/>
      <c r="ILP159" s="937"/>
      <c r="ILQ159" s="937"/>
      <c r="ILR159" s="937"/>
      <c r="ILS159" s="937"/>
      <c r="ILT159" s="937"/>
      <c r="ILU159" s="937"/>
      <c r="ILV159" s="937"/>
      <c r="ILW159" s="937"/>
      <c r="ILX159" s="937"/>
      <c r="ILY159" s="937"/>
      <c r="ILZ159" s="937"/>
      <c r="IMA159" s="937"/>
      <c r="IMB159" s="937"/>
      <c r="IMC159" s="937"/>
      <c r="IMD159" s="937"/>
      <c r="IME159" s="937"/>
      <c r="IMF159" s="937"/>
      <c r="IMG159" s="937"/>
      <c r="IMH159" s="937"/>
      <c r="IMI159" s="937"/>
      <c r="IMJ159" s="937"/>
      <c r="IMK159" s="937"/>
      <c r="IML159" s="937"/>
      <c r="IMM159" s="937"/>
      <c r="IMN159" s="937"/>
      <c r="IMO159" s="937"/>
      <c r="IMP159" s="937"/>
      <c r="IMQ159" s="937"/>
      <c r="IMR159" s="937"/>
      <c r="IMS159" s="937"/>
      <c r="IMT159" s="937"/>
      <c r="IMU159" s="937"/>
      <c r="IMV159" s="937"/>
      <c r="IMW159" s="937"/>
      <c r="IMX159" s="937"/>
      <c r="IMY159" s="937"/>
      <c r="IMZ159" s="937"/>
      <c r="INA159" s="937"/>
      <c r="INB159" s="937"/>
      <c r="INC159" s="937"/>
      <c r="IND159" s="937"/>
      <c r="INE159" s="937"/>
      <c r="INF159" s="937"/>
      <c r="ING159" s="937"/>
      <c r="INH159" s="937"/>
      <c r="INI159" s="937"/>
      <c r="INJ159" s="937"/>
      <c r="INK159" s="937"/>
      <c r="INL159" s="937"/>
      <c r="INM159" s="937"/>
      <c r="INN159" s="937"/>
      <c r="INO159" s="937"/>
      <c r="INP159" s="937"/>
      <c r="INQ159" s="937"/>
      <c r="INR159" s="937"/>
      <c r="INS159" s="937"/>
      <c r="INT159" s="937"/>
      <c r="INU159" s="937"/>
      <c r="INV159" s="937"/>
      <c r="INW159" s="937"/>
      <c r="INX159" s="937"/>
      <c r="INY159" s="937"/>
      <c r="INZ159" s="937"/>
      <c r="IOA159" s="937"/>
      <c r="IOB159" s="937"/>
      <c r="IOC159" s="937"/>
      <c r="IOD159" s="937"/>
      <c r="IOE159" s="937"/>
      <c r="IOF159" s="937"/>
      <c r="IOG159" s="937"/>
      <c r="IOH159" s="937"/>
      <c r="IOI159" s="937"/>
      <c r="IOJ159" s="937"/>
      <c r="IOK159" s="937"/>
      <c r="IOL159" s="937"/>
      <c r="IOM159" s="937"/>
      <c r="ION159" s="937"/>
      <c r="IOO159" s="937"/>
      <c r="IOP159" s="937"/>
      <c r="IOQ159" s="937"/>
      <c r="IOR159" s="937"/>
      <c r="IOS159" s="937"/>
      <c r="IOT159" s="937"/>
      <c r="IOU159" s="937"/>
      <c r="IOV159" s="937"/>
      <c r="IOW159" s="937"/>
      <c r="IOX159" s="937"/>
      <c r="IOY159" s="937"/>
      <c r="IOZ159" s="937"/>
      <c r="IPA159" s="937"/>
      <c r="IPB159" s="937"/>
      <c r="IPC159" s="937"/>
      <c r="IPD159" s="937"/>
      <c r="IPE159" s="937"/>
      <c r="IPF159" s="937"/>
      <c r="IPG159" s="937"/>
      <c r="IPH159" s="937"/>
      <c r="IPI159" s="937"/>
      <c r="IPJ159" s="937"/>
      <c r="IPK159" s="937"/>
      <c r="IPL159" s="937"/>
      <c r="IPM159" s="937"/>
      <c r="IPN159" s="937"/>
      <c r="IPO159" s="937"/>
      <c r="IPP159" s="937"/>
      <c r="IPQ159" s="937"/>
      <c r="IPR159" s="937"/>
      <c r="IPS159" s="937"/>
      <c r="IPT159" s="937"/>
      <c r="IPU159" s="937"/>
      <c r="IPV159" s="937"/>
      <c r="IPW159" s="937"/>
      <c r="IPX159" s="937"/>
      <c r="IPY159" s="937"/>
      <c r="IPZ159" s="937"/>
      <c r="IQA159" s="937"/>
      <c r="IQB159" s="937"/>
      <c r="IQC159" s="937"/>
      <c r="IQD159" s="937"/>
      <c r="IQE159" s="937"/>
      <c r="IQF159" s="937"/>
      <c r="IQG159" s="937"/>
      <c r="IQH159" s="937"/>
      <c r="IQI159" s="937"/>
      <c r="IQJ159" s="937"/>
      <c r="IQK159" s="937"/>
      <c r="IQL159" s="937"/>
      <c r="IQM159" s="937"/>
      <c r="IQN159" s="937"/>
      <c r="IQO159" s="937"/>
      <c r="IQP159" s="937"/>
      <c r="IQQ159" s="937"/>
      <c r="IQR159" s="937"/>
      <c r="IQS159" s="937"/>
      <c r="IQT159" s="937"/>
      <c r="IQU159" s="937"/>
      <c r="IQV159" s="937"/>
      <c r="IQW159" s="937"/>
      <c r="IQX159" s="937"/>
      <c r="IQY159" s="937"/>
      <c r="IQZ159" s="937"/>
      <c r="IRA159" s="937"/>
      <c r="IRB159" s="937"/>
      <c r="IRC159" s="937"/>
      <c r="IRD159" s="937"/>
      <c r="IRE159" s="937"/>
      <c r="IRF159" s="937"/>
      <c r="IRG159" s="937"/>
      <c r="IRH159" s="937"/>
      <c r="IRI159" s="937"/>
      <c r="IRJ159" s="937"/>
      <c r="IRK159" s="937"/>
      <c r="IRL159" s="937"/>
      <c r="IRM159" s="937"/>
      <c r="IRN159" s="937"/>
      <c r="IRO159" s="937"/>
      <c r="IRP159" s="937"/>
      <c r="IRQ159" s="937"/>
      <c r="IRR159" s="937"/>
      <c r="IRS159" s="937"/>
      <c r="IRT159" s="937"/>
      <c r="IRU159" s="937"/>
      <c r="IRV159" s="937"/>
      <c r="IRW159" s="937"/>
      <c r="IRX159" s="937"/>
      <c r="IRY159" s="937"/>
      <c r="IRZ159" s="937"/>
      <c r="ISA159" s="937"/>
      <c r="ISB159" s="937"/>
      <c r="ISC159" s="937"/>
      <c r="ISD159" s="937"/>
      <c r="ISE159" s="937"/>
      <c r="ISF159" s="937"/>
      <c r="ISG159" s="937"/>
      <c r="ISH159" s="937"/>
      <c r="ISI159" s="937"/>
      <c r="ISJ159" s="937"/>
      <c r="ISK159" s="937"/>
      <c r="ISL159" s="937"/>
      <c r="ISM159" s="937"/>
      <c r="ISN159" s="937"/>
      <c r="ISO159" s="937"/>
      <c r="ISP159" s="937"/>
      <c r="ISQ159" s="937"/>
      <c r="ISR159" s="937"/>
      <c r="ISS159" s="937"/>
      <c r="IST159" s="937"/>
      <c r="ISU159" s="937"/>
      <c r="ISV159" s="937"/>
      <c r="ISW159" s="937"/>
      <c r="ISX159" s="937"/>
      <c r="ISY159" s="937"/>
      <c r="ISZ159" s="937"/>
      <c r="ITA159" s="937"/>
      <c r="ITB159" s="937"/>
      <c r="ITC159" s="937"/>
      <c r="ITD159" s="937"/>
      <c r="ITE159" s="937"/>
      <c r="ITF159" s="937"/>
      <c r="ITG159" s="937"/>
      <c r="ITH159" s="937"/>
      <c r="ITI159" s="937"/>
      <c r="ITJ159" s="937"/>
      <c r="ITK159" s="937"/>
      <c r="ITL159" s="937"/>
      <c r="ITM159" s="937"/>
      <c r="ITN159" s="937"/>
      <c r="ITO159" s="937"/>
      <c r="ITP159" s="937"/>
      <c r="ITQ159" s="937"/>
      <c r="ITR159" s="937"/>
      <c r="ITS159" s="937"/>
      <c r="ITT159" s="937"/>
      <c r="ITU159" s="937"/>
      <c r="ITV159" s="937"/>
      <c r="ITW159" s="937"/>
      <c r="ITX159" s="937"/>
      <c r="ITY159" s="937"/>
      <c r="ITZ159" s="937"/>
      <c r="IUA159" s="937"/>
      <c r="IUB159" s="937"/>
      <c r="IUC159" s="937"/>
      <c r="IUD159" s="937"/>
      <c r="IUE159" s="937"/>
      <c r="IUF159" s="937"/>
      <c r="IUG159" s="937"/>
      <c r="IUH159" s="937"/>
      <c r="IUI159" s="937"/>
      <c r="IUJ159" s="937"/>
      <c r="IUK159" s="937"/>
      <c r="IUL159" s="937"/>
      <c r="IUM159" s="937"/>
      <c r="IUN159" s="937"/>
      <c r="IUO159" s="937"/>
      <c r="IUP159" s="937"/>
      <c r="IUQ159" s="937"/>
      <c r="IUR159" s="937"/>
      <c r="IUS159" s="937"/>
      <c r="IUT159" s="937"/>
      <c r="IUU159" s="937"/>
      <c r="IUV159" s="937"/>
      <c r="IUW159" s="937"/>
      <c r="IUX159" s="937"/>
      <c r="IUY159" s="937"/>
      <c r="IUZ159" s="937"/>
      <c r="IVA159" s="937"/>
      <c r="IVB159" s="937"/>
      <c r="IVC159" s="937"/>
      <c r="IVD159" s="937"/>
      <c r="IVE159" s="937"/>
      <c r="IVF159" s="937"/>
      <c r="IVG159" s="937"/>
      <c r="IVH159" s="937"/>
      <c r="IVI159" s="937"/>
      <c r="IVJ159" s="937"/>
      <c r="IVK159" s="937"/>
      <c r="IVL159" s="937"/>
      <c r="IVM159" s="937"/>
      <c r="IVN159" s="937"/>
      <c r="IVO159" s="937"/>
      <c r="IVP159" s="937"/>
      <c r="IVQ159" s="937"/>
      <c r="IVR159" s="937"/>
      <c r="IVS159" s="937"/>
      <c r="IVT159" s="937"/>
      <c r="IVU159" s="937"/>
      <c r="IVV159" s="937"/>
      <c r="IVW159" s="937"/>
      <c r="IVX159" s="937"/>
      <c r="IVY159" s="937"/>
      <c r="IVZ159" s="937"/>
      <c r="IWA159" s="937"/>
      <c r="IWB159" s="937"/>
      <c r="IWC159" s="937"/>
      <c r="IWD159" s="937"/>
      <c r="IWE159" s="937"/>
      <c r="IWF159" s="937"/>
      <c r="IWG159" s="937"/>
      <c r="IWH159" s="937"/>
      <c r="IWI159" s="937"/>
      <c r="IWJ159" s="937"/>
      <c r="IWK159" s="937"/>
      <c r="IWL159" s="937"/>
      <c r="IWM159" s="937"/>
      <c r="IWN159" s="937"/>
      <c r="IWO159" s="937"/>
      <c r="IWP159" s="937"/>
      <c r="IWQ159" s="937"/>
      <c r="IWR159" s="937"/>
      <c r="IWS159" s="937"/>
      <c r="IWT159" s="937"/>
      <c r="IWU159" s="937"/>
      <c r="IWV159" s="937"/>
      <c r="IWW159" s="937"/>
      <c r="IWX159" s="937"/>
      <c r="IWY159" s="937"/>
      <c r="IWZ159" s="937"/>
      <c r="IXA159" s="937"/>
      <c r="IXB159" s="937"/>
      <c r="IXC159" s="937"/>
      <c r="IXD159" s="937"/>
      <c r="IXE159" s="937"/>
      <c r="IXF159" s="937"/>
      <c r="IXG159" s="937"/>
      <c r="IXH159" s="937"/>
      <c r="IXI159" s="937"/>
      <c r="IXJ159" s="937"/>
      <c r="IXK159" s="937"/>
      <c r="IXL159" s="937"/>
      <c r="IXM159" s="937"/>
      <c r="IXN159" s="937"/>
      <c r="IXO159" s="937"/>
      <c r="IXP159" s="937"/>
      <c r="IXQ159" s="937"/>
      <c r="IXR159" s="937"/>
      <c r="IXS159" s="937"/>
      <c r="IXT159" s="937"/>
      <c r="IXU159" s="937"/>
      <c r="IXV159" s="937"/>
      <c r="IXW159" s="937"/>
      <c r="IXX159" s="937"/>
      <c r="IXY159" s="937"/>
      <c r="IXZ159" s="937"/>
      <c r="IYA159" s="937"/>
      <c r="IYB159" s="937"/>
      <c r="IYC159" s="937"/>
      <c r="IYD159" s="937"/>
      <c r="IYE159" s="937"/>
      <c r="IYF159" s="937"/>
      <c r="IYG159" s="937"/>
      <c r="IYH159" s="937"/>
      <c r="IYI159" s="937"/>
      <c r="IYJ159" s="937"/>
      <c r="IYK159" s="937"/>
      <c r="IYL159" s="937"/>
      <c r="IYM159" s="937"/>
      <c r="IYN159" s="937"/>
      <c r="IYO159" s="937"/>
      <c r="IYP159" s="937"/>
      <c r="IYQ159" s="937"/>
      <c r="IYR159" s="937"/>
      <c r="IYS159" s="937"/>
      <c r="IYT159" s="937"/>
      <c r="IYU159" s="937"/>
      <c r="IYV159" s="937"/>
      <c r="IYW159" s="937"/>
      <c r="IYX159" s="937"/>
      <c r="IYY159" s="937"/>
      <c r="IYZ159" s="937"/>
      <c r="IZA159" s="937"/>
      <c r="IZB159" s="937"/>
      <c r="IZC159" s="937"/>
      <c r="IZD159" s="937"/>
      <c r="IZE159" s="937"/>
      <c r="IZF159" s="937"/>
      <c r="IZG159" s="937"/>
      <c r="IZH159" s="937"/>
      <c r="IZI159" s="937"/>
      <c r="IZJ159" s="937"/>
      <c r="IZK159" s="937"/>
      <c r="IZL159" s="937"/>
      <c r="IZM159" s="937"/>
      <c r="IZN159" s="937"/>
      <c r="IZO159" s="937"/>
      <c r="IZP159" s="937"/>
      <c r="IZQ159" s="937"/>
      <c r="IZR159" s="937"/>
      <c r="IZS159" s="937"/>
      <c r="IZT159" s="937"/>
      <c r="IZU159" s="937"/>
      <c r="IZV159" s="937"/>
      <c r="IZW159" s="937"/>
      <c r="IZX159" s="937"/>
      <c r="IZY159" s="937"/>
      <c r="IZZ159" s="937"/>
      <c r="JAA159" s="937"/>
      <c r="JAB159" s="937"/>
      <c r="JAC159" s="937"/>
      <c r="JAD159" s="937"/>
      <c r="JAE159" s="937"/>
      <c r="JAF159" s="937"/>
      <c r="JAG159" s="937"/>
      <c r="JAH159" s="937"/>
      <c r="JAI159" s="937"/>
      <c r="JAJ159" s="937"/>
      <c r="JAK159" s="937"/>
      <c r="JAL159" s="937"/>
      <c r="JAM159" s="937"/>
      <c r="JAN159" s="937"/>
      <c r="JAO159" s="937"/>
      <c r="JAP159" s="937"/>
      <c r="JAQ159" s="937"/>
      <c r="JAR159" s="937"/>
      <c r="JAS159" s="937"/>
      <c r="JAT159" s="937"/>
      <c r="JAU159" s="937"/>
      <c r="JAV159" s="937"/>
      <c r="JAW159" s="937"/>
      <c r="JAX159" s="937"/>
      <c r="JAY159" s="937"/>
      <c r="JAZ159" s="937"/>
      <c r="JBA159" s="937"/>
      <c r="JBB159" s="937"/>
      <c r="JBC159" s="937"/>
      <c r="JBD159" s="937"/>
      <c r="JBE159" s="937"/>
      <c r="JBF159" s="937"/>
      <c r="JBG159" s="937"/>
      <c r="JBH159" s="937"/>
      <c r="JBI159" s="937"/>
      <c r="JBJ159" s="937"/>
      <c r="JBK159" s="937"/>
      <c r="JBL159" s="937"/>
      <c r="JBM159" s="937"/>
      <c r="JBN159" s="937"/>
      <c r="JBO159" s="937"/>
      <c r="JBP159" s="937"/>
      <c r="JBQ159" s="937"/>
      <c r="JBR159" s="937"/>
      <c r="JBS159" s="937"/>
      <c r="JBT159" s="937"/>
      <c r="JBU159" s="937"/>
      <c r="JBV159" s="937"/>
      <c r="JBW159" s="937"/>
      <c r="JBX159" s="937"/>
      <c r="JBY159" s="937"/>
      <c r="JBZ159" s="937"/>
      <c r="JCA159" s="937"/>
      <c r="JCB159" s="937"/>
      <c r="JCC159" s="937"/>
      <c r="JCD159" s="937"/>
      <c r="JCE159" s="937"/>
      <c r="JCF159" s="937"/>
      <c r="JCG159" s="937"/>
      <c r="JCH159" s="937"/>
      <c r="JCI159" s="937"/>
      <c r="JCJ159" s="937"/>
      <c r="JCK159" s="937"/>
      <c r="JCL159" s="937"/>
      <c r="JCM159" s="937"/>
      <c r="JCN159" s="937"/>
      <c r="JCO159" s="937"/>
      <c r="JCP159" s="937"/>
      <c r="JCQ159" s="937"/>
      <c r="JCR159" s="937"/>
      <c r="JCS159" s="937"/>
      <c r="JCT159" s="937"/>
      <c r="JCU159" s="937"/>
      <c r="JCV159" s="937"/>
      <c r="JCW159" s="937"/>
      <c r="JCX159" s="937"/>
      <c r="JCY159" s="937"/>
      <c r="JCZ159" s="937"/>
      <c r="JDA159" s="937"/>
      <c r="JDB159" s="937"/>
      <c r="JDC159" s="937"/>
      <c r="JDD159" s="937"/>
      <c r="JDE159" s="937"/>
      <c r="JDF159" s="937"/>
      <c r="JDG159" s="937"/>
      <c r="JDH159" s="937"/>
      <c r="JDI159" s="937"/>
      <c r="JDJ159" s="937"/>
      <c r="JDK159" s="937"/>
      <c r="JDL159" s="937"/>
      <c r="JDM159" s="937"/>
      <c r="JDN159" s="937"/>
      <c r="JDO159" s="937"/>
      <c r="JDP159" s="937"/>
      <c r="JDQ159" s="937"/>
      <c r="JDR159" s="937"/>
      <c r="JDS159" s="937"/>
      <c r="JDT159" s="937"/>
      <c r="JDU159" s="937"/>
      <c r="JDV159" s="937"/>
      <c r="JDW159" s="937"/>
      <c r="JDX159" s="937"/>
      <c r="JDY159" s="937"/>
      <c r="JDZ159" s="937"/>
      <c r="JEA159" s="937"/>
      <c r="JEB159" s="937"/>
      <c r="JEC159" s="937"/>
      <c r="JED159" s="937"/>
      <c r="JEE159" s="937"/>
      <c r="JEF159" s="937"/>
      <c r="JEG159" s="937"/>
      <c r="JEH159" s="937"/>
      <c r="JEI159" s="937"/>
      <c r="JEJ159" s="937"/>
      <c r="JEK159" s="937"/>
      <c r="JEL159" s="937"/>
      <c r="JEM159" s="937"/>
      <c r="JEN159" s="937"/>
      <c r="JEO159" s="937"/>
      <c r="JEP159" s="937"/>
      <c r="JEQ159" s="937"/>
      <c r="JER159" s="937"/>
      <c r="JES159" s="937"/>
      <c r="JET159" s="937"/>
      <c r="JEU159" s="937"/>
      <c r="JEV159" s="937"/>
      <c r="JEW159" s="937"/>
      <c r="JEX159" s="937"/>
      <c r="JEY159" s="937"/>
      <c r="JEZ159" s="937"/>
      <c r="JFA159" s="937"/>
      <c r="JFB159" s="937"/>
      <c r="JFC159" s="937"/>
      <c r="JFD159" s="937"/>
      <c r="JFE159" s="937"/>
      <c r="JFF159" s="937"/>
      <c r="JFG159" s="937"/>
      <c r="JFH159" s="937"/>
      <c r="JFI159" s="937"/>
      <c r="JFJ159" s="937"/>
      <c r="JFK159" s="937"/>
      <c r="JFL159" s="937"/>
      <c r="JFM159" s="937"/>
      <c r="JFN159" s="937"/>
      <c r="JFO159" s="937"/>
      <c r="JFP159" s="937"/>
      <c r="JFQ159" s="937"/>
      <c r="JFR159" s="937"/>
      <c r="JFS159" s="937"/>
      <c r="JFT159" s="937"/>
      <c r="JFU159" s="937"/>
      <c r="JFV159" s="937"/>
      <c r="JFW159" s="937"/>
      <c r="JFX159" s="937"/>
      <c r="JFY159" s="937"/>
      <c r="JFZ159" s="937"/>
      <c r="JGA159" s="937"/>
      <c r="JGB159" s="937"/>
      <c r="JGC159" s="937"/>
      <c r="JGD159" s="937"/>
      <c r="JGE159" s="937"/>
      <c r="JGF159" s="937"/>
      <c r="JGG159" s="937"/>
      <c r="JGH159" s="937"/>
      <c r="JGI159" s="937"/>
      <c r="JGJ159" s="937"/>
      <c r="JGK159" s="937"/>
      <c r="JGL159" s="937"/>
      <c r="JGM159" s="937"/>
      <c r="JGN159" s="937"/>
      <c r="JGO159" s="937"/>
      <c r="JGP159" s="937"/>
      <c r="JGQ159" s="937"/>
      <c r="JGR159" s="937"/>
      <c r="JGS159" s="937"/>
      <c r="JGT159" s="937"/>
      <c r="JGU159" s="937"/>
      <c r="JGV159" s="937"/>
      <c r="JGW159" s="937"/>
      <c r="JGX159" s="937"/>
      <c r="JGY159" s="937"/>
      <c r="JGZ159" s="937"/>
      <c r="JHA159" s="937"/>
      <c r="JHB159" s="937"/>
      <c r="JHC159" s="937"/>
      <c r="JHD159" s="937"/>
      <c r="JHE159" s="937"/>
      <c r="JHF159" s="937"/>
      <c r="JHG159" s="937"/>
      <c r="JHH159" s="937"/>
      <c r="JHI159" s="937"/>
      <c r="JHJ159" s="937"/>
      <c r="JHK159" s="937"/>
      <c r="JHL159" s="937"/>
      <c r="JHM159" s="937"/>
      <c r="JHN159" s="937"/>
      <c r="JHO159" s="937"/>
      <c r="JHP159" s="937"/>
      <c r="JHQ159" s="937"/>
      <c r="JHR159" s="937"/>
      <c r="JHS159" s="937"/>
      <c r="JHT159" s="937"/>
      <c r="JHU159" s="937"/>
      <c r="JHV159" s="937"/>
      <c r="JHW159" s="937"/>
      <c r="JHX159" s="937"/>
      <c r="JHY159" s="937"/>
      <c r="JHZ159" s="937"/>
      <c r="JIA159" s="937"/>
      <c r="JIB159" s="937"/>
      <c r="JIC159" s="937"/>
      <c r="JID159" s="937"/>
      <c r="JIE159" s="937"/>
      <c r="JIF159" s="937"/>
      <c r="JIG159" s="937"/>
      <c r="JIH159" s="937"/>
      <c r="JII159" s="937"/>
      <c r="JIJ159" s="937"/>
      <c r="JIK159" s="937"/>
      <c r="JIL159" s="937"/>
      <c r="JIM159" s="937"/>
      <c r="JIN159" s="937"/>
      <c r="JIO159" s="937"/>
      <c r="JIP159" s="937"/>
      <c r="JIQ159" s="937"/>
      <c r="JIR159" s="937"/>
      <c r="JIS159" s="937"/>
      <c r="JIT159" s="937"/>
      <c r="JIU159" s="937"/>
      <c r="JIV159" s="937"/>
      <c r="JIW159" s="937"/>
      <c r="JIX159" s="937"/>
      <c r="JIY159" s="937"/>
      <c r="JIZ159" s="937"/>
      <c r="JJA159" s="937"/>
      <c r="JJB159" s="937"/>
      <c r="JJC159" s="937"/>
      <c r="JJD159" s="937"/>
      <c r="JJE159" s="937"/>
      <c r="JJF159" s="937"/>
      <c r="JJG159" s="937"/>
      <c r="JJH159" s="937"/>
      <c r="JJI159" s="937"/>
      <c r="JJJ159" s="937"/>
      <c r="JJK159" s="937"/>
      <c r="JJL159" s="937"/>
      <c r="JJM159" s="937"/>
      <c r="JJN159" s="937"/>
      <c r="JJO159" s="937"/>
      <c r="JJP159" s="937"/>
      <c r="JJQ159" s="937"/>
      <c r="JJR159" s="937"/>
      <c r="JJS159" s="937"/>
      <c r="JJT159" s="937"/>
      <c r="JJU159" s="937"/>
      <c r="JJV159" s="937"/>
      <c r="JJW159" s="937"/>
      <c r="JJX159" s="937"/>
      <c r="JJY159" s="937"/>
      <c r="JJZ159" s="937"/>
      <c r="JKA159" s="937"/>
      <c r="JKB159" s="937"/>
      <c r="JKC159" s="937"/>
      <c r="JKD159" s="937"/>
      <c r="JKE159" s="937"/>
      <c r="JKF159" s="937"/>
      <c r="JKG159" s="937"/>
      <c r="JKH159" s="937"/>
      <c r="JKI159" s="937"/>
      <c r="JKJ159" s="937"/>
      <c r="JKK159" s="937"/>
      <c r="JKL159" s="937"/>
      <c r="JKM159" s="937"/>
      <c r="JKN159" s="937"/>
      <c r="JKO159" s="937"/>
      <c r="JKP159" s="937"/>
      <c r="JKQ159" s="937"/>
      <c r="JKR159" s="937"/>
      <c r="JKS159" s="937"/>
      <c r="JKT159" s="937"/>
      <c r="JKU159" s="937"/>
      <c r="JKV159" s="937"/>
      <c r="JKW159" s="937"/>
      <c r="JKX159" s="937"/>
      <c r="JKY159" s="937"/>
      <c r="JKZ159" s="937"/>
      <c r="JLA159" s="937"/>
      <c r="JLB159" s="937"/>
      <c r="JLC159" s="937"/>
      <c r="JLD159" s="937"/>
      <c r="JLE159" s="937"/>
      <c r="JLF159" s="937"/>
      <c r="JLG159" s="937"/>
      <c r="JLH159" s="937"/>
      <c r="JLI159" s="937"/>
      <c r="JLJ159" s="937"/>
      <c r="JLK159" s="937"/>
      <c r="JLL159" s="937"/>
      <c r="JLM159" s="937"/>
      <c r="JLN159" s="937"/>
      <c r="JLO159" s="937"/>
      <c r="JLP159" s="937"/>
      <c r="JLQ159" s="937"/>
      <c r="JLR159" s="937"/>
      <c r="JLS159" s="937"/>
      <c r="JLT159" s="937"/>
      <c r="JLU159" s="937"/>
      <c r="JLV159" s="937"/>
      <c r="JLW159" s="937"/>
      <c r="JLX159" s="937"/>
      <c r="JLY159" s="937"/>
      <c r="JLZ159" s="937"/>
      <c r="JMA159" s="937"/>
      <c r="JMB159" s="937"/>
      <c r="JMC159" s="937"/>
      <c r="JMD159" s="937"/>
      <c r="JME159" s="937"/>
      <c r="JMF159" s="937"/>
      <c r="JMG159" s="937"/>
      <c r="JMH159" s="937"/>
      <c r="JMI159" s="937"/>
      <c r="JMJ159" s="937"/>
      <c r="JMK159" s="937"/>
      <c r="JML159" s="937"/>
      <c r="JMM159" s="937"/>
      <c r="JMN159" s="937"/>
      <c r="JMO159" s="937"/>
      <c r="JMP159" s="937"/>
      <c r="JMQ159" s="937"/>
      <c r="JMR159" s="937"/>
      <c r="JMS159" s="937"/>
      <c r="JMT159" s="937"/>
      <c r="JMU159" s="937"/>
      <c r="JMV159" s="937"/>
      <c r="JMW159" s="937"/>
      <c r="JMX159" s="937"/>
      <c r="JMY159" s="937"/>
      <c r="JMZ159" s="937"/>
      <c r="JNA159" s="937"/>
      <c r="JNB159" s="937"/>
      <c r="JNC159" s="937"/>
      <c r="JND159" s="937"/>
      <c r="JNE159" s="937"/>
      <c r="JNF159" s="937"/>
      <c r="JNG159" s="937"/>
      <c r="JNH159" s="937"/>
      <c r="JNI159" s="937"/>
      <c r="JNJ159" s="937"/>
      <c r="JNK159" s="937"/>
      <c r="JNL159" s="937"/>
      <c r="JNM159" s="937"/>
      <c r="JNN159" s="937"/>
      <c r="JNO159" s="937"/>
      <c r="JNP159" s="937"/>
      <c r="JNQ159" s="937"/>
      <c r="JNR159" s="937"/>
      <c r="JNS159" s="937"/>
      <c r="JNT159" s="937"/>
      <c r="JNU159" s="937"/>
      <c r="JNV159" s="937"/>
      <c r="JNW159" s="937"/>
      <c r="JNX159" s="937"/>
      <c r="JNY159" s="937"/>
      <c r="JNZ159" s="937"/>
      <c r="JOA159" s="937"/>
      <c r="JOB159" s="937"/>
      <c r="JOC159" s="937"/>
      <c r="JOD159" s="937"/>
      <c r="JOE159" s="937"/>
      <c r="JOF159" s="937"/>
      <c r="JOG159" s="937"/>
      <c r="JOH159" s="937"/>
      <c r="JOI159" s="937"/>
      <c r="JOJ159" s="937"/>
      <c r="JOK159" s="937"/>
      <c r="JOL159" s="937"/>
      <c r="JOM159" s="937"/>
      <c r="JON159" s="937"/>
      <c r="JOO159" s="937"/>
      <c r="JOP159" s="937"/>
      <c r="JOQ159" s="937"/>
      <c r="JOR159" s="937"/>
      <c r="JOS159" s="937"/>
      <c r="JOT159" s="937"/>
      <c r="JOU159" s="937"/>
      <c r="JOV159" s="937"/>
      <c r="JOW159" s="937"/>
      <c r="JOX159" s="937"/>
      <c r="JOY159" s="937"/>
      <c r="JOZ159" s="937"/>
      <c r="JPA159" s="937"/>
      <c r="JPB159" s="937"/>
      <c r="JPC159" s="937"/>
      <c r="JPD159" s="937"/>
      <c r="JPE159" s="937"/>
      <c r="JPF159" s="937"/>
      <c r="JPG159" s="937"/>
      <c r="JPH159" s="937"/>
      <c r="JPI159" s="937"/>
      <c r="JPJ159" s="937"/>
      <c r="JPK159" s="937"/>
      <c r="JPL159" s="937"/>
      <c r="JPM159" s="937"/>
      <c r="JPN159" s="937"/>
      <c r="JPO159" s="937"/>
      <c r="JPP159" s="937"/>
      <c r="JPQ159" s="937"/>
      <c r="JPR159" s="937"/>
      <c r="JPS159" s="937"/>
      <c r="JPT159" s="937"/>
      <c r="JPU159" s="937"/>
      <c r="JPV159" s="937"/>
      <c r="JPW159" s="937"/>
      <c r="JPX159" s="937"/>
      <c r="JPY159" s="937"/>
      <c r="JPZ159" s="937"/>
      <c r="JQA159" s="937"/>
      <c r="JQB159" s="937"/>
      <c r="JQC159" s="937"/>
      <c r="JQD159" s="937"/>
      <c r="JQE159" s="937"/>
      <c r="JQF159" s="937"/>
      <c r="JQG159" s="937"/>
      <c r="JQH159" s="937"/>
      <c r="JQI159" s="937"/>
      <c r="JQJ159" s="937"/>
      <c r="JQK159" s="937"/>
      <c r="JQL159" s="937"/>
      <c r="JQM159" s="937"/>
      <c r="JQN159" s="937"/>
      <c r="JQO159" s="937"/>
      <c r="JQP159" s="937"/>
      <c r="JQQ159" s="937"/>
      <c r="JQR159" s="937"/>
      <c r="JQS159" s="937"/>
      <c r="JQT159" s="937"/>
      <c r="JQU159" s="937"/>
      <c r="JQV159" s="937"/>
      <c r="JQW159" s="937"/>
      <c r="JQX159" s="937"/>
      <c r="JQY159" s="937"/>
      <c r="JQZ159" s="937"/>
      <c r="JRA159" s="937"/>
      <c r="JRB159" s="937"/>
      <c r="JRC159" s="937"/>
      <c r="JRD159" s="937"/>
      <c r="JRE159" s="937"/>
      <c r="JRF159" s="937"/>
      <c r="JRG159" s="937"/>
      <c r="JRH159" s="937"/>
      <c r="JRI159" s="937"/>
      <c r="JRJ159" s="937"/>
      <c r="JRK159" s="937"/>
      <c r="JRL159" s="937"/>
      <c r="JRM159" s="937"/>
      <c r="JRN159" s="937"/>
      <c r="JRO159" s="937"/>
      <c r="JRP159" s="937"/>
      <c r="JRQ159" s="937"/>
      <c r="JRR159" s="937"/>
      <c r="JRS159" s="937"/>
      <c r="JRT159" s="937"/>
      <c r="JRU159" s="937"/>
      <c r="JRV159" s="937"/>
      <c r="JRW159" s="937"/>
      <c r="JRX159" s="937"/>
      <c r="JRY159" s="937"/>
      <c r="JRZ159" s="937"/>
      <c r="JSA159" s="937"/>
      <c r="JSB159" s="937"/>
      <c r="JSC159" s="937"/>
      <c r="JSD159" s="937"/>
      <c r="JSE159" s="937"/>
      <c r="JSF159" s="937"/>
      <c r="JSG159" s="937"/>
      <c r="JSH159" s="937"/>
      <c r="JSI159" s="937"/>
      <c r="JSJ159" s="937"/>
      <c r="JSK159" s="937"/>
      <c r="JSL159" s="937"/>
      <c r="JSM159" s="937"/>
      <c r="JSN159" s="937"/>
      <c r="JSO159" s="937"/>
      <c r="JSP159" s="937"/>
      <c r="JSQ159" s="937"/>
      <c r="JSR159" s="937"/>
      <c r="JSS159" s="937"/>
      <c r="JST159" s="937"/>
      <c r="JSU159" s="937"/>
      <c r="JSV159" s="937"/>
      <c r="JSW159" s="937"/>
      <c r="JSX159" s="937"/>
      <c r="JSY159" s="937"/>
      <c r="JSZ159" s="937"/>
      <c r="JTA159" s="937"/>
      <c r="JTB159" s="937"/>
      <c r="JTC159" s="937"/>
      <c r="JTD159" s="937"/>
      <c r="JTE159" s="937"/>
      <c r="JTF159" s="937"/>
      <c r="JTG159" s="937"/>
      <c r="JTH159" s="937"/>
      <c r="JTI159" s="937"/>
      <c r="JTJ159" s="937"/>
      <c r="JTK159" s="937"/>
      <c r="JTL159" s="937"/>
      <c r="JTM159" s="937"/>
      <c r="JTN159" s="937"/>
      <c r="JTO159" s="937"/>
      <c r="JTP159" s="937"/>
      <c r="JTQ159" s="937"/>
      <c r="JTR159" s="937"/>
      <c r="JTS159" s="937"/>
      <c r="JTT159" s="937"/>
      <c r="JTU159" s="937"/>
      <c r="JTV159" s="937"/>
      <c r="JTW159" s="937"/>
      <c r="JTX159" s="937"/>
      <c r="JTY159" s="937"/>
      <c r="JTZ159" s="937"/>
      <c r="JUA159" s="937"/>
      <c r="JUB159" s="937"/>
      <c r="JUC159" s="937"/>
      <c r="JUD159" s="937"/>
      <c r="JUE159" s="937"/>
      <c r="JUF159" s="937"/>
      <c r="JUG159" s="937"/>
      <c r="JUH159" s="937"/>
      <c r="JUI159" s="937"/>
      <c r="JUJ159" s="937"/>
      <c r="JUK159" s="937"/>
      <c r="JUL159" s="937"/>
      <c r="JUM159" s="937"/>
      <c r="JUN159" s="937"/>
      <c r="JUO159" s="937"/>
      <c r="JUP159" s="937"/>
      <c r="JUQ159" s="937"/>
      <c r="JUR159" s="937"/>
      <c r="JUS159" s="937"/>
      <c r="JUT159" s="937"/>
      <c r="JUU159" s="937"/>
      <c r="JUV159" s="937"/>
      <c r="JUW159" s="937"/>
      <c r="JUX159" s="937"/>
      <c r="JUY159" s="937"/>
      <c r="JUZ159" s="937"/>
      <c r="JVA159" s="937"/>
      <c r="JVB159" s="937"/>
      <c r="JVC159" s="937"/>
      <c r="JVD159" s="937"/>
      <c r="JVE159" s="937"/>
      <c r="JVF159" s="937"/>
      <c r="JVG159" s="937"/>
      <c r="JVH159" s="937"/>
      <c r="JVI159" s="937"/>
      <c r="JVJ159" s="937"/>
      <c r="JVK159" s="937"/>
      <c r="JVL159" s="937"/>
      <c r="JVM159" s="937"/>
      <c r="JVN159" s="937"/>
      <c r="JVO159" s="937"/>
      <c r="JVP159" s="937"/>
      <c r="JVQ159" s="937"/>
      <c r="JVR159" s="937"/>
      <c r="JVS159" s="937"/>
      <c r="JVT159" s="937"/>
      <c r="JVU159" s="937"/>
      <c r="JVV159" s="937"/>
      <c r="JVW159" s="937"/>
      <c r="JVX159" s="937"/>
      <c r="JVY159" s="937"/>
      <c r="JVZ159" s="937"/>
      <c r="JWA159" s="937"/>
      <c r="JWB159" s="937"/>
      <c r="JWC159" s="937"/>
      <c r="JWD159" s="937"/>
      <c r="JWE159" s="937"/>
      <c r="JWF159" s="937"/>
      <c r="JWG159" s="937"/>
      <c r="JWH159" s="937"/>
      <c r="JWI159" s="937"/>
      <c r="JWJ159" s="937"/>
      <c r="JWK159" s="937"/>
      <c r="JWL159" s="937"/>
      <c r="JWM159" s="937"/>
      <c r="JWN159" s="937"/>
      <c r="JWO159" s="937"/>
      <c r="JWP159" s="937"/>
      <c r="JWQ159" s="937"/>
      <c r="JWR159" s="937"/>
      <c r="JWS159" s="937"/>
      <c r="JWT159" s="937"/>
      <c r="JWU159" s="937"/>
      <c r="JWV159" s="937"/>
      <c r="JWW159" s="937"/>
      <c r="JWX159" s="937"/>
      <c r="JWY159" s="937"/>
      <c r="JWZ159" s="937"/>
      <c r="JXA159" s="937"/>
      <c r="JXB159" s="937"/>
      <c r="JXC159" s="937"/>
      <c r="JXD159" s="937"/>
      <c r="JXE159" s="937"/>
      <c r="JXF159" s="937"/>
      <c r="JXG159" s="937"/>
      <c r="JXH159" s="937"/>
      <c r="JXI159" s="937"/>
      <c r="JXJ159" s="937"/>
      <c r="JXK159" s="937"/>
      <c r="JXL159" s="937"/>
      <c r="JXM159" s="937"/>
      <c r="JXN159" s="937"/>
      <c r="JXO159" s="937"/>
      <c r="JXP159" s="937"/>
      <c r="JXQ159" s="937"/>
      <c r="JXR159" s="937"/>
      <c r="JXS159" s="937"/>
      <c r="JXT159" s="937"/>
      <c r="JXU159" s="937"/>
      <c r="JXV159" s="937"/>
      <c r="JXW159" s="937"/>
      <c r="JXX159" s="937"/>
      <c r="JXY159" s="937"/>
      <c r="JXZ159" s="937"/>
      <c r="JYA159" s="937"/>
      <c r="JYB159" s="937"/>
      <c r="JYC159" s="937"/>
      <c r="JYD159" s="937"/>
      <c r="JYE159" s="937"/>
      <c r="JYF159" s="937"/>
      <c r="JYG159" s="937"/>
      <c r="JYH159" s="937"/>
      <c r="JYI159" s="937"/>
      <c r="JYJ159" s="937"/>
      <c r="JYK159" s="937"/>
      <c r="JYL159" s="937"/>
      <c r="JYM159" s="937"/>
      <c r="JYN159" s="937"/>
      <c r="JYO159" s="937"/>
      <c r="JYP159" s="937"/>
      <c r="JYQ159" s="937"/>
      <c r="JYR159" s="937"/>
      <c r="JYS159" s="937"/>
      <c r="JYT159" s="937"/>
      <c r="JYU159" s="937"/>
      <c r="JYV159" s="937"/>
      <c r="JYW159" s="937"/>
      <c r="JYX159" s="937"/>
      <c r="JYY159" s="937"/>
      <c r="JYZ159" s="937"/>
      <c r="JZA159" s="937"/>
      <c r="JZB159" s="937"/>
      <c r="JZC159" s="937"/>
      <c r="JZD159" s="937"/>
      <c r="JZE159" s="937"/>
      <c r="JZF159" s="937"/>
      <c r="JZG159" s="937"/>
      <c r="JZH159" s="937"/>
      <c r="JZI159" s="937"/>
      <c r="JZJ159" s="937"/>
      <c r="JZK159" s="937"/>
      <c r="JZL159" s="937"/>
      <c r="JZM159" s="937"/>
      <c r="JZN159" s="937"/>
      <c r="JZO159" s="937"/>
      <c r="JZP159" s="937"/>
      <c r="JZQ159" s="937"/>
      <c r="JZR159" s="937"/>
      <c r="JZS159" s="937"/>
      <c r="JZT159" s="937"/>
      <c r="JZU159" s="937"/>
      <c r="JZV159" s="937"/>
      <c r="JZW159" s="937"/>
      <c r="JZX159" s="937"/>
      <c r="JZY159" s="937"/>
      <c r="JZZ159" s="937"/>
      <c r="KAA159" s="937"/>
      <c r="KAB159" s="937"/>
      <c r="KAC159" s="937"/>
      <c r="KAD159" s="937"/>
      <c r="KAE159" s="937"/>
      <c r="KAF159" s="937"/>
      <c r="KAG159" s="937"/>
      <c r="KAH159" s="937"/>
      <c r="KAI159" s="937"/>
      <c r="KAJ159" s="937"/>
      <c r="KAK159" s="937"/>
      <c r="KAL159" s="937"/>
      <c r="KAM159" s="937"/>
      <c r="KAN159" s="937"/>
      <c r="KAO159" s="937"/>
      <c r="KAP159" s="937"/>
      <c r="KAQ159" s="937"/>
      <c r="KAR159" s="937"/>
      <c r="KAS159" s="937"/>
      <c r="KAT159" s="937"/>
      <c r="KAU159" s="937"/>
      <c r="KAV159" s="937"/>
      <c r="KAW159" s="937"/>
      <c r="KAX159" s="937"/>
      <c r="KAY159" s="937"/>
      <c r="KAZ159" s="937"/>
      <c r="KBA159" s="937"/>
      <c r="KBB159" s="937"/>
      <c r="KBC159" s="937"/>
      <c r="KBD159" s="937"/>
      <c r="KBE159" s="937"/>
      <c r="KBF159" s="937"/>
      <c r="KBG159" s="937"/>
      <c r="KBH159" s="937"/>
      <c r="KBI159" s="937"/>
      <c r="KBJ159" s="937"/>
      <c r="KBK159" s="937"/>
      <c r="KBL159" s="937"/>
      <c r="KBM159" s="937"/>
      <c r="KBN159" s="937"/>
      <c r="KBO159" s="937"/>
      <c r="KBP159" s="937"/>
      <c r="KBQ159" s="937"/>
      <c r="KBR159" s="937"/>
      <c r="KBS159" s="937"/>
      <c r="KBT159" s="937"/>
      <c r="KBU159" s="937"/>
      <c r="KBV159" s="937"/>
      <c r="KBW159" s="937"/>
      <c r="KBX159" s="937"/>
      <c r="KBY159" s="937"/>
      <c r="KBZ159" s="937"/>
      <c r="KCA159" s="937"/>
      <c r="KCB159" s="937"/>
      <c r="KCC159" s="937"/>
      <c r="KCD159" s="937"/>
      <c r="KCE159" s="937"/>
      <c r="KCF159" s="937"/>
      <c r="KCG159" s="937"/>
      <c r="KCH159" s="937"/>
      <c r="KCI159" s="937"/>
      <c r="KCJ159" s="937"/>
      <c r="KCK159" s="937"/>
      <c r="KCL159" s="937"/>
      <c r="KCM159" s="937"/>
      <c r="KCN159" s="937"/>
      <c r="KCO159" s="937"/>
      <c r="KCP159" s="937"/>
      <c r="KCQ159" s="937"/>
      <c r="KCR159" s="937"/>
      <c r="KCS159" s="937"/>
      <c r="KCT159" s="937"/>
      <c r="KCU159" s="937"/>
      <c r="KCV159" s="937"/>
      <c r="KCW159" s="937"/>
      <c r="KCX159" s="937"/>
      <c r="KCY159" s="937"/>
      <c r="KCZ159" s="937"/>
      <c r="KDA159" s="937"/>
      <c r="KDB159" s="937"/>
      <c r="KDC159" s="937"/>
      <c r="KDD159" s="937"/>
      <c r="KDE159" s="937"/>
      <c r="KDF159" s="937"/>
      <c r="KDG159" s="937"/>
      <c r="KDH159" s="937"/>
      <c r="KDI159" s="937"/>
      <c r="KDJ159" s="937"/>
      <c r="KDK159" s="937"/>
      <c r="KDL159" s="937"/>
      <c r="KDM159" s="937"/>
      <c r="KDN159" s="937"/>
      <c r="KDO159" s="937"/>
      <c r="KDP159" s="937"/>
      <c r="KDQ159" s="937"/>
      <c r="KDR159" s="937"/>
      <c r="KDS159" s="937"/>
      <c r="KDT159" s="937"/>
      <c r="KDU159" s="937"/>
      <c r="KDV159" s="937"/>
      <c r="KDW159" s="937"/>
      <c r="KDX159" s="937"/>
      <c r="KDY159" s="937"/>
      <c r="KDZ159" s="937"/>
      <c r="KEA159" s="937"/>
      <c r="KEB159" s="937"/>
      <c r="KEC159" s="937"/>
      <c r="KED159" s="937"/>
      <c r="KEE159" s="937"/>
      <c r="KEF159" s="937"/>
      <c r="KEG159" s="937"/>
      <c r="KEH159" s="937"/>
      <c r="KEI159" s="937"/>
      <c r="KEJ159" s="937"/>
      <c r="KEK159" s="937"/>
      <c r="KEL159" s="937"/>
      <c r="KEM159" s="937"/>
      <c r="KEN159" s="937"/>
      <c r="KEO159" s="937"/>
      <c r="KEP159" s="937"/>
      <c r="KEQ159" s="937"/>
      <c r="KER159" s="937"/>
      <c r="KES159" s="937"/>
      <c r="KET159" s="937"/>
      <c r="KEU159" s="937"/>
      <c r="KEV159" s="937"/>
      <c r="KEW159" s="937"/>
      <c r="KEX159" s="937"/>
      <c r="KEY159" s="937"/>
      <c r="KEZ159" s="937"/>
      <c r="KFA159" s="937"/>
      <c r="KFB159" s="937"/>
      <c r="KFC159" s="937"/>
      <c r="KFD159" s="937"/>
      <c r="KFE159" s="937"/>
      <c r="KFF159" s="937"/>
      <c r="KFG159" s="937"/>
      <c r="KFH159" s="937"/>
      <c r="KFI159" s="937"/>
      <c r="KFJ159" s="937"/>
      <c r="KFK159" s="937"/>
      <c r="KFL159" s="937"/>
      <c r="KFM159" s="937"/>
      <c r="KFN159" s="937"/>
      <c r="KFO159" s="937"/>
      <c r="KFP159" s="937"/>
      <c r="KFQ159" s="937"/>
      <c r="KFR159" s="937"/>
      <c r="KFS159" s="937"/>
      <c r="KFT159" s="937"/>
      <c r="KFU159" s="937"/>
      <c r="KFV159" s="937"/>
      <c r="KFW159" s="937"/>
      <c r="KFX159" s="937"/>
      <c r="KFY159" s="937"/>
      <c r="KFZ159" s="937"/>
      <c r="KGA159" s="937"/>
      <c r="KGB159" s="937"/>
      <c r="KGC159" s="937"/>
      <c r="KGD159" s="937"/>
      <c r="KGE159" s="937"/>
      <c r="KGF159" s="937"/>
      <c r="KGG159" s="937"/>
      <c r="KGH159" s="937"/>
      <c r="KGI159" s="937"/>
      <c r="KGJ159" s="937"/>
      <c r="KGK159" s="937"/>
      <c r="KGL159" s="937"/>
      <c r="KGM159" s="937"/>
      <c r="KGN159" s="937"/>
      <c r="KGO159" s="937"/>
      <c r="KGP159" s="937"/>
      <c r="KGQ159" s="937"/>
      <c r="KGR159" s="937"/>
      <c r="KGS159" s="937"/>
      <c r="KGT159" s="937"/>
      <c r="KGU159" s="937"/>
      <c r="KGV159" s="937"/>
      <c r="KGW159" s="937"/>
      <c r="KGX159" s="937"/>
      <c r="KGY159" s="937"/>
      <c r="KGZ159" s="937"/>
      <c r="KHA159" s="937"/>
      <c r="KHB159" s="937"/>
      <c r="KHC159" s="937"/>
      <c r="KHD159" s="937"/>
      <c r="KHE159" s="937"/>
      <c r="KHF159" s="937"/>
      <c r="KHG159" s="937"/>
      <c r="KHH159" s="937"/>
      <c r="KHI159" s="937"/>
      <c r="KHJ159" s="937"/>
      <c r="KHK159" s="937"/>
      <c r="KHL159" s="937"/>
      <c r="KHM159" s="937"/>
      <c r="KHN159" s="937"/>
      <c r="KHO159" s="937"/>
      <c r="KHP159" s="937"/>
      <c r="KHQ159" s="937"/>
      <c r="KHR159" s="937"/>
      <c r="KHS159" s="937"/>
      <c r="KHT159" s="937"/>
      <c r="KHU159" s="937"/>
      <c r="KHV159" s="937"/>
      <c r="KHW159" s="937"/>
      <c r="KHX159" s="937"/>
      <c r="KHY159" s="937"/>
      <c r="KHZ159" s="937"/>
      <c r="KIA159" s="937"/>
      <c r="KIB159" s="937"/>
      <c r="KIC159" s="937"/>
      <c r="KID159" s="937"/>
      <c r="KIE159" s="937"/>
      <c r="KIF159" s="937"/>
      <c r="KIG159" s="937"/>
      <c r="KIH159" s="937"/>
      <c r="KII159" s="937"/>
      <c r="KIJ159" s="937"/>
      <c r="KIK159" s="937"/>
      <c r="KIL159" s="937"/>
      <c r="KIM159" s="937"/>
      <c r="KIN159" s="937"/>
      <c r="KIO159" s="937"/>
      <c r="KIP159" s="937"/>
      <c r="KIQ159" s="937"/>
      <c r="KIR159" s="937"/>
      <c r="KIS159" s="937"/>
      <c r="KIT159" s="937"/>
      <c r="KIU159" s="937"/>
      <c r="KIV159" s="937"/>
      <c r="KIW159" s="937"/>
      <c r="KIX159" s="937"/>
      <c r="KIY159" s="937"/>
      <c r="KIZ159" s="937"/>
      <c r="KJA159" s="937"/>
      <c r="KJB159" s="937"/>
      <c r="KJC159" s="937"/>
      <c r="KJD159" s="937"/>
      <c r="KJE159" s="937"/>
      <c r="KJF159" s="937"/>
      <c r="KJG159" s="937"/>
      <c r="KJH159" s="937"/>
      <c r="KJI159" s="937"/>
      <c r="KJJ159" s="937"/>
      <c r="KJK159" s="937"/>
      <c r="KJL159" s="937"/>
      <c r="KJM159" s="937"/>
      <c r="KJN159" s="937"/>
      <c r="KJO159" s="937"/>
      <c r="KJP159" s="937"/>
      <c r="KJQ159" s="937"/>
      <c r="KJR159" s="937"/>
      <c r="KJS159" s="937"/>
      <c r="KJT159" s="937"/>
      <c r="KJU159" s="937"/>
      <c r="KJV159" s="937"/>
      <c r="KJW159" s="937"/>
      <c r="KJX159" s="937"/>
      <c r="KJY159" s="937"/>
      <c r="KJZ159" s="937"/>
      <c r="KKA159" s="937"/>
      <c r="KKB159" s="937"/>
      <c r="KKC159" s="937"/>
      <c r="KKD159" s="937"/>
      <c r="KKE159" s="937"/>
      <c r="KKF159" s="937"/>
      <c r="KKG159" s="937"/>
      <c r="KKH159" s="937"/>
      <c r="KKI159" s="937"/>
      <c r="KKJ159" s="937"/>
      <c r="KKK159" s="937"/>
      <c r="KKL159" s="937"/>
      <c r="KKM159" s="937"/>
      <c r="KKN159" s="937"/>
      <c r="KKO159" s="937"/>
      <c r="KKP159" s="937"/>
      <c r="KKQ159" s="937"/>
      <c r="KKR159" s="937"/>
      <c r="KKS159" s="937"/>
      <c r="KKT159" s="937"/>
      <c r="KKU159" s="937"/>
      <c r="KKV159" s="937"/>
      <c r="KKW159" s="937"/>
      <c r="KKX159" s="937"/>
      <c r="KKY159" s="937"/>
      <c r="KKZ159" s="937"/>
      <c r="KLA159" s="937"/>
      <c r="KLB159" s="937"/>
      <c r="KLC159" s="937"/>
      <c r="KLD159" s="937"/>
      <c r="KLE159" s="937"/>
      <c r="KLF159" s="937"/>
      <c r="KLG159" s="937"/>
      <c r="KLH159" s="937"/>
      <c r="KLI159" s="937"/>
      <c r="KLJ159" s="937"/>
      <c r="KLK159" s="937"/>
      <c r="KLL159" s="937"/>
      <c r="KLM159" s="937"/>
      <c r="KLN159" s="937"/>
      <c r="KLO159" s="937"/>
      <c r="KLP159" s="937"/>
      <c r="KLQ159" s="937"/>
      <c r="KLR159" s="937"/>
      <c r="KLS159" s="937"/>
      <c r="KLT159" s="937"/>
      <c r="KLU159" s="937"/>
      <c r="KLV159" s="937"/>
      <c r="KLW159" s="937"/>
      <c r="KLX159" s="937"/>
      <c r="KLY159" s="937"/>
      <c r="KLZ159" s="937"/>
      <c r="KMA159" s="937"/>
      <c r="KMB159" s="937"/>
      <c r="KMC159" s="937"/>
      <c r="KMD159" s="937"/>
      <c r="KME159" s="937"/>
      <c r="KMF159" s="937"/>
      <c r="KMG159" s="937"/>
      <c r="KMH159" s="937"/>
      <c r="KMI159" s="937"/>
      <c r="KMJ159" s="937"/>
      <c r="KMK159" s="937"/>
      <c r="KML159" s="937"/>
      <c r="KMM159" s="937"/>
      <c r="KMN159" s="937"/>
      <c r="KMO159" s="937"/>
      <c r="KMP159" s="937"/>
      <c r="KMQ159" s="937"/>
      <c r="KMR159" s="937"/>
      <c r="KMS159" s="937"/>
      <c r="KMT159" s="937"/>
      <c r="KMU159" s="937"/>
      <c r="KMV159" s="937"/>
      <c r="KMW159" s="937"/>
      <c r="KMX159" s="937"/>
      <c r="KMY159" s="937"/>
      <c r="KMZ159" s="937"/>
      <c r="KNA159" s="937"/>
      <c r="KNB159" s="937"/>
      <c r="KNC159" s="937"/>
      <c r="KND159" s="937"/>
      <c r="KNE159" s="937"/>
      <c r="KNF159" s="937"/>
      <c r="KNG159" s="937"/>
      <c r="KNH159" s="937"/>
      <c r="KNI159" s="937"/>
      <c r="KNJ159" s="937"/>
      <c r="KNK159" s="937"/>
      <c r="KNL159" s="937"/>
      <c r="KNM159" s="937"/>
      <c r="KNN159" s="937"/>
      <c r="KNO159" s="937"/>
      <c r="KNP159" s="937"/>
      <c r="KNQ159" s="937"/>
      <c r="KNR159" s="937"/>
      <c r="KNS159" s="937"/>
      <c r="KNT159" s="937"/>
      <c r="KNU159" s="937"/>
      <c r="KNV159" s="937"/>
      <c r="KNW159" s="937"/>
      <c r="KNX159" s="937"/>
      <c r="KNY159" s="937"/>
      <c r="KNZ159" s="937"/>
      <c r="KOA159" s="937"/>
      <c r="KOB159" s="937"/>
      <c r="KOC159" s="937"/>
      <c r="KOD159" s="937"/>
      <c r="KOE159" s="937"/>
      <c r="KOF159" s="937"/>
      <c r="KOG159" s="937"/>
      <c r="KOH159" s="937"/>
      <c r="KOI159" s="937"/>
      <c r="KOJ159" s="937"/>
      <c r="KOK159" s="937"/>
      <c r="KOL159" s="937"/>
      <c r="KOM159" s="937"/>
      <c r="KON159" s="937"/>
      <c r="KOO159" s="937"/>
      <c r="KOP159" s="937"/>
      <c r="KOQ159" s="937"/>
      <c r="KOR159" s="937"/>
      <c r="KOS159" s="937"/>
      <c r="KOT159" s="937"/>
      <c r="KOU159" s="937"/>
      <c r="KOV159" s="937"/>
      <c r="KOW159" s="937"/>
      <c r="KOX159" s="937"/>
      <c r="KOY159" s="937"/>
      <c r="KOZ159" s="937"/>
      <c r="KPA159" s="937"/>
      <c r="KPB159" s="937"/>
      <c r="KPC159" s="937"/>
      <c r="KPD159" s="937"/>
      <c r="KPE159" s="937"/>
      <c r="KPF159" s="937"/>
      <c r="KPG159" s="937"/>
      <c r="KPH159" s="937"/>
      <c r="KPI159" s="937"/>
      <c r="KPJ159" s="937"/>
      <c r="KPK159" s="937"/>
      <c r="KPL159" s="937"/>
      <c r="KPM159" s="937"/>
      <c r="KPN159" s="937"/>
      <c r="KPO159" s="937"/>
      <c r="KPP159" s="937"/>
      <c r="KPQ159" s="937"/>
      <c r="KPR159" s="937"/>
      <c r="KPS159" s="937"/>
      <c r="KPT159" s="937"/>
      <c r="KPU159" s="937"/>
      <c r="KPV159" s="937"/>
      <c r="KPW159" s="937"/>
      <c r="KPX159" s="937"/>
      <c r="KPY159" s="937"/>
      <c r="KPZ159" s="937"/>
      <c r="KQA159" s="937"/>
      <c r="KQB159" s="937"/>
      <c r="KQC159" s="937"/>
      <c r="KQD159" s="937"/>
      <c r="KQE159" s="937"/>
      <c r="KQF159" s="937"/>
      <c r="KQG159" s="937"/>
      <c r="KQH159" s="937"/>
      <c r="KQI159" s="937"/>
      <c r="KQJ159" s="937"/>
      <c r="KQK159" s="937"/>
      <c r="KQL159" s="937"/>
      <c r="KQM159" s="937"/>
      <c r="KQN159" s="937"/>
      <c r="KQO159" s="937"/>
      <c r="KQP159" s="937"/>
      <c r="KQQ159" s="937"/>
      <c r="KQR159" s="937"/>
      <c r="KQS159" s="937"/>
      <c r="KQT159" s="937"/>
      <c r="KQU159" s="937"/>
      <c r="KQV159" s="937"/>
      <c r="KQW159" s="937"/>
      <c r="KQX159" s="937"/>
      <c r="KQY159" s="937"/>
      <c r="KQZ159" s="937"/>
      <c r="KRA159" s="937"/>
      <c r="KRB159" s="937"/>
      <c r="KRC159" s="937"/>
      <c r="KRD159" s="937"/>
      <c r="KRE159" s="937"/>
      <c r="KRF159" s="937"/>
      <c r="KRG159" s="937"/>
      <c r="KRH159" s="937"/>
      <c r="KRI159" s="937"/>
      <c r="KRJ159" s="937"/>
      <c r="KRK159" s="937"/>
      <c r="KRL159" s="937"/>
      <c r="KRM159" s="937"/>
      <c r="KRN159" s="937"/>
      <c r="KRO159" s="937"/>
      <c r="KRP159" s="937"/>
      <c r="KRQ159" s="937"/>
      <c r="KRR159" s="937"/>
      <c r="KRS159" s="937"/>
      <c r="KRT159" s="937"/>
      <c r="KRU159" s="937"/>
      <c r="KRV159" s="937"/>
      <c r="KRW159" s="937"/>
      <c r="KRX159" s="937"/>
      <c r="KRY159" s="937"/>
      <c r="KRZ159" s="937"/>
      <c r="KSA159" s="937"/>
      <c r="KSB159" s="937"/>
      <c r="KSC159" s="937"/>
      <c r="KSD159" s="937"/>
      <c r="KSE159" s="937"/>
      <c r="KSF159" s="937"/>
      <c r="KSG159" s="937"/>
      <c r="KSH159" s="937"/>
      <c r="KSI159" s="937"/>
      <c r="KSJ159" s="937"/>
      <c r="KSK159" s="937"/>
      <c r="KSL159" s="937"/>
      <c r="KSM159" s="937"/>
      <c r="KSN159" s="937"/>
      <c r="KSO159" s="937"/>
      <c r="KSP159" s="937"/>
      <c r="KSQ159" s="937"/>
      <c r="KSR159" s="937"/>
      <c r="KSS159" s="937"/>
      <c r="KST159" s="937"/>
      <c r="KSU159" s="937"/>
      <c r="KSV159" s="937"/>
      <c r="KSW159" s="937"/>
      <c r="KSX159" s="937"/>
      <c r="KSY159" s="937"/>
      <c r="KSZ159" s="937"/>
      <c r="KTA159" s="937"/>
      <c r="KTB159" s="937"/>
      <c r="KTC159" s="937"/>
      <c r="KTD159" s="937"/>
      <c r="KTE159" s="937"/>
      <c r="KTF159" s="937"/>
      <c r="KTG159" s="937"/>
      <c r="KTH159" s="937"/>
      <c r="KTI159" s="937"/>
      <c r="KTJ159" s="937"/>
      <c r="KTK159" s="937"/>
      <c r="KTL159" s="937"/>
      <c r="KTM159" s="937"/>
      <c r="KTN159" s="937"/>
      <c r="KTO159" s="937"/>
      <c r="KTP159" s="937"/>
      <c r="KTQ159" s="937"/>
      <c r="KTR159" s="937"/>
      <c r="KTS159" s="937"/>
      <c r="KTT159" s="937"/>
      <c r="KTU159" s="937"/>
      <c r="KTV159" s="937"/>
      <c r="KTW159" s="937"/>
      <c r="KTX159" s="937"/>
      <c r="KTY159" s="937"/>
      <c r="KTZ159" s="937"/>
      <c r="KUA159" s="937"/>
      <c r="KUB159" s="937"/>
      <c r="KUC159" s="937"/>
      <c r="KUD159" s="937"/>
      <c r="KUE159" s="937"/>
      <c r="KUF159" s="937"/>
      <c r="KUG159" s="937"/>
      <c r="KUH159" s="937"/>
      <c r="KUI159" s="937"/>
      <c r="KUJ159" s="937"/>
      <c r="KUK159" s="937"/>
      <c r="KUL159" s="937"/>
      <c r="KUM159" s="937"/>
      <c r="KUN159" s="937"/>
      <c r="KUO159" s="937"/>
      <c r="KUP159" s="937"/>
      <c r="KUQ159" s="937"/>
      <c r="KUR159" s="937"/>
      <c r="KUS159" s="937"/>
      <c r="KUT159" s="937"/>
      <c r="KUU159" s="937"/>
      <c r="KUV159" s="937"/>
      <c r="KUW159" s="937"/>
      <c r="KUX159" s="937"/>
      <c r="KUY159" s="937"/>
      <c r="KUZ159" s="937"/>
      <c r="KVA159" s="937"/>
      <c r="KVB159" s="937"/>
      <c r="KVC159" s="937"/>
      <c r="KVD159" s="937"/>
      <c r="KVE159" s="937"/>
      <c r="KVF159" s="937"/>
      <c r="KVG159" s="937"/>
      <c r="KVH159" s="937"/>
      <c r="KVI159" s="937"/>
      <c r="KVJ159" s="937"/>
      <c r="KVK159" s="937"/>
      <c r="KVL159" s="937"/>
      <c r="KVM159" s="937"/>
      <c r="KVN159" s="937"/>
      <c r="KVO159" s="937"/>
      <c r="KVP159" s="937"/>
      <c r="KVQ159" s="937"/>
      <c r="KVR159" s="937"/>
      <c r="KVS159" s="937"/>
      <c r="KVT159" s="937"/>
      <c r="KVU159" s="937"/>
      <c r="KVV159" s="937"/>
      <c r="KVW159" s="937"/>
      <c r="KVX159" s="937"/>
      <c r="KVY159" s="937"/>
      <c r="KVZ159" s="937"/>
      <c r="KWA159" s="937"/>
      <c r="KWB159" s="937"/>
      <c r="KWC159" s="937"/>
      <c r="KWD159" s="937"/>
      <c r="KWE159" s="937"/>
      <c r="KWF159" s="937"/>
      <c r="KWG159" s="937"/>
      <c r="KWH159" s="937"/>
      <c r="KWI159" s="937"/>
      <c r="KWJ159" s="937"/>
      <c r="KWK159" s="937"/>
      <c r="KWL159" s="937"/>
      <c r="KWM159" s="937"/>
      <c r="KWN159" s="937"/>
      <c r="KWO159" s="937"/>
      <c r="KWP159" s="937"/>
      <c r="KWQ159" s="937"/>
      <c r="KWR159" s="937"/>
      <c r="KWS159" s="937"/>
      <c r="KWT159" s="937"/>
      <c r="KWU159" s="937"/>
      <c r="KWV159" s="937"/>
      <c r="KWW159" s="937"/>
      <c r="KWX159" s="937"/>
      <c r="KWY159" s="937"/>
      <c r="KWZ159" s="937"/>
      <c r="KXA159" s="937"/>
      <c r="KXB159" s="937"/>
      <c r="KXC159" s="937"/>
      <c r="KXD159" s="937"/>
      <c r="KXE159" s="937"/>
      <c r="KXF159" s="937"/>
      <c r="KXG159" s="937"/>
      <c r="KXH159" s="937"/>
      <c r="KXI159" s="937"/>
      <c r="KXJ159" s="937"/>
      <c r="KXK159" s="937"/>
      <c r="KXL159" s="937"/>
      <c r="KXM159" s="937"/>
      <c r="KXN159" s="937"/>
      <c r="KXO159" s="937"/>
      <c r="KXP159" s="937"/>
      <c r="KXQ159" s="937"/>
      <c r="KXR159" s="937"/>
      <c r="KXS159" s="937"/>
      <c r="KXT159" s="937"/>
      <c r="KXU159" s="937"/>
      <c r="KXV159" s="937"/>
      <c r="KXW159" s="937"/>
      <c r="KXX159" s="937"/>
      <c r="KXY159" s="937"/>
      <c r="KXZ159" s="937"/>
      <c r="KYA159" s="937"/>
      <c r="KYB159" s="937"/>
      <c r="KYC159" s="937"/>
      <c r="KYD159" s="937"/>
      <c r="KYE159" s="937"/>
      <c r="KYF159" s="937"/>
      <c r="KYG159" s="937"/>
      <c r="KYH159" s="937"/>
      <c r="KYI159" s="937"/>
      <c r="KYJ159" s="937"/>
      <c r="KYK159" s="937"/>
      <c r="KYL159" s="937"/>
      <c r="KYM159" s="937"/>
      <c r="KYN159" s="937"/>
      <c r="KYO159" s="937"/>
      <c r="KYP159" s="937"/>
      <c r="KYQ159" s="937"/>
      <c r="KYR159" s="937"/>
      <c r="KYS159" s="937"/>
      <c r="KYT159" s="937"/>
      <c r="KYU159" s="937"/>
      <c r="KYV159" s="937"/>
      <c r="KYW159" s="937"/>
      <c r="KYX159" s="937"/>
      <c r="KYY159" s="937"/>
      <c r="KYZ159" s="937"/>
      <c r="KZA159" s="937"/>
      <c r="KZB159" s="937"/>
      <c r="KZC159" s="937"/>
      <c r="KZD159" s="937"/>
      <c r="KZE159" s="937"/>
      <c r="KZF159" s="937"/>
      <c r="KZG159" s="937"/>
      <c r="KZH159" s="937"/>
      <c r="KZI159" s="937"/>
      <c r="KZJ159" s="937"/>
      <c r="KZK159" s="937"/>
      <c r="KZL159" s="937"/>
      <c r="KZM159" s="937"/>
      <c r="KZN159" s="937"/>
      <c r="KZO159" s="937"/>
      <c r="KZP159" s="937"/>
      <c r="KZQ159" s="937"/>
      <c r="KZR159" s="937"/>
      <c r="KZS159" s="937"/>
      <c r="KZT159" s="937"/>
      <c r="KZU159" s="937"/>
      <c r="KZV159" s="937"/>
      <c r="KZW159" s="937"/>
      <c r="KZX159" s="937"/>
      <c r="KZY159" s="937"/>
      <c r="KZZ159" s="937"/>
      <c r="LAA159" s="937"/>
      <c r="LAB159" s="937"/>
      <c r="LAC159" s="937"/>
      <c r="LAD159" s="937"/>
      <c r="LAE159" s="937"/>
      <c r="LAF159" s="937"/>
      <c r="LAG159" s="937"/>
      <c r="LAH159" s="937"/>
      <c r="LAI159" s="937"/>
      <c r="LAJ159" s="937"/>
      <c r="LAK159" s="937"/>
      <c r="LAL159" s="937"/>
      <c r="LAM159" s="937"/>
      <c r="LAN159" s="937"/>
      <c r="LAO159" s="937"/>
      <c r="LAP159" s="937"/>
      <c r="LAQ159" s="937"/>
      <c r="LAR159" s="937"/>
      <c r="LAS159" s="937"/>
      <c r="LAT159" s="937"/>
      <c r="LAU159" s="937"/>
      <c r="LAV159" s="937"/>
      <c r="LAW159" s="937"/>
      <c r="LAX159" s="937"/>
      <c r="LAY159" s="937"/>
      <c r="LAZ159" s="937"/>
      <c r="LBA159" s="937"/>
      <c r="LBB159" s="937"/>
      <c r="LBC159" s="937"/>
      <c r="LBD159" s="937"/>
      <c r="LBE159" s="937"/>
      <c r="LBF159" s="937"/>
      <c r="LBG159" s="937"/>
      <c r="LBH159" s="937"/>
      <c r="LBI159" s="937"/>
      <c r="LBJ159" s="937"/>
      <c r="LBK159" s="937"/>
      <c r="LBL159" s="937"/>
      <c r="LBM159" s="937"/>
      <c r="LBN159" s="937"/>
      <c r="LBO159" s="937"/>
      <c r="LBP159" s="937"/>
      <c r="LBQ159" s="937"/>
      <c r="LBR159" s="937"/>
      <c r="LBS159" s="937"/>
      <c r="LBT159" s="937"/>
      <c r="LBU159" s="937"/>
      <c r="LBV159" s="937"/>
      <c r="LBW159" s="937"/>
      <c r="LBX159" s="937"/>
      <c r="LBY159" s="937"/>
      <c r="LBZ159" s="937"/>
      <c r="LCA159" s="937"/>
      <c r="LCB159" s="937"/>
      <c r="LCC159" s="937"/>
      <c r="LCD159" s="937"/>
      <c r="LCE159" s="937"/>
      <c r="LCF159" s="937"/>
      <c r="LCG159" s="937"/>
      <c r="LCH159" s="937"/>
      <c r="LCI159" s="937"/>
      <c r="LCJ159" s="937"/>
      <c r="LCK159" s="937"/>
      <c r="LCL159" s="937"/>
      <c r="LCM159" s="937"/>
      <c r="LCN159" s="937"/>
      <c r="LCO159" s="937"/>
      <c r="LCP159" s="937"/>
      <c r="LCQ159" s="937"/>
      <c r="LCR159" s="937"/>
      <c r="LCS159" s="937"/>
      <c r="LCT159" s="937"/>
      <c r="LCU159" s="937"/>
      <c r="LCV159" s="937"/>
      <c r="LCW159" s="937"/>
      <c r="LCX159" s="937"/>
      <c r="LCY159" s="937"/>
      <c r="LCZ159" s="937"/>
      <c r="LDA159" s="937"/>
      <c r="LDB159" s="937"/>
      <c r="LDC159" s="937"/>
      <c r="LDD159" s="937"/>
      <c r="LDE159" s="937"/>
      <c r="LDF159" s="937"/>
      <c r="LDG159" s="937"/>
      <c r="LDH159" s="937"/>
      <c r="LDI159" s="937"/>
      <c r="LDJ159" s="937"/>
      <c r="LDK159" s="937"/>
      <c r="LDL159" s="937"/>
      <c r="LDM159" s="937"/>
      <c r="LDN159" s="937"/>
      <c r="LDO159" s="937"/>
      <c r="LDP159" s="937"/>
      <c r="LDQ159" s="937"/>
      <c r="LDR159" s="937"/>
      <c r="LDS159" s="937"/>
      <c r="LDT159" s="937"/>
      <c r="LDU159" s="937"/>
      <c r="LDV159" s="937"/>
      <c r="LDW159" s="937"/>
      <c r="LDX159" s="937"/>
      <c r="LDY159" s="937"/>
      <c r="LDZ159" s="937"/>
      <c r="LEA159" s="937"/>
      <c r="LEB159" s="937"/>
      <c r="LEC159" s="937"/>
      <c r="LED159" s="937"/>
      <c r="LEE159" s="937"/>
      <c r="LEF159" s="937"/>
      <c r="LEG159" s="937"/>
      <c r="LEH159" s="937"/>
      <c r="LEI159" s="937"/>
      <c r="LEJ159" s="937"/>
      <c r="LEK159" s="937"/>
      <c r="LEL159" s="937"/>
      <c r="LEM159" s="937"/>
      <c r="LEN159" s="937"/>
      <c r="LEO159" s="937"/>
      <c r="LEP159" s="937"/>
      <c r="LEQ159" s="937"/>
      <c r="LER159" s="937"/>
      <c r="LES159" s="937"/>
      <c r="LET159" s="937"/>
      <c r="LEU159" s="937"/>
      <c r="LEV159" s="937"/>
      <c r="LEW159" s="937"/>
      <c r="LEX159" s="937"/>
      <c r="LEY159" s="937"/>
      <c r="LEZ159" s="937"/>
      <c r="LFA159" s="937"/>
      <c r="LFB159" s="937"/>
      <c r="LFC159" s="937"/>
      <c r="LFD159" s="937"/>
      <c r="LFE159" s="937"/>
      <c r="LFF159" s="937"/>
      <c r="LFG159" s="937"/>
      <c r="LFH159" s="937"/>
      <c r="LFI159" s="937"/>
      <c r="LFJ159" s="937"/>
      <c r="LFK159" s="937"/>
      <c r="LFL159" s="937"/>
      <c r="LFM159" s="937"/>
      <c r="LFN159" s="937"/>
      <c r="LFO159" s="937"/>
      <c r="LFP159" s="937"/>
      <c r="LFQ159" s="937"/>
      <c r="LFR159" s="937"/>
      <c r="LFS159" s="937"/>
      <c r="LFT159" s="937"/>
      <c r="LFU159" s="937"/>
      <c r="LFV159" s="937"/>
      <c r="LFW159" s="937"/>
      <c r="LFX159" s="937"/>
      <c r="LFY159" s="937"/>
      <c r="LFZ159" s="937"/>
      <c r="LGA159" s="937"/>
      <c r="LGB159" s="937"/>
      <c r="LGC159" s="937"/>
      <c r="LGD159" s="937"/>
      <c r="LGE159" s="937"/>
      <c r="LGF159" s="937"/>
      <c r="LGG159" s="937"/>
      <c r="LGH159" s="937"/>
      <c r="LGI159" s="937"/>
      <c r="LGJ159" s="937"/>
      <c r="LGK159" s="937"/>
      <c r="LGL159" s="937"/>
      <c r="LGM159" s="937"/>
      <c r="LGN159" s="937"/>
      <c r="LGO159" s="937"/>
      <c r="LGP159" s="937"/>
      <c r="LGQ159" s="937"/>
      <c r="LGR159" s="937"/>
      <c r="LGS159" s="937"/>
      <c r="LGT159" s="937"/>
      <c r="LGU159" s="937"/>
      <c r="LGV159" s="937"/>
      <c r="LGW159" s="937"/>
      <c r="LGX159" s="937"/>
      <c r="LGY159" s="937"/>
      <c r="LGZ159" s="937"/>
      <c r="LHA159" s="937"/>
      <c r="LHB159" s="937"/>
      <c r="LHC159" s="937"/>
      <c r="LHD159" s="937"/>
      <c r="LHE159" s="937"/>
      <c r="LHF159" s="937"/>
      <c r="LHG159" s="937"/>
      <c r="LHH159" s="937"/>
      <c r="LHI159" s="937"/>
      <c r="LHJ159" s="937"/>
      <c r="LHK159" s="937"/>
      <c r="LHL159" s="937"/>
      <c r="LHM159" s="937"/>
      <c r="LHN159" s="937"/>
      <c r="LHO159" s="937"/>
      <c r="LHP159" s="937"/>
      <c r="LHQ159" s="937"/>
      <c r="LHR159" s="937"/>
      <c r="LHS159" s="937"/>
      <c r="LHT159" s="937"/>
      <c r="LHU159" s="937"/>
      <c r="LHV159" s="937"/>
      <c r="LHW159" s="937"/>
      <c r="LHX159" s="937"/>
      <c r="LHY159" s="937"/>
      <c r="LHZ159" s="937"/>
      <c r="LIA159" s="937"/>
      <c r="LIB159" s="937"/>
      <c r="LIC159" s="937"/>
      <c r="LID159" s="937"/>
      <c r="LIE159" s="937"/>
      <c r="LIF159" s="937"/>
      <c r="LIG159" s="937"/>
      <c r="LIH159" s="937"/>
      <c r="LII159" s="937"/>
      <c r="LIJ159" s="937"/>
      <c r="LIK159" s="937"/>
      <c r="LIL159" s="937"/>
      <c r="LIM159" s="937"/>
      <c r="LIN159" s="937"/>
      <c r="LIO159" s="937"/>
      <c r="LIP159" s="937"/>
      <c r="LIQ159" s="937"/>
      <c r="LIR159" s="937"/>
      <c r="LIS159" s="937"/>
      <c r="LIT159" s="937"/>
      <c r="LIU159" s="937"/>
      <c r="LIV159" s="937"/>
      <c r="LIW159" s="937"/>
      <c r="LIX159" s="937"/>
      <c r="LIY159" s="937"/>
      <c r="LIZ159" s="937"/>
      <c r="LJA159" s="937"/>
      <c r="LJB159" s="937"/>
      <c r="LJC159" s="937"/>
      <c r="LJD159" s="937"/>
      <c r="LJE159" s="937"/>
      <c r="LJF159" s="937"/>
      <c r="LJG159" s="937"/>
      <c r="LJH159" s="937"/>
      <c r="LJI159" s="937"/>
      <c r="LJJ159" s="937"/>
      <c r="LJK159" s="937"/>
      <c r="LJL159" s="937"/>
      <c r="LJM159" s="937"/>
      <c r="LJN159" s="937"/>
      <c r="LJO159" s="937"/>
      <c r="LJP159" s="937"/>
      <c r="LJQ159" s="937"/>
      <c r="LJR159" s="937"/>
      <c r="LJS159" s="937"/>
      <c r="LJT159" s="937"/>
      <c r="LJU159" s="937"/>
      <c r="LJV159" s="937"/>
      <c r="LJW159" s="937"/>
      <c r="LJX159" s="937"/>
      <c r="LJY159" s="937"/>
      <c r="LJZ159" s="937"/>
      <c r="LKA159" s="937"/>
      <c r="LKB159" s="937"/>
      <c r="LKC159" s="937"/>
      <c r="LKD159" s="937"/>
      <c r="LKE159" s="937"/>
      <c r="LKF159" s="937"/>
      <c r="LKG159" s="937"/>
      <c r="LKH159" s="937"/>
      <c r="LKI159" s="937"/>
      <c r="LKJ159" s="937"/>
      <c r="LKK159" s="937"/>
      <c r="LKL159" s="937"/>
      <c r="LKM159" s="937"/>
      <c r="LKN159" s="937"/>
      <c r="LKO159" s="937"/>
      <c r="LKP159" s="937"/>
      <c r="LKQ159" s="937"/>
      <c r="LKR159" s="937"/>
      <c r="LKS159" s="937"/>
      <c r="LKT159" s="937"/>
      <c r="LKU159" s="937"/>
      <c r="LKV159" s="937"/>
      <c r="LKW159" s="937"/>
      <c r="LKX159" s="937"/>
      <c r="LKY159" s="937"/>
      <c r="LKZ159" s="937"/>
      <c r="LLA159" s="937"/>
      <c r="LLB159" s="937"/>
      <c r="LLC159" s="937"/>
      <c r="LLD159" s="937"/>
      <c r="LLE159" s="937"/>
      <c r="LLF159" s="937"/>
      <c r="LLG159" s="937"/>
      <c r="LLH159" s="937"/>
      <c r="LLI159" s="937"/>
      <c r="LLJ159" s="937"/>
      <c r="LLK159" s="937"/>
      <c r="LLL159" s="937"/>
      <c r="LLM159" s="937"/>
      <c r="LLN159" s="937"/>
      <c r="LLO159" s="937"/>
      <c r="LLP159" s="937"/>
      <c r="LLQ159" s="937"/>
      <c r="LLR159" s="937"/>
      <c r="LLS159" s="937"/>
      <c r="LLT159" s="937"/>
      <c r="LLU159" s="937"/>
      <c r="LLV159" s="937"/>
      <c r="LLW159" s="937"/>
      <c r="LLX159" s="937"/>
      <c r="LLY159" s="937"/>
      <c r="LLZ159" s="937"/>
      <c r="LMA159" s="937"/>
      <c r="LMB159" s="937"/>
      <c r="LMC159" s="937"/>
      <c r="LMD159" s="937"/>
      <c r="LME159" s="937"/>
      <c r="LMF159" s="937"/>
      <c r="LMG159" s="937"/>
      <c r="LMH159" s="937"/>
      <c r="LMI159" s="937"/>
      <c r="LMJ159" s="937"/>
      <c r="LMK159" s="937"/>
      <c r="LML159" s="937"/>
      <c r="LMM159" s="937"/>
      <c r="LMN159" s="937"/>
      <c r="LMO159" s="937"/>
      <c r="LMP159" s="937"/>
      <c r="LMQ159" s="937"/>
      <c r="LMR159" s="937"/>
      <c r="LMS159" s="937"/>
      <c r="LMT159" s="937"/>
      <c r="LMU159" s="937"/>
      <c r="LMV159" s="937"/>
      <c r="LMW159" s="937"/>
      <c r="LMX159" s="937"/>
      <c r="LMY159" s="937"/>
      <c r="LMZ159" s="937"/>
      <c r="LNA159" s="937"/>
      <c r="LNB159" s="937"/>
      <c r="LNC159" s="937"/>
      <c r="LND159" s="937"/>
      <c r="LNE159" s="937"/>
      <c r="LNF159" s="937"/>
      <c r="LNG159" s="937"/>
      <c r="LNH159" s="937"/>
      <c r="LNI159" s="937"/>
      <c r="LNJ159" s="937"/>
      <c r="LNK159" s="937"/>
      <c r="LNL159" s="937"/>
      <c r="LNM159" s="937"/>
      <c r="LNN159" s="937"/>
      <c r="LNO159" s="937"/>
      <c r="LNP159" s="937"/>
      <c r="LNQ159" s="937"/>
      <c r="LNR159" s="937"/>
      <c r="LNS159" s="937"/>
      <c r="LNT159" s="937"/>
      <c r="LNU159" s="937"/>
      <c r="LNV159" s="937"/>
      <c r="LNW159" s="937"/>
      <c r="LNX159" s="937"/>
      <c r="LNY159" s="937"/>
      <c r="LNZ159" s="937"/>
      <c r="LOA159" s="937"/>
      <c r="LOB159" s="937"/>
      <c r="LOC159" s="937"/>
      <c r="LOD159" s="937"/>
      <c r="LOE159" s="937"/>
      <c r="LOF159" s="937"/>
      <c r="LOG159" s="937"/>
      <c r="LOH159" s="937"/>
      <c r="LOI159" s="937"/>
      <c r="LOJ159" s="937"/>
      <c r="LOK159" s="937"/>
      <c r="LOL159" s="937"/>
      <c r="LOM159" s="937"/>
      <c r="LON159" s="937"/>
      <c r="LOO159" s="937"/>
      <c r="LOP159" s="937"/>
      <c r="LOQ159" s="937"/>
      <c r="LOR159" s="937"/>
      <c r="LOS159" s="937"/>
      <c r="LOT159" s="937"/>
      <c r="LOU159" s="937"/>
      <c r="LOV159" s="937"/>
      <c r="LOW159" s="937"/>
      <c r="LOX159" s="937"/>
      <c r="LOY159" s="937"/>
      <c r="LOZ159" s="937"/>
      <c r="LPA159" s="937"/>
      <c r="LPB159" s="937"/>
      <c r="LPC159" s="937"/>
      <c r="LPD159" s="937"/>
      <c r="LPE159" s="937"/>
      <c r="LPF159" s="937"/>
      <c r="LPG159" s="937"/>
      <c r="LPH159" s="937"/>
      <c r="LPI159" s="937"/>
      <c r="LPJ159" s="937"/>
      <c r="LPK159" s="937"/>
      <c r="LPL159" s="937"/>
      <c r="LPM159" s="937"/>
      <c r="LPN159" s="937"/>
      <c r="LPO159" s="937"/>
      <c r="LPP159" s="937"/>
      <c r="LPQ159" s="937"/>
      <c r="LPR159" s="937"/>
      <c r="LPS159" s="937"/>
      <c r="LPT159" s="937"/>
      <c r="LPU159" s="937"/>
      <c r="LPV159" s="937"/>
      <c r="LPW159" s="937"/>
      <c r="LPX159" s="937"/>
      <c r="LPY159" s="937"/>
      <c r="LPZ159" s="937"/>
      <c r="LQA159" s="937"/>
      <c r="LQB159" s="937"/>
      <c r="LQC159" s="937"/>
      <c r="LQD159" s="937"/>
      <c r="LQE159" s="937"/>
      <c r="LQF159" s="937"/>
      <c r="LQG159" s="937"/>
      <c r="LQH159" s="937"/>
      <c r="LQI159" s="937"/>
      <c r="LQJ159" s="937"/>
      <c r="LQK159" s="937"/>
      <c r="LQL159" s="937"/>
      <c r="LQM159" s="937"/>
      <c r="LQN159" s="937"/>
      <c r="LQO159" s="937"/>
      <c r="LQP159" s="937"/>
      <c r="LQQ159" s="937"/>
      <c r="LQR159" s="937"/>
      <c r="LQS159" s="937"/>
      <c r="LQT159" s="937"/>
      <c r="LQU159" s="937"/>
      <c r="LQV159" s="937"/>
      <c r="LQW159" s="937"/>
      <c r="LQX159" s="937"/>
      <c r="LQY159" s="937"/>
      <c r="LQZ159" s="937"/>
      <c r="LRA159" s="937"/>
      <c r="LRB159" s="937"/>
      <c r="LRC159" s="937"/>
      <c r="LRD159" s="937"/>
      <c r="LRE159" s="937"/>
      <c r="LRF159" s="937"/>
      <c r="LRG159" s="937"/>
      <c r="LRH159" s="937"/>
      <c r="LRI159" s="937"/>
      <c r="LRJ159" s="937"/>
      <c r="LRK159" s="937"/>
      <c r="LRL159" s="937"/>
      <c r="LRM159" s="937"/>
      <c r="LRN159" s="937"/>
      <c r="LRO159" s="937"/>
      <c r="LRP159" s="937"/>
      <c r="LRQ159" s="937"/>
      <c r="LRR159" s="937"/>
      <c r="LRS159" s="937"/>
      <c r="LRT159" s="937"/>
      <c r="LRU159" s="937"/>
      <c r="LRV159" s="937"/>
      <c r="LRW159" s="937"/>
      <c r="LRX159" s="937"/>
      <c r="LRY159" s="937"/>
      <c r="LRZ159" s="937"/>
      <c r="LSA159" s="937"/>
      <c r="LSB159" s="937"/>
      <c r="LSC159" s="937"/>
      <c r="LSD159" s="937"/>
      <c r="LSE159" s="937"/>
      <c r="LSF159" s="937"/>
      <c r="LSG159" s="937"/>
      <c r="LSH159" s="937"/>
      <c r="LSI159" s="937"/>
      <c r="LSJ159" s="937"/>
      <c r="LSK159" s="937"/>
      <c r="LSL159" s="937"/>
      <c r="LSM159" s="937"/>
      <c r="LSN159" s="937"/>
      <c r="LSO159" s="937"/>
      <c r="LSP159" s="937"/>
      <c r="LSQ159" s="937"/>
      <c r="LSR159" s="937"/>
      <c r="LSS159" s="937"/>
      <c r="LST159" s="937"/>
      <c r="LSU159" s="937"/>
      <c r="LSV159" s="937"/>
      <c r="LSW159" s="937"/>
      <c r="LSX159" s="937"/>
      <c r="LSY159" s="937"/>
      <c r="LSZ159" s="937"/>
      <c r="LTA159" s="937"/>
      <c r="LTB159" s="937"/>
      <c r="LTC159" s="937"/>
      <c r="LTD159" s="937"/>
      <c r="LTE159" s="937"/>
      <c r="LTF159" s="937"/>
      <c r="LTG159" s="937"/>
      <c r="LTH159" s="937"/>
      <c r="LTI159" s="937"/>
      <c r="LTJ159" s="937"/>
      <c r="LTK159" s="937"/>
      <c r="LTL159" s="937"/>
      <c r="LTM159" s="937"/>
      <c r="LTN159" s="937"/>
      <c r="LTO159" s="937"/>
      <c r="LTP159" s="937"/>
      <c r="LTQ159" s="937"/>
      <c r="LTR159" s="937"/>
      <c r="LTS159" s="937"/>
      <c r="LTT159" s="937"/>
      <c r="LTU159" s="937"/>
      <c r="LTV159" s="937"/>
      <c r="LTW159" s="937"/>
      <c r="LTX159" s="937"/>
      <c r="LTY159" s="937"/>
      <c r="LTZ159" s="937"/>
      <c r="LUA159" s="937"/>
      <c r="LUB159" s="937"/>
      <c r="LUC159" s="937"/>
      <c r="LUD159" s="937"/>
      <c r="LUE159" s="937"/>
      <c r="LUF159" s="937"/>
      <c r="LUG159" s="937"/>
      <c r="LUH159" s="937"/>
      <c r="LUI159" s="937"/>
      <c r="LUJ159" s="937"/>
      <c r="LUK159" s="937"/>
      <c r="LUL159" s="937"/>
      <c r="LUM159" s="937"/>
      <c r="LUN159" s="937"/>
      <c r="LUO159" s="937"/>
      <c r="LUP159" s="937"/>
      <c r="LUQ159" s="937"/>
      <c r="LUR159" s="937"/>
      <c r="LUS159" s="937"/>
      <c r="LUT159" s="937"/>
      <c r="LUU159" s="937"/>
      <c r="LUV159" s="937"/>
      <c r="LUW159" s="937"/>
      <c r="LUX159" s="937"/>
      <c r="LUY159" s="937"/>
      <c r="LUZ159" s="937"/>
      <c r="LVA159" s="937"/>
      <c r="LVB159" s="937"/>
      <c r="LVC159" s="937"/>
      <c r="LVD159" s="937"/>
      <c r="LVE159" s="937"/>
      <c r="LVF159" s="937"/>
      <c r="LVG159" s="937"/>
      <c r="LVH159" s="937"/>
      <c r="LVI159" s="937"/>
      <c r="LVJ159" s="937"/>
      <c r="LVK159" s="937"/>
      <c r="LVL159" s="937"/>
      <c r="LVM159" s="937"/>
      <c r="LVN159" s="937"/>
      <c r="LVO159" s="937"/>
      <c r="LVP159" s="937"/>
      <c r="LVQ159" s="937"/>
      <c r="LVR159" s="937"/>
      <c r="LVS159" s="937"/>
      <c r="LVT159" s="937"/>
      <c r="LVU159" s="937"/>
      <c r="LVV159" s="937"/>
      <c r="LVW159" s="937"/>
      <c r="LVX159" s="937"/>
      <c r="LVY159" s="937"/>
      <c r="LVZ159" s="937"/>
      <c r="LWA159" s="937"/>
      <c r="LWB159" s="937"/>
      <c r="LWC159" s="937"/>
      <c r="LWD159" s="937"/>
      <c r="LWE159" s="937"/>
      <c r="LWF159" s="937"/>
      <c r="LWG159" s="937"/>
      <c r="LWH159" s="937"/>
      <c r="LWI159" s="937"/>
      <c r="LWJ159" s="937"/>
      <c r="LWK159" s="937"/>
      <c r="LWL159" s="937"/>
      <c r="LWM159" s="937"/>
      <c r="LWN159" s="937"/>
      <c r="LWO159" s="937"/>
      <c r="LWP159" s="937"/>
      <c r="LWQ159" s="937"/>
      <c r="LWR159" s="937"/>
      <c r="LWS159" s="937"/>
      <c r="LWT159" s="937"/>
      <c r="LWU159" s="937"/>
      <c r="LWV159" s="937"/>
      <c r="LWW159" s="937"/>
      <c r="LWX159" s="937"/>
      <c r="LWY159" s="937"/>
      <c r="LWZ159" s="937"/>
      <c r="LXA159" s="937"/>
      <c r="LXB159" s="937"/>
      <c r="LXC159" s="937"/>
      <c r="LXD159" s="937"/>
      <c r="LXE159" s="937"/>
      <c r="LXF159" s="937"/>
      <c r="LXG159" s="937"/>
      <c r="LXH159" s="937"/>
      <c r="LXI159" s="937"/>
      <c r="LXJ159" s="937"/>
      <c r="LXK159" s="937"/>
      <c r="LXL159" s="937"/>
      <c r="LXM159" s="937"/>
      <c r="LXN159" s="937"/>
      <c r="LXO159" s="937"/>
      <c r="LXP159" s="937"/>
      <c r="LXQ159" s="937"/>
      <c r="LXR159" s="937"/>
      <c r="LXS159" s="937"/>
      <c r="LXT159" s="937"/>
      <c r="LXU159" s="937"/>
      <c r="LXV159" s="937"/>
      <c r="LXW159" s="937"/>
      <c r="LXX159" s="937"/>
      <c r="LXY159" s="937"/>
      <c r="LXZ159" s="937"/>
      <c r="LYA159" s="937"/>
      <c r="LYB159" s="937"/>
      <c r="LYC159" s="937"/>
      <c r="LYD159" s="937"/>
      <c r="LYE159" s="937"/>
      <c r="LYF159" s="937"/>
      <c r="LYG159" s="937"/>
      <c r="LYH159" s="937"/>
      <c r="LYI159" s="937"/>
      <c r="LYJ159" s="937"/>
      <c r="LYK159" s="937"/>
      <c r="LYL159" s="937"/>
      <c r="LYM159" s="937"/>
      <c r="LYN159" s="937"/>
      <c r="LYO159" s="937"/>
      <c r="LYP159" s="937"/>
      <c r="LYQ159" s="937"/>
      <c r="LYR159" s="937"/>
      <c r="LYS159" s="937"/>
      <c r="LYT159" s="937"/>
      <c r="LYU159" s="937"/>
      <c r="LYV159" s="937"/>
      <c r="LYW159" s="937"/>
      <c r="LYX159" s="937"/>
      <c r="LYY159" s="937"/>
      <c r="LYZ159" s="937"/>
      <c r="LZA159" s="937"/>
      <c r="LZB159" s="937"/>
      <c r="LZC159" s="937"/>
      <c r="LZD159" s="937"/>
      <c r="LZE159" s="937"/>
      <c r="LZF159" s="937"/>
      <c r="LZG159" s="937"/>
      <c r="LZH159" s="937"/>
      <c r="LZI159" s="937"/>
      <c r="LZJ159" s="937"/>
      <c r="LZK159" s="937"/>
      <c r="LZL159" s="937"/>
      <c r="LZM159" s="937"/>
      <c r="LZN159" s="937"/>
      <c r="LZO159" s="937"/>
      <c r="LZP159" s="937"/>
      <c r="LZQ159" s="937"/>
      <c r="LZR159" s="937"/>
      <c r="LZS159" s="937"/>
      <c r="LZT159" s="937"/>
      <c r="LZU159" s="937"/>
      <c r="LZV159" s="937"/>
      <c r="LZW159" s="937"/>
      <c r="LZX159" s="937"/>
      <c r="LZY159" s="937"/>
      <c r="LZZ159" s="937"/>
      <c r="MAA159" s="937"/>
      <c r="MAB159" s="937"/>
      <c r="MAC159" s="937"/>
      <c r="MAD159" s="937"/>
      <c r="MAE159" s="937"/>
      <c r="MAF159" s="937"/>
      <c r="MAG159" s="937"/>
      <c r="MAH159" s="937"/>
      <c r="MAI159" s="937"/>
      <c r="MAJ159" s="937"/>
      <c r="MAK159" s="937"/>
      <c r="MAL159" s="937"/>
      <c r="MAM159" s="937"/>
      <c r="MAN159" s="937"/>
      <c r="MAO159" s="937"/>
      <c r="MAP159" s="937"/>
      <c r="MAQ159" s="937"/>
      <c r="MAR159" s="937"/>
      <c r="MAS159" s="937"/>
      <c r="MAT159" s="937"/>
      <c r="MAU159" s="937"/>
      <c r="MAV159" s="937"/>
      <c r="MAW159" s="937"/>
      <c r="MAX159" s="937"/>
      <c r="MAY159" s="937"/>
      <c r="MAZ159" s="937"/>
      <c r="MBA159" s="937"/>
      <c r="MBB159" s="937"/>
      <c r="MBC159" s="937"/>
      <c r="MBD159" s="937"/>
      <c r="MBE159" s="937"/>
      <c r="MBF159" s="937"/>
      <c r="MBG159" s="937"/>
      <c r="MBH159" s="937"/>
      <c r="MBI159" s="937"/>
      <c r="MBJ159" s="937"/>
      <c r="MBK159" s="937"/>
      <c r="MBL159" s="937"/>
      <c r="MBM159" s="937"/>
      <c r="MBN159" s="937"/>
      <c r="MBO159" s="937"/>
      <c r="MBP159" s="937"/>
      <c r="MBQ159" s="937"/>
      <c r="MBR159" s="937"/>
      <c r="MBS159" s="937"/>
      <c r="MBT159" s="937"/>
      <c r="MBU159" s="937"/>
      <c r="MBV159" s="937"/>
      <c r="MBW159" s="937"/>
      <c r="MBX159" s="937"/>
      <c r="MBY159" s="937"/>
      <c r="MBZ159" s="937"/>
      <c r="MCA159" s="937"/>
      <c r="MCB159" s="937"/>
      <c r="MCC159" s="937"/>
      <c r="MCD159" s="937"/>
      <c r="MCE159" s="937"/>
      <c r="MCF159" s="937"/>
      <c r="MCG159" s="937"/>
      <c r="MCH159" s="937"/>
      <c r="MCI159" s="937"/>
      <c r="MCJ159" s="937"/>
      <c r="MCK159" s="937"/>
      <c r="MCL159" s="937"/>
      <c r="MCM159" s="937"/>
      <c r="MCN159" s="937"/>
      <c r="MCO159" s="937"/>
      <c r="MCP159" s="937"/>
      <c r="MCQ159" s="937"/>
      <c r="MCR159" s="937"/>
      <c r="MCS159" s="937"/>
      <c r="MCT159" s="937"/>
      <c r="MCU159" s="937"/>
      <c r="MCV159" s="937"/>
      <c r="MCW159" s="937"/>
      <c r="MCX159" s="937"/>
      <c r="MCY159" s="937"/>
      <c r="MCZ159" s="937"/>
      <c r="MDA159" s="937"/>
      <c r="MDB159" s="937"/>
      <c r="MDC159" s="937"/>
      <c r="MDD159" s="937"/>
      <c r="MDE159" s="937"/>
      <c r="MDF159" s="937"/>
      <c r="MDG159" s="937"/>
      <c r="MDH159" s="937"/>
      <c r="MDI159" s="937"/>
      <c r="MDJ159" s="937"/>
      <c r="MDK159" s="937"/>
      <c r="MDL159" s="937"/>
      <c r="MDM159" s="937"/>
      <c r="MDN159" s="937"/>
      <c r="MDO159" s="937"/>
      <c r="MDP159" s="937"/>
      <c r="MDQ159" s="937"/>
      <c r="MDR159" s="937"/>
      <c r="MDS159" s="937"/>
      <c r="MDT159" s="937"/>
      <c r="MDU159" s="937"/>
      <c r="MDV159" s="937"/>
      <c r="MDW159" s="937"/>
      <c r="MDX159" s="937"/>
      <c r="MDY159" s="937"/>
      <c r="MDZ159" s="937"/>
      <c r="MEA159" s="937"/>
      <c r="MEB159" s="937"/>
      <c r="MEC159" s="937"/>
      <c r="MED159" s="937"/>
      <c r="MEE159" s="937"/>
      <c r="MEF159" s="937"/>
      <c r="MEG159" s="937"/>
      <c r="MEH159" s="937"/>
      <c r="MEI159" s="937"/>
      <c r="MEJ159" s="937"/>
      <c r="MEK159" s="937"/>
      <c r="MEL159" s="937"/>
      <c r="MEM159" s="937"/>
      <c r="MEN159" s="937"/>
      <c r="MEO159" s="937"/>
      <c r="MEP159" s="937"/>
      <c r="MEQ159" s="937"/>
      <c r="MER159" s="937"/>
      <c r="MES159" s="937"/>
      <c r="MET159" s="937"/>
      <c r="MEU159" s="937"/>
      <c r="MEV159" s="937"/>
      <c r="MEW159" s="937"/>
      <c r="MEX159" s="937"/>
      <c r="MEY159" s="937"/>
      <c r="MEZ159" s="937"/>
      <c r="MFA159" s="937"/>
      <c r="MFB159" s="937"/>
      <c r="MFC159" s="937"/>
      <c r="MFD159" s="937"/>
      <c r="MFE159" s="937"/>
      <c r="MFF159" s="937"/>
      <c r="MFG159" s="937"/>
      <c r="MFH159" s="937"/>
      <c r="MFI159" s="937"/>
      <c r="MFJ159" s="937"/>
      <c r="MFK159" s="937"/>
      <c r="MFL159" s="937"/>
      <c r="MFM159" s="937"/>
      <c r="MFN159" s="937"/>
      <c r="MFO159" s="937"/>
      <c r="MFP159" s="937"/>
      <c r="MFQ159" s="937"/>
      <c r="MFR159" s="937"/>
      <c r="MFS159" s="937"/>
      <c r="MFT159" s="937"/>
      <c r="MFU159" s="937"/>
      <c r="MFV159" s="937"/>
      <c r="MFW159" s="937"/>
      <c r="MFX159" s="937"/>
      <c r="MFY159" s="937"/>
      <c r="MFZ159" s="937"/>
      <c r="MGA159" s="937"/>
      <c r="MGB159" s="937"/>
      <c r="MGC159" s="937"/>
      <c r="MGD159" s="937"/>
      <c r="MGE159" s="937"/>
      <c r="MGF159" s="937"/>
      <c r="MGG159" s="937"/>
      <c r="MGH159" s="937"/>
      <c r="MGI159" s="937"/>
      <c r="MGJ159" s="937"/>
      <c r="MGK159" s="937"/>
      <c r="MGL159" s="937"/>
      <c r="MGM159" s="937"/>
      <c r="MGN159" s="937"/>
      <c r="MGO159" s="937"/>
      <c r="MGP159" s="937"/>
      <c r="MGQ159" s="937"/>
      <c r="MGR159" s="937"/>
      <c r="MGS159" s="937"/>
      <c r="MGT159" s="937"/>
      <c r="MGU159" s="937"/>
      <c r="MGV159" s="937"/>
      <c r="MGW159" s="937"/>
      <c r="MGX159" s="937"/>
      <c r="MGY159" s="937"/>
      <c r="MGZ159" s="937"/>
      <c r="MHA159" s="937"/>
      <c r="MHB159" s="937"/>
      <c r="MHC159" s="937"/>
      <c r="MHD159" s="937"/>
      <c r="MHE159" s="937"/>
      <c r="MHF159" s="937"/>
      <c r="MHG159" s="937"/>
      <c r="MHH159" s="937"/>
      <c r="MHI159" s="937"/>
      <c r="MHJ159" s="937"/>
      <c r="MHK159" s="937"/>
      <c r="MHL159" s="937"/>
      <c r="MHM159" s="937"/>
      <c r="MHN159" s="937"/>
      <c r="MHO159" s="937"/>
      <c r="MHP159" s="937"/>
      <c r="MHQ159" s="937"/>
      <c r="MHR159" s="937"/>
      <c r="MHS159" s="937"/>
      <c r="MHT159" s="937"/>
      <c r="MHU159" s="937"/>
      <c r="MHV159" s="937"/>
      <c r="MHW159" s="937"/>
      <c r="MHX159" s="937"/>
      <c r="MHY159" s="937"/>
      <c r="MHZ159" s="937"/>
      <c r="MIA159" s="937"/>
      <c r="MIB159" s="937"/>
      <c r="MIC159" s="937"/>
      <c r="MID159" s="937"/>
      <c r="MIE159" s="937"/>
      <c r="MIF159" s="937"/>
      <c r="MIG159" s="937"/>
      <c r="MIH159" s="937"/>
      <c r="MII159" s="937"/>
      <c r="MIJ159" s="937"/>
      <c r="MIK159" s="937"/>
      <c r="MIL159" s="937"/>
      <c r="MIM159" s="937"/>
      <c r="MIN159" s="937"/>
      <c r="MIO159" s="937"/>
      <c r="MIP159" s="937"/>
      <c r="MIQ159" s="937"/>
      <c r="MIR159" s="937"/>
      <c r="MIS159" s="937"/>
      <c r="MIT159" s="937"/>
      <c r="MIU159" s="937"/>
      <c r="MIV159" s="937"/>
      <c r="MIW159" s="937"/>
      <c r="MIX159" s="937"/>
      <c r="MIY159" s="937"/>
      <c r="MIZ159" s="937"/>
      <c r="MJA159" s="937"/>
      <c r="MJB159" s="937"/>
      <c r="MJC159" s="937"/>
      <c r="MJD159" s="937"/>
      <c r="MJE159" s="937"/>
      <c r="MJF159" s="937"/>
      <c r="MJG159" s="937"/>
      <c r="MJH159" s="937"/>
      <c r="MJI159" s="937"/>
      <c r="MJJ159" s="937"/>
      <c r="MJK159" s="937"/>
      <c r="MJL159" s="937"/>
      <c r="MJM159" s="937"/>
      <c r="MJN159" s="937"/>
      <c r="MJO159" s="937"/>
      <c r="MJP159" s="937"/>
      <c r="MJQ159" s="937"/>
      <c r="MJR159" s="937"/>
      <c r="MJS159" s="937"/>
      <c r="MJT159" s="937"/>
      <c r="MJU159" s="937"/>
      <c r="MJV159" s="937"/>
      <c r="MJW159" s="937"/>
      <c r="MJX159" s="937"/>
      <c r="MJY159" s="937"/>
      <c r="MJZ159" s="937"/>
      <c r="MKA159" s="937"/>
      <c r="MKB159" s="937"/>
      <c r="MKC159" s="937"/>
      <c r="MKD159" s="937"/>
      <c r="MKE159" s="937"/>
      <c r="MKF159" s="937"/>
      <c r="MKG159" s="937"/>
      <c r="MKH159" s="937"/>
      <c r="MKI159" s="937"/>
      <c r="MKJ159" s="937"/>
      <c r="MKK159" s="937"/>
      <c r="MKL159" s="937"/>
      <c r="MKM159" s="937"/>
      <c r="MKN159" s="937"/>
      <c r="MKO159" s="937"/>
      <c r="MKP159" s="937"/>
      <c r="MKQ159" s="937"/>
      <c r="MKR159" s="937"/>
      <c r="MKS159" s="937"/>
      <c r="MKT159" s="937"/>
      <c r="MKU159" s="937"/>
      <c r="MKV159" s="937"/>
      <c r="MKW159" s="937"/>
      <c r="MKX159" s="937"/>
      <c r="MKY159" s="937"/>
      <c r="MKZ159" s="937"/>
      <c r="MLA159" s="937"/>
      <c r="MLB159" s="937"/>
      <c r="MLC159" s="937"/>
      <c r="MLD159" s="937"/>
      <c r="MLE159" s="937"/>
      <c r="MLF159" s="937"/>
      <c r="MLG159" s="937"/>
      <c r="MLH159" s="937"/>
      <c r="MLI159" s="937"/>
      <c r="MLJ159" s="937"/>
      <c r="MLK159" s="937"/>
      <c r="MLL159" s="937"/>
      <c r="MLM159" s="937"/>
      <c r="MLN159" s="937"/>
      <c r="MLO159" s="937"/>
      <c r="MLP159" s="937"/>
      <c r="MLQ159" s="937"/>
      <c r="MLR159" s="937"/>
      <c r="MLS159" s="937"/>
      <c r="MLT159" s="937"/>
      <c r="MLU159" s="937"/>
      <c r="MLV159" s="937"/>
      <c r="MLW159" s="937"/>
      <c r="MLX159" s="937"/>
      <c r="MLY159" s="937"/>
      <c r="MLZ159" s="937"/>
      <c r="MMA159" s="937"/>
      <c r="MMB159" s="937"/>
      <c r="MMC159" s="937"/>
      <c r="MMD159" s="937"/>
      <c r="MME159" s="937"/>
      <c r="MMF159" s="937"/>
      <c r="MMG159" s="937"/>
      <c r="MMH159" s="937"/>
      <c r="MMI159" s="937"/>
      <c r="MMJ159" s="937"/>
      <c r="MMK159" s="937"/>
      <c r="MML159" s="937"/>
      <c r="MMM159" s="937"/>
      <c r="MMN159" s="937"/>
      <c r="MMO159" s="937"/>
      <c r="MMP159" s="937"/>
      <c r="MMQ159" s="937"/>
      <c r="MMR159" s="937"/>
      <c r="MMS159" s="937"/>
      <c r="MMT159" s="937"/>
      <c r="MMU159" s="937"/>
      <c r="MMV159" s="937"/>
      <c r="MMW159" s="937"/>
      <c r="MMX159" s="937"/>
      <c r="MMY159" s="937"/>
      <c r="MMZ159" s="937"/>
      <c r="MNA159" s="937"/>
      <c r="MNB159" s="937"/>
      <c r="MNC159" s="937"/>
      <c r="MND159" s="937"/>
      <c r="MNE159" s="937"/>
      <c r="MNF159" s="937"/>
      <c r="MNG159" s="937"/>
      <c r="MNH159" s="937"/>
      <c r="MNI159" s="937"/>
      <c r="MNJ159" s="937"/>
      <c r="MNK159" s="937"/>
      <c r="MNL159" s="937"/>
      <c r="MNM159" s="937"/>
      <c r="MNN159" s="937"/>
      <c r="MNO159" s="937"/>
      <c r="MNP159" s="937"/>
      <c r="MNQ159" s="937"/>
      <c r="MNR159" s="937"/>
      <c r="MNS159" s="937"/>
      <c r="MNT159" s="937"/>
      <c r="MNU159" s="937"/>
      <c r="MNV159" s="937"/>
      <c r="MNW159" s="937"/>
      <c r="MNX159" s="937"/>
      <c r="MNY159" s="937"/>
      <c r="MNZ159" s="937"/>
      <c r="MOA159" s="937"/>
      <c r="MOB159" s="937"/>
      <c r="MOC159" s="937"/>
      <c r="MOD159" s="937"/>
      <c r="MOE159" s="937"/>
      <c r="MOF159" s="937"/>
      <c r="MOG159" s="937"/>
      <c r="MOH159" s="937"/>
      <c r="MOI159" s="937"/>
      <c r="MOJ159" s="937"/>
      <c r="MOK159" s="937"/>
      <c r="MOL159" s="937"/>
      <c r="MOM159" s="937"/>
      <c r="MON159" s="937"/>
      <c r="MOO159" s="937"/>
      <c r="MOP159" s="937"/>
      <c r="MOQ159" s="937"/>
      <c r="MOR159" s="937"/>
      <c r="MOS159" s="937"/>
      <c r="MOT159" s="937"/>
      <c r="MOU159" s="937"/>
      <c r="MOV159" s="937"/>
      <c r="MOW159" s="937"/>
      <c r="MOX159" s="937"/>
      <c r="MOY159" s="937"/>
      <c r="MOZ159" s="937"/>
      <c r="MPA159" s="937"/>
      <c r="MPB159" s="937"/>
      <c r="MPC159" s="937"/>
      <c r="MPD159" s="937"/>
      <c r="MPE159" s="937"/>
      <c r="MPF159" s="937"/>
      <c r="MPG159" s="937"/>
      <c r="MPH159" s="937"/>
      <c r="MPI159" s="937"/>
      <c r="MPJ159" s="937"/>
      <c r="MPK159" s="937"/>
      <c r="MPL159" s="937"/>
      <c r="MPM159" s="937"/>
      <c r="MPN159" s="937"/>
      <c r="MPO159" s="937"/>
      <c r="MPP159" s="937"/>
      <c r="MPQ159" s="937"/>
      <c r="MPR159" s="937"/>
      <c r="MPS159" s="937"/>
      <c r="MPT159" s="937"/>
      <c r="MPU159" s="937"/>
      <c r="MPV159" s="937"/>
      <c r="MPW159" s="937"/>
      <c r="MPX159" s="937"/>
      <c r="MPY159" s="937"/>
      <c r="MPZ159" s="937"/>
      <c r="MQA159" s="937"/>
      <c r="MQB159" s="937"/>
      <c r="MQC159" s="937"/>
      <c r="MQD159" s="937"/>
      <c r="MQE159" s="937"/>
      <c r="MQF159" s="937"/>
      <c r="MQG159" s="937"/>
      <c r="MQH159" s="937"/>
      <c r="MQI159" s="937"/>
      <c r="MQJ159" s="937"/>
      <c r="MQK159" s="937"/>
      <c r="MQL159" s="937"/>
      <c r="MQM159" s="937"/>
      <c r="MQN159" s="937"/>
      <c r="MQO159" s="937"/>
      <c r="MQP159" s="937"/>
      <c r="MQQ159" s="937"/>
      <c r="MQR159" s="937"/>
      <c r="MQS159" s="937"/>
      <c r="MQT159" s="937"/>
      <c r="MQU159" s="937"/>
      <c r="MQV159" s="937"/>
      <c r="MQW159" s="937"/>
      <c r="MQX159" s="937"/>
      <c r="MQY159" s="937"/>
      <c r="MQZ159" s="937"/>
      <c r="MRA159" s="937"/>
      <c r="MRB159" s="937"/>
      <c r="MRC159" s="937"/>
      <c r="MRD159" s="937"/>
      <c r="MRE159" s="937"/>
      <c r="MRF159" s="937"/>
      <c r="MRG159" s="937"/>
      <c r="MRH159" s="937"/>
      <c r="MRI159" s="937"/>
      <c r="MRJ159" s="937"/>
      <c r="MRK159" s="937"/>
      <c r="MRL159" s="937"/>
      <c r="MRM159" s="937"/>
      <c r="MRN159" s="937"/>
      <c r="MRO159" s="937"/>
      <c r="MRP159" s="937"/>
      <c r="MRQ159" s="937"/>
      <c r="MRR159" s="937"/>
      <c r="MRS159" s="937"/>
      <c r="MRT159" s="937"/>
      <c r="MRU159" s="937"/>
      <c r="MRV159" s="937"/>
      <c r="MRW159" s="937"/>
      <c r="MRX159" s="937"/>
      <c r="MRY159" s="937"/>
      <c r="MRZ159" s="937"/>
      <c r="MSA159" s="937"/>
      <c r="MSB159" s="937"/>
      <c r="MSC159" s="937"/>
      <c r="MSD159" s="937"/>
      <c r="MSE159" s="937"/>
      <c r="MSF159" s="937"/>
      <c r="MSG159" s="937"/>
      <c r="MSH159" s="937"/>
      <c r="MSI159" s="937"/>
      <c r="MSJ159" s="937"/>
      <c r="MSK159" s="937"/>
      <c r="MSL159" s="937"/>
      <c r="MSM159" s="937"/>
      <c r="MSN159" s="937"/>
      <c r="MSO159" s="937"/>
      <c r="MSP159" s="937"/>
      <c r="MSQ159" s="937"/>
      <c r="MSR159" s="937"/>
      <c r="MSS159" s="937"/>
      <c r="MST159" s="937"/>
      <c r="MSU159" s="937"/>
      <c r="MSV159" s="937"/>
      <c r="MSW159" s="937"/>
      <c r="MSX159" s="937"/>
      <c r="MSY159" s="937"/>
      <c r="MSZ159" s="937"/>
      <c r="MTA159" s="937"/>
      <c r="MTB159" s="937"/>
      <c r="MTC159" s="937"/>
      <c r="MTD159" s="937"/>
      <c r="MTE159" s="937"/>
      <c r="MTF159" s="937"/>
      <c r="MTG159" s="937"/>
      <c r="MTH159" s="937"/>
      <c r="MTI159" s="937"/>
      <c r="MTJ159" s="937"/>
      <c r="MTK159" s="937"/>
      <c r="MTL159" s="937"/>
      <c r="MTM159" s="937"/>
      <c r="MTN159" s="937"/>
      <c r="MTO159" s="937"/>
      <c r="MTP159" s="937"/>
      <c r="MTQ159" s="937"/>
      <c r="MTR159" s="937"/>
      <c r="MTS159" s="937"/>
      <c r="MTT159" s="937"/>
      <c r="MTU159" s="937"/>
      <c r="MTV159" s="937"/>
      <c r="MTW159" s="937"/>
      <c r="MTX159" s="937"/>
      <c r="MTY159" s="937"/>
      <c r="MTZ159" s="937"/>
      <c r="MUA159" s="937"/>
      <c r="MUB159" s="937"/>
      <c r="MUC159" s="937"/>
      <c r="MUD159" s="937"/>
      <c r="MUE159" s="937"/>
      <c r="MUF159" s="937"/>
      <c r="MUG159" s="937"/>
      <c r="MUH159" s="937"/>
      <c r="MUI159" s="937"/>
      <c r="MUJ159" s="937"/>
      <c r="MUK159" s="937"/>
      <c r="MUL159" s="937"/>
      <c r="MUM159" s="937"/>
      <c r="MUN159" s="937"/>
      <c r="MUO159" s="937"/>
      <c r="MUP159" s="937"/>
      <c r="MUQ159" s="937"/>
      <c r="MUR159" s="937"/>
      <c r="MUS159" s="937"/>
      <c r="MUT159" s="937"/>
      <c r="MUU159" s="937"/>
      <c r="MUV159" s="937"/>
      <c r="MUW159" s="937"/>
      <c r="MUX159" s="937"/>
      <c r="MUY159" s="937"/>
      <c r="MUZ159" s="937"/>
      <c r="MVA159" s="937"/>
      <c r="MVB159" s="937"/>
      <c r="MVC159" s="937"/>
      <c r="MVD159" s="937"/>
      <c r="MVE159" s="937"/>
      <c r="MVF159" s="937"/>
      <c r="MVG159" s="937"/>
      <c r="MVH159" s="937"/>
      <c r="MVI159" s="937"/>
      <c r="MVJ159" s="937"/>
      <c r="MVK159" s="937"/>
      <c r="MVL159" s="937"/>
      <c r="MVM159" s="937"/>
      <c r="MVN159" s="937"/>
      <c r="MVO159" s="937"/>
      <c r="MVP159" s="937"/>
      <c r="MVQ159" s="937"/>
      <c r="MVR159" s="937"/>
      <c r="MVS159" s="937"/>
      <c r="MVT159" s="937"/>
      <c r="MVU159" s="937"/>
      <c r="MVV159" s="937"/>
      <c r="MVW159" s="937"/>
      <c r="MVX159" s="937"/>
      <c r="MVY159" s="937"/>
      <c r="MVZ159" s="937"/>
      <c r="MWA159" s="937"/>
      <c r="MWB159" s="937"/>
      <c r="MWC159" s="937"/>
      <c r="MWD159" s="937"/>
      <c r="MWE159" s="937"/>
      <c r="MWF159" s="937"/>
      <c r="MWG159" s="937"/>
      <c r="MWH159" s="937"/>
      <c r="MWI159" s="937"/>
      <c r="MWJ159" s="937"/>
      <c r="MWK159" s="937"/>
      <c r="MWL159" s="937"/>
      <c r="MWM159" s="937"/>
      <c r="MWN159" s="937"/>
      <c r="MWO159" s="937"/>
      <c r="MWP159" s="937"/>
      <c r="MWQ159" s="937"/>
      <c r="MWR159" s="937"/>
      <c r="MWS159" s="937"/>
      <c r="MWT159" s="937"/>
      <c r="MWU159" s="937"/>
      <c r="MWV159" s="937"/>
      <c r="MWW159" s="937"/>
      <c r="MWX159" s="937"/>
      <c r="MWY159" s="937"/>
      <c r="MWZ159" s="937"/>
      <c r="MXA159" s="937"/>
      <c r="MXB159" s="937"/>
      <c r="MXC159" s="937"/>
      <c r="MXD159" s="937"/>
      <c r="MXE159" s="937"/>
      <c r="MXF159" s="937"/>
      <c r="MXG159" s="937"/>
      <c r="MXH159" s="937"/>
      <c r="MXI159" s="937"/>
      <c r="MXJ159" s="937"/>
      <c r="MXK159" s="937"/>
      <c r="MXL159" s="937"/>
      <c r="MXM159" s="937"/>
      <c r="MXN159" s="937"/>
      <c r="MXO159" s="937"/>
      <c r="MXP159" s="937"/>
      <c r="MXQ159" s="937"/>
      <c r="MXR159" s="937"/>
      <c r="MXS159" s="937"/>
      <c r="MXT159" s="937"/>
      <c r="MXU159" s="937"/>
      <c r="MXV159" s="937"/>
      <c r="MXW159" s="937"/>
      <c r="MXX159" s="937"/>
      <c r="MXY159" s="937"/>
      <c r="MXZ159" s="937"/>
      <c r="MYA159" s="937"/>
      <c r="MYB159" s="937"/>
      <c r="MYC159" s="937"/>
      <c r="MYD159" s="937"/>
      <c r="MYE159" s="937"/>
      <c r="MYF159" s="937"/>
      <c r="MYG159" s="937"/>
      <c r="MYH159" s="937"/>
      <c r="MYI159" s="937"/>
      <c r="MYJ159" s="937"/>
      <c r="MYK159" s="937"/>
      <c r="MYL159" s="937"/>
      <c r="MYM159" s="937"/>
      <c r="MYN159" s="937"/>
      <c r="MYO159" s="937"/>
      <c r="MYP159" s="937"/>
      <c r="MYQ159" s="937"/>
      <c r="MYR159" s="937"/>
      <c r="MYS159" s="937"/>
      <c r="MYT159" s="937"/>
      <c r="MYU159" s="937"/>
      <c r="MYV159" s="937"/>
      <c r="MYW159" s="937"/>
      <c r="MYX159" s="937"/>
      <c r="MYY159" s="937"/>
      <c r="MYZ159" s="937"/>
      <c r="MZA159" s="937"/>
      <c r="MZB159" s="937"/>
      <c r="MZC159" s="937"/>
      <c r="MZD159" s="937"/>
      <c r="MZE159" s="937"/>
      <c r="MZF159" s="937"/>
      <c r="MZG159" s="937"/>
      <c r="MZH159" s="937"/>
      <c r="MZI159" s="937"/>
      <c r="MZJ159" s="937"/>
      <c r="MZK159" s="937"/>
      <c r="MZL159" s="937"/>
      <c r="MZM159" s="937"/>
      <c r="MZN159" s="937"/>
      <c r="MZO159" s="937"/>
      <c r="MZP159" s="937"/>
      <c r="MZQ159" s="937"/>
      <c r="MZR159" s="937"/>
      <c r="MZS159" s="937"/>
      <c r="MZT159" s="937"/>
      <c r="MZU159" s="937"/>
      <c r="MZV159" s="937"/>
      <c r="MZW159" s="937"/>
      <c r="MZX159" s="937"/>
      <c r="MZY159" s="937"/>
      <c r="MZZ159" s="937"/>
      <c r="NAA159" s="937"/>
      <c r="NAB159" s="937"/>
      <c r="NAC159" s="937"/>
      <c r="NAD159" s="937"/>
      <c r="NAE159" s="937"/>
      <c r="NAF159" s="937"/>
      <c r="NAG159" s="937"/>
      <c r="NAH159" s="937"/>
      <c r="NAI159" s="937"/>
      <c r="NAJ159" s="937"/>
      <c r="NAK159" s="937"/>
      <c r="NAL159" s="937"/>
      <c r="NAM159" s="937"/>
      <c r="NAN159" s="937"/>
      <c r="NAO159" s="937"/>
      <c r="NAP159" s="937"/>
      <c r="NAQ159" s="937"/>
      <c r="NAR159" s="937"/>
      <c r="NAS159" s="937"/>
      <c r="NAT159" s="937"/>
      <c r="NAU159" s="937"/>
      <c r="NAV159" s="937"/>
      <c r="NAW159" s="937"/>
      <c r="NAX159" s="937"/>
      <c r="NAY159" s="937"/>
      <c r="NAZ159" s="937"/>
      <c r="NBA159" s="937"/>
      <c r="NBB159" s="937"/>
      <c r="NBC159" s="937"/>
      <c r="NBD159" s="937"/>
      <c r="NBE159" s="937"/>
      <c r="NBF159" s="937"/>
      <c r="NBG159" s="937"/>
      <c r="NBH159" s="937"/>
      <c r="NBI159" s="937"/>
      <c r="NBJ159" s="937"/>
      <c r="NBK159" s="937"/>
      <c r="NBL159" s="937"/>
      <c r="NBM159" s="937"/>
      <c r="NBN159" s="937"/>
      <c r="NBO159" s="937"/>
      <c r="NBP159" s="937"/>
      <c r="NBQ159" s="937"/>
      <c r="NBR159" s="937"/>
      <c r="NBS159" s="937"/>
      <c r="NBT159" s="937"/>
      <c r="NBU159" s="937"/>
      <c r="NBV159" s="937"/>
      <c r="NBW159" s="937"/>
      <c r="NBX159" s="937"/>
      <c r="NBY159" s="937"/>
      <c r="NBZ159" s="937"/>
      <c r="NCA159" s="937"/>
      <c r="NCB159" s="937"/>
      <c r="NCC159" s="937"/>
      <c r="NCD159" s="937"/>
      <c r="NCE159" s="937"/>
      <c r="NCF159" s="937"/>
      <c r="NCG159" s="937"/>
      <c r="NCH159" s="937"/>
      <c r="NCI159" s="937"/>
      <c r="NCJ159" s="937"/>
      <c r="NCK159" s="937"/>
      <c r="NCL159" s="937"/>
      <c r="NCM159" s="937"/>
      <c r="NCN159" s="937"/>
      <c r="NCO159" s="937"/>
      <c r="NCP159" s="937"/>
      <c r="NCQ159" s="937"/>
      <c r="NCR159" s="937"/>
      <c r="NCS159" s="937"/>
      <c r="NCT159" s="937"/>
      <c r="NCU159" s="937"/>
      <c r="NCV159" s="937"/>
      <c r="NCW159" s="937"/>
      <c r="NCX159" s="937"/>
      <c r="NCY159" s="937"/>
      <c r="NCZ159" s="937"/>
      <c r="NDA159" s="937"/>
      <c r="NDB159" s="937"/>
      <c r="NDC159" s="937"/>
      <c r="NDD159" s="937"/>
      <c r="NDE159" s="937"/>
      <c r="NDF159" s="937"/>
      <c r="NDG159" s="937"/>
      <c r="NDH159" s="937"/>
      <c r="NDI159" s="937"/>
      <c r="NDJ159" s="937"/>
      <c r="NDK159" s="937"/>
      <c r="NDL159" s="937"/>
      <c r="NDM159" s="937"/>
      <c r="NDN159" s="937"/>
      <c r="NDO159" s="937"/>
      <c r="NDP159" s="937"/>
      <c r="NDQ159" s="937"/>
      <c r="NDR159" s="937"/>
      <c r="NDS159" s="937"/>
      <c r="NDT159" s="937"/>
      <c r="NDU159" s="937"/>
      <c r="NDV159" s="937"/>
      <c r="NDW159" s="937"/>
      <c r="NDX159" s="937"/>
      <c r="NDY159" s="937"/>
      <c r="NDZ159" s="937"/>
      <c r="NEA159" s="937"/>
      <c r="NEB159" s="937"/>
      <c r="NEC159" s="937"/>
      <c r="NED159" s="937"/>
      <c r="NEE159" s="937"/>
      <c r="NEF159" s="937"/>
      <c r="NEG159" s="937"/>
      <c r="NEH159" s="937"/>
      <c r="NEI159" s="937"/>
      <c r="NEJ159" s="937"/>
      <c r="NEK159" s="937"/>
      <c r="NEL159" s="937"/>
      <c r="NEM159" s="937"/>
      <c r="NEN159" s="937"/>
      <c r="NEO159" s="937"/>
      <c r="NEP159" s="937"/>
      <c r="NEQ159" s="937"/>
      <c r="NER159" s="937"/>
      <c r="NES159" s="937"/>
      <c r="NET159" s="937"/>
      <c r="NEU159" s="937"/>
      <c r="NEV159" s="937"/>
      <c r="NEW159" s="937"/>
      <c r="NEX159" s="937"/>
      <c r="NEY159" s="937"/>
      <c r="NEZ159" s="937"/>
      <c r="NFA159" s="937"/>
      <c r="NFB159" s="937"/>
      <c r="NFC159" s="937"/>
      <c r="NFD159" s="937"/>
      <c r="NFE159" s="937"/>
      <c r="NFF159" s="937"/>
      <c r="NFG159" s="937"/>
      <c r="NFH159" s="937"/>
      <c r="NFI159" s="937"/>
      <c r="NFJ159" s="937"/>
      <c r="NFK159" s="937"/>
      <c r="NFL159" s="937"/>
      <c r="NFM159" s="937"/>
      <c r="NFN159" s="937"/>
      <c r="NFO159" s="937"/>
      <c r="NFP159" s="937"/>
      <c r="NFQ159" s="937"/>
      <c r="NFR159" s="937"/>
      <c r="NFS159" s="937"/>
      <c r="NFT159" s="937"/>
      <c r="NFU159" s="937"/>
      <c r="NFV159" s="937"/>
      <c r="NFW159" s="937"/>
      <c r="NFX159" s="937"/>
      <c r="NFY159" s="937"/>
      <c r="NFZ159" s="937"/>
      <c r="NGA159" s="937"/>
      <c r="NGB159" s="937"/>
      <c r="NGC159" s="937"/>
      <c r="NGD159" s="937"/>
      <c r="NGE159" s="937"/>
      <c r="NGF159" s="937"/>
      <c r="NGG159" s="937"/>
      <c r="NGH159" s="937"/>
      <c r="NGI159" s="937"/>
      <c r="NGJ159" s="937"/>
      <c r="NGK159" s="937"/>
      <c r="NGL159" s="937"/>
      <c r="NGM159" s="937"/>
      <c r="NGN159" s="937"/>
      <c r="NGO159" s="937"/>
      <c r="NGP159" s="937"/>
      <c r="NGQ159" s="937"/>
      <c r="NGR159" s="937"/>
      <c r="NGS159" s="937"/>
      <c r="NGT159" s="937"/>
      <c r="NGU159" s="937"/>
      <c r="NGV159" s="937"/>
      <c r="NGW159" s="937"/>
      <c r="NGX159" s="937"/>
      <c r="NGY159" s="937"/>
      <c r="NGZ159" s="937"/>
      <c r="NHA159" s="937"/>
      <c r="NHB159" s="937"/>
      <c r="NHC159" s="937"/>
      <c r="NHD159" s="937"/>
      <c r="NHE159" s="937"/>
      <c r="NHF159" s="937"/>
      <c r="NHG159" s="937"/>
      <c r="NHH159" s="937"/>
      <c r="NHI159" s="937"/>
      <c r="NHJ159" s="937"/>
      <c r="NHK159" s="937"/>
      <c r="NHL159" s="937"/>
      <c r="NHM159" s="937"/>
      <c r="NHN159" s="937"/>
      <c r="NHO159" s="937"/>
      <c r="NHP159" s="937"/>
      <c r="NHQ159" s="937"/>
      <c r="NHR159" s="937"/>
      <c r="NHS159" s="937"/>
      <c r="NHT159" s="937"/>
      <c r="NHU159" s="937"/>
      <c r="NHV159" s="937"/>
      <c r="NHW159" s="937"/>
      <c r="NHX159" s="937"/>
      <c r="NHY159" s="937"/>
      <c r="NHZ159" s="937"/>
      <c r="NIA159" s="937"/>
      <c r="NIB159" s="937"/>
      <c r="NIC159" s="937"/>
      <c r="NID159" s="937"/>
      <c r="NIE159" s="937"/>
      <c r="NIF159" s="937"/>
      <c r="NIG159" s="937"/>
      <c r="NIH159" s="937"/>
      <c r="NII159" s="937"/>
      <c r="NIJ159" s="937"/>
      <c r="NIK159" s="937"/>
      <c r="NIL159" s="937"/>
      <c r="NIM159" s="937"/>
      <c r="NIN159" s="937"/>
      <c r="NIO159" s="937"/>
      <c r="NIP159" s="937"/>
      <c r="NIQ159" s="937"/>
      <c r="NIR159" s="937"/>
      <c r="NIS159" s="937"/>
      <c r="NIT159" s="937"/>
      <c r="NIU159" s="937"/>
      <c r="NIV159" s="937"/>
      <c r="NIW159" s="937"/>
      <c r="NIX159" s="937"/>
      <c r="NIY159" s="937"/>
      <c r="NIZ159" s="937"/>
      <c r="NJA159" s="937"/>
      <c r="NJB159" s="937"/>
      <c r="NJC159" s="937"/>
      <c r="NJD159" s="937"/>
      <c r="NJE159" s="937"/>
      <c r="NJF159" s="937"/>
      <c r="NJG159" s="937"/>
      <c r="NJH159" s="937"/>
      <c r="NJI159" s="937"/>
      <c r="NJJ159" s="937"/>
      <c r="NJK159" s="937"/>
      <c r="NJL159" s="937"/>
      <c r="NJM159" s="937"/>
      <c r="NJN159" s="937"/>
      <c r="NJO159" s="937"/>
      <c r="NJP159" s="937"/>
      <c r="NJQ159" s="937"/>
      <c r="NJR159" s="937"/>
      <c r="NJS159" s="937"/>
      <c r="NJT159" s="937"/>
      <c r="NJU159" s="937"/>
      <c r="NJV159" s="937"/>
      <c r="NJW159" s="937"/>
      <c r="NJX159" s="937"/>
      <c r="NJY159" s="937"/>
      <c r="NJZ159" s="937"/>
      <c r="NKA159" s="937"/>
      <c r="NKB159" s="937"/>
      <c r="NKC159" s="937"/>
      <c r="NKD159" s="937"/>
      <c r="NKE159" s="937"/>
      <c r="NKF159" s="937"/>
      <c r="NKG159" s="937"/>
      <c r="NKH159" s="937"/>
      <c r="NKI159" s="937"/>
      <c r="NKJ159" s="937"/>
      <c r="NKK159" s="937"/>
      <c r="NKL159" s="937"/>
      <c r="NKM159" s="937"/>
      <c r="NKN159" s="937"/>
      <c r="NKO159" s="937"/>
      <c r="NKP159" s="937"/>
      <c r="NKQ159" s="937"/>
      <c r="NKR159" s="937"/>
      <c r="NKS159" s="937"/>
      <c r="NKT159" s="937"/>
      <c r="NKU159" s="937"/>
      <c r="NKV159" s="937"/>
      <c r="NKW159" s="937"/>
      <c r="NKX159" s="937"/>
      <c r="NKY159" s="937"/>
      <c r="NKZ159" s="937"/>
      <c r="NLA159" s="937"/>
      <c r="NLB159" s="937"/>
      <c r="NLC159" s="937"/>
      <c r="NLD159" s="937"/>
      <c r="NLE159" s="937"/>
      <c r="NLF159" s="937"/>
      <c r="NLG159" s="937"/>
      <c r="NLH159" s="937"/>
      <c r="NLI159" s="937"/>
      <c r="NLJ159" s="937"/>
      <c r="NLK159" s="937"/>
      <c r="NLL159" s="937"/>
      <c r="NLM159" s="937"/>
      <c r="NLN159" s="937"/>
      <c r="NLO159" s="937"/>
      <c r="NLP159" s="937"/>
      <c r="NLQ159" s="937"/>
      <c r="NLR159" s="937"/>
      <c r="NLS159" s="937"/>
      <c r="NLT159" s="937"/>
      <c r="NLU159" s="937"/>
      <c r="NLV159" s="937"/>
      <c r="NLW159" s="937"/>
      <c r="NLX159" s="937"/>
      <c r="NLY159" s="937"/>
      <c r="NLZ159" s="937"/>
      <c r="NMA159" s="937"/>
      <c r="NMB159" s="937"/>
      <c r="NMC159" s="937"/>
      <c r="NMD159" s="937"/>
      <c r="NME159" s="937"/>
      <c r="NMF159" s="937"/>
      <c r="NMG159" s="937"/>
      <c r="NMH159" s="937"/>
      <c r="NMI159" s="937"/>
      <c r="NMJ159" s="937"/>
      <c r="NMK159" s="937"/>
      <c r="NML159" s="937"/>
      <c r="NMM159" s="937"/>
      <c r="NMN159" s="937"/>
      <c r="NMO159" s="937"/>
      <c r="NMP159" s="937"/>
      <c r="NMQ159" s="937"/>
      <c r="NMR159" s="937"/>
      <c r="NMS159" s="937"/>
      <c r="NMT159" s="937"/>
      <c r="NMU159" s="937"/>
      <c r="NMV159" s="937"/>
      <c r="NMW159" s="937"/>
      <c r="NMX159" s="937"/>
      <c r="NMY159" s="937"/>
      <c r="NMZ159" s="937"/>
      <c r="NNA159" s="937"/>
      <c r="NNB159" s="937"/>
      <c r="NNC159" s="937"/>
      <c r="NND159" s="937"/>
      <c r="NNE159" s="937"/>
      <c r="NNF159" s="937"/>
      <c r="NNG159" s="937"/>
      <c r="NNH159" s="937"/>
      <c r="NNI159" s="937"/>
      <c r="NNJ159" s="937"/>
      <c r="NNK159" s="937"/>
      <c r="NNL159" s="937"/>
      <c r="NNM159" s="937"/>
      <c r="NNN159" s="937"/>
      <c r="NNO159" s="937"/>
      <c r="NNP159" s="937"/>
      <c r="NNQ159" s="937"/>
      <c r="NNR159" s="937"/>
      <c r="NNS159" s="937"/>
      <c r="NNT159" s="937"/>
      <c r="NNU159" s="937"/>
      <c r="NNV159" s="937"/>
      <c r="NNW159" s="937"/>
      <c r="NNX159" s="937"/>
      <c r="NNY159" s="937"/>
      <c r="NNZ159" s="937"/>
      <c r="NOA159" s="937"/>
      <c r="NOB159" s="937"/>
      <c r="NOC159" s="937"/>
      <c r="NOD159" s="937"/>
      <c r="NOE159" s="937"/>
      <c r="NOF159" s="937"/>
      <c r="NOG159" s="937"/>
      <c r="NOH159" s="937"/>
      <c r="NOI159" s="937"/>
      <c r="NOJ159" s="937"/>
      <c r="NOK159" s="937"/>
      <c r="NOL159" s="937"/>
      <c r="NOM159" s="937"/>
      <c r="NON159" s="937"/>
      <c r="NOO159" s="937"/>
      <c r="NOP159" s="937"/>
      <c r="NOQ159" s="937"/>
      <c r="NOR159" s="937"/>
      <c r="NOS159" s="937"/>
      <c r="NOT159" s="937"/>
      <c r="NOU159" s="937"/>
      <c r="NOV159" s="937"/>
      <c r="NOW159" s="937"/>
      <c r="NOX159" s="937"/>
      <c r="NOY159" s="937"/>
      <c r="NOZ159" s="937"/>
      <c r="NPA159" s="937"/>
      <c r="NPB159" s="937"/>
      <c r="NPC159" s="937"/>
      <c r="NPD159" s="937"/>
      <c r="NPE159" s="937"/>
      <c r="NPF159" s="937"/>
      <c r="NPG159" s="937"/>
      <c r="NPH159" s="937"/>
      <c r="NPI159" s="937"/>
      <c r="NPJ159" s="937"/>
      <c r="NPK159" s="937"/>
      <c r="NPL159" s="937"/>
      <c r="NPM159" s="937"/>
      <c r="NPN159" s="937"/>
      <c r="NPO159" s="937"/>
      <c r="NPP159" s="937"/>
      <c r="NPQ159" s="937"/>
      <c r="NPR159" s="937"/>
      <c r="NPS159" s="937"/>
      <c r="NPT159" s="937"/>
      <c r="NPU159" s="937"/>
      <c r="NPV159" s="937"/>
      <c r="NPW159" s="937"/>
      <c r="NPX159" s="937"/>
      <c r="NPY159" s="937"/>
      <c r="NPZ159" s="937"/>
      <c r="NQA159" s="937"/>
      <c r="NQB159" s="937"/>
      <c r="NQC159" s="937"/>
      <c r="NQD159" s="937"/>
      <c r="NQE159" s="937"/>
      <c r="NQF159" s="937"/>
      <c r="NQG159" s="937"/>
      <c r="NQH159" s="937"/>
      <c r="NQI159" s="937"/>
      <c r="NQJ159" s="937"/>
      <c r="NQK159" s="937"/>
      <c r="NQL159" s="937"/>
      <c r="NQM159" s="937"/>
      <c r="NQN159" s="937"/>
      <c r="NQO159" s="937"/>
      <c r="NQP159" s="937"/>
      <c r="NQQ159" s="937"/>
      <c r="NQR159" s="937"/>
      <c r="NQS159" s="937"/>
      <c r="NQT159" s="937"/>
      <c r="NQU159" s="937"/>
      <c r="NQV159" s="937"/>
      <c r="NQW159" s="937"/>
      <c r="NQX159" s="937"/>
      <c r="NQY159" s="937"/>
      <c r="NQZ159" s="937"/>
      <c r="NRA159" s="937"/>
      <c r="NRB159" s="937"/>
      <c r="NRC159" s="937"/>
      <c r="NRD159" s="937"/>
      <c r="NRE159" s="937"/>
      <c r="NRF159" s="937"/>
      <c r="NRG159" s="937"/>
      <c r="NRH159" s="937"/>
      <c r="NRI159" s="937"/>
      <c r="NRJ159" s="937"/>
      <c r="NRK159" s="937"/>
      <c r="NRL159" s="937"/>
      <c r="NRM159" s="937"/>
      <c r="NRN159" s="937"/>
      <c r="NRO159" s="937"/>
      <c r="NRP159" s="937"/>
      <c r="NRQ159" s="937"/>
      <c r="NRR159" s="937"/>
      <c r="NRS159" s="937"/>
      <c r="NRT159" s="937"/>
      <c r="NRU159" s="937"/>
      <c r="NRV159" s="937"/>
      <c r="NRW159" s="937"/>
      <c r="NRX159" s="937"/>
      <c r="NRY159" s="937"/>
      <c r="NRZ159" s="937"/>
      <c r="NSA159" s="937"/>
      <c r="NSB159" s="937"/>
      <c r="NSC159" s="937"/>
      <c r="NSD159" s="937"/>
      <c r="NSE159" s="937"/>
      <c r="NSF159" s="937"/>
      <c r="NSG159" s="937"/>
      <c r="NSH159" s="937"/>
      <c r="NSI159" s="937"/>
      <c r="NSJ159" s="937"/>
      <c r="NSK159" s="937"/>
      <c r="NSL159" s="937"/>
      <c r="NSM159" s="937"/>
      <c r="NSN159" s="937"/>
      <c r="NSO159" s="937"/>
      <c r="NSP159" s="937"/>
      <c r="NSQ159" s="937"/>
      <c r="NSR159" s="937"/>
      <c r="NSS159" s="937"/>
      <c r="NST159" s="937"/>
      <c r="NSU159" s="937"/>
      <c r="NSV159" s="937"/>
      <c r="NSW159" s="937"/>
      <c r="NSX159" s="937"/>
      <c r="NSY159" s="937"/>
      <c r="NSZ159" s="937"/>
      <c r="NTA159" s="937"/>
      <c r="NTB159" s="937"/>
      <c r="NTC159" s="937"/>
      <c r="NTD159" s="937"/>
      <c r="NTE159" s="937"/>
      <c r="NTF159" s="937"/>
      <c r="NTG159" s="937"/>
      <c r="NTH159" s="937"/>
      <c r="NTI159" s="937"/>
      <c r="NTJ159" s="937"/>
      <c r="NTK159" s="937"/>
      <c r="NTL159" s="937"/>
      <c r="NTM159" s="937"/>
      <c r="NTN159" s="937"/>
      <c r="NTO159" s="937"/>
      <c r="NTP159" s="937"/>
      <c r="NTQ159" s="937"/>
      <c r="NTR159" s="937"/>
      <c r="NTS159" s="937"/>
      <c r="NTT159" s="937"/>
      <c r="NTU159" s="937"/>
      <c r="NTV159" s="937"/>
      <c r="NTW159" s="937"/>
      <c r="NTX159" s="937"/>
      <c r="NTY159" s="937"/>
      <c r="NTZ159" s="937"/>
      <c r="NUA159" s="937"/>
      <c r="NUB159" s="937"/>
      <c r="NUC159" s="937"/>
      <c r="NUD159" s="937"/>
      <c r="NUE159" s="937"/>
      <c r="NUF159" s="937"/>
      <c r="NUG159" s="937"/>
      <c r="NUH159" s="937"/>
      <c r="NUI159" s="937"/>
      <c r="NUJ159" s="937"/>
      <c r="NUK159" s="937"/>
      <c r="NUL159" s="937"/>
      <c r="NUM159" s="937"/>
      <c r="NUN159" s="937"/>
      <c r="NUO159" s="937"/>
      <c r="NUP159" s="937"/>
      <c r="NUQ159" s="937"/>
      <c r="NUR159" s="937"/>
      <c r="NUS159" s="937"/>
      <c r="NUT159" s="937"/>
      <c r="NUU159" s="937"/>
      <c r="NUV159" s="937"/>
      <c r="NUW159" s="937"/>
      <c r="NUX159" s="937"/>
      <c r="NUY159" s="937"/>
      <c r="NUZ159" s="937"/>
      <c r="NVA159" s="937"/>
      <c r="NVB159" s="937"/>
      <c r="NVC159" s="937"/>
      <c r="NVD159" s="937"/>
      <c r="NVE159" s="937"/>
      <c r="NVF159" s="937"/>
      <c r="NVG159" s="937"/>
      <c r="NVH159" s="937"/>
      <c r="NVI159" s="937"/>
      <c r="NVJ159" s="937"/>
      <c r="NVK159" s="937"/>
      <c r="NVL159" s="937"/>
      <c r="NVM159" s="937"/>
      <c r="NVN159" s="937"/>
      <c r="NVO159" s="937"/>
      <c r="NVP159" s="937"/>
      <c r="NVQ159" s="937"/>
      <c r="NVR159" s="937"/>
      <c r="NVS159" s="937"/>
      <c r="NVT159" s="937"/>
      <c r="NVU159" s="937"/>
      <c r="NVV159" s="937"/>
      <c r="NVW159" s="937"/>
      <c r="NVX159" s="937"/>
      <c r="NVY159" s="937"/>
      <c r="NVZ159" s="937"/>
      <c r="NWA159" s="937"/>
      <c r="NWB159" s="937"/>
      <c r="NWC159" s="937"/>
      <c r="NWD159" s="937"/>
      <c r="NWE159" s="937"/>
      <c r="NWF159" s="937"/>
      <c r="NWG159" s="937"/>
      <c r="NWH159" s="937"/>
      <c r="NWI159" s="937"/>
      <c r="NWJ159" s="937"/>
      <c r="NWK159" s="937"/>
      <c r="NWL159" s="937"/>
      <c r="NWM159" s="937"/>
      <c r="NWN159" s="937"/>
      <c r="NWO159" s="937"/>
      <c r="NWP159" s="937"/>
      <c r="NWQ159" s="937"/>
      <c r="NWR159" s="937"/>
      <c r="NWS159" s="937"/>
      <c r="NWT159" s="937"/>
      <c r="NWU159" s="937"/>
      <c r="NWV159" s="937"/>
      <c r="NWW159" s="937"/>
      <c r="NWX159" s="937"/>
      <c r="NWY159" s="937"/>
      <c r="NWZ159" s="937"/>
      <c r="NXA159" s="937"/>
      <c r="NXB159" s="937"/>
      <c r="NXC159" s="937"/>
      <c r="NXD159" s="937"/>
      <c r="NXE159" s="937"/>
      <c r="NXF159" s="937"/>
      <c r="NXG159" s="937"/>
      <c r="NXH159" s="937"/>
      <c r="NXI159" s="937"/>
      <c r="NXJ159" s="937"/>
      <c r="NXK159" s="937"/>
      <c r="NXL159" s="937"/>
      <c r="NXM159" s="937"/>
      <c r="NXN159" s="937"/>
      <c r="NXO159" s="937"/>
      <c r="NXP159" s="937"/>
      <c r="NXQ159" s="937"/>
      <c r="NXR159" s="937"/>
      <c r="NXS159" s="937"/>
      <c r="NXT159" s="937"/>
      <c r="NXU159" s="937"/>
      <c r="NXV159" s="937"/>
      <c r="NXW159" s="937"/>
      <c r="NXX159" s="937"/>
      <c r="NXY159" s="937"/>
      <c r="NXZ159" s="937"/>
      <c r="NYA159" s="937"/>
      <c r="NYB159" s="937"/>
      <c r="NYC159" s="937"/>
      <c r="NYD159" s="937"/>
      <c r="NYE159" s="937"/>
      <c r="NYF159" s="937"/>
      <c r="NYG159" s="937"/>
      <c r="NYH159" s="937"/>
      <c r="NYI159" s="937"/>
      <c r="NYJ159" s="937"/>
      <c r="NYK159" s="937"/>
      <c r="NYL159" s="937"/>
      <c r="NYM159" s="937"/>
      <c r="NYN159" s="937"/>
      <c r="NYO159" s="937"/>
      <c r="NYP159" s="937"/>
      <c r="NYQ159" s="937"/>
      <c r="NYR159" s="937"/>
      <c r="NYS159" s="937"/>
      <c r="NYT159" s="937"/>
      <c r="NYU159" s="937"/>
      <c r="NYV159" s="937"/>
      <c r="NYW159" s="937"/>
      <c r="NYX159" s="937"/>
      <c r="NYY159" s="937"/>
      <c r="NYZ159" s="937"/>
      <c r="NZA159" s="937"/>
      <c r="NZB159" s="937"/>
      <c r="NZC159" s="937"/>
      <c r="NZD159" s="937"/>
      <c r="NZE159" s="937"/>
      <c r="NZF159" s="937"/>
      <c r="NZG159" s="937"/>
      <c r="NZH159" s="937"/>
      <c r="NZI159" s="937"/>
      <c r="NZJ159" s="937"/>
      <c r="NZK159" s="937"/>
      <c r="NZL159" s="937"/>
      <c r="NZM159" s="937"/>
      <c r="NZN159" s="937"/>
      <c r="NZO159" s="937"/>
      <c r="NZP159" s="937"/>
      <c r="NZQ159" s="937"/>
      <c r="NZR159" s="937"/>
      <c r="NZS159" s="937"/>
      <c r="NZT159" s="937"/>
      <c r="NZU159" s="937"/>
      <c r="NZV159" s="937"/>
      <c r="NZW159" s="937"/>
      <c r="NZX159" s="937"/>
      <c r="NZY159" s="937"/>
      <c r="NZZ159" s="937"/>
      <c r="OAA159" s="937"/>
      <c r="OAB159" s="937"/>
      <c r="OAC159" s="937"/>
      <c r="OAD159" s="937"/>
      <c r="OAE159" s="937"/>
      <c r="OAF159" s="937"/>
      <c r="OAG159" s="937"/>
      <c r="OAH159" s="937"/>
      <c r="OAI159" s="937"/>
      <c r="OAJ159" s="937"/>
      <c r="OAK159" s="937"/>
      <c r="OAL159" s="937"/>
      <c r="OAM159" s="937"/>
      <c r="OAN159" s="937"/>
      <c r="OAO159" s="937"/>
      <c r="OAP159" s="937"/>
      <c r="OAQ159" s="937"/>
      <c r="OAR159" s="937"/>
      <c r="OAS159" s="937"/>
      <c r="OAT159" s="937"/>
      <c r="OAU159" s="937"/>
      <c r="OAV159" s="937"/>
      <c r="OAW159" s="937"/>
      <c r="OAX159" s="937"/>
      <c r="OAY159" s="937"/>
      <c r="OAZ159" s="937"/>
      <c r="OBA159" s="937"/>
      <c r="OBB159" s="937"/>
      <c r="OBC159" s="937"/>
      <c r="OBD159" s="937"/>
      <c r="OBE159" s="937"/>
      <c r="OBF159" s="937"/>
      <c r="OBG159" s="937"/>
      <c r="OBH159" s="937"/>
      <c r="OBI159" s="937"/>
      <c r="OBJ159" s="937"/>
      <c r="OBK159" s="937"/>
      <c r="OBL159" s="937"/>
      <c r="OBM159" s="937"/>
      <c r="OBN159" s="937"/>
      <c r="OBO159" s="937"/>
      <c r="OBP159" s="937"/>
      <c r="OBQ159" s="937"/>
      <c r="OBR159" s="937"/>
      <c r="OBS159" s="937"/>
      <c r="OBT159" s="937"/>
      <c r="OBU159" s="937"/>
      <c r="OBV159" s="937"/>
      <c r="OBW159" s="937"/>
      <c r="OBX159" s="937"/>
      <c r="OBY159" s="937"/>
      <c r="OBZ159" s="937"/>
      <c r="OCA159" s="937"/>
      <c r="OCB159" s="937"/>
      <c r="OCC159" s="937"/>
      <c r="OCD159" s="937"/>
      <c r="OCE159" s="937"/>
      <c r="OCF159" s="937"/>
      <c r="OCG159" s="937"/>
      <c r="OCH159" s="937"/>
      <c r="OCI159" s="937"/>
      <c r="OCJ159" s="937"/>
      <c r="OCK159" s="937"/>
      <c r="OCL159" s="937"/>
      <c r="OCM159" s="937"/>
      <c r="OCN159" s="937"/>
      <c r="OCO159" s="937"/>
      <c r="OCP159" s="937"/>
      <c r="OCQ159" s="937"/>
      <c r="OCR159" s="937"/>
      <c r="OCS159" s="937"/>
      <c r="OCT159" s="937"/>
      <c r="OCU159" s="937"/>
      <c r="OCV159" s="937"/>
      <c r="OCW159" s="937"/>
      <c r="OCX159" s="937"/>
      <c r="OCY159" s="937"/>
      <c r="OCZ159" s="937"/>
      <c r="ODA159" s="937"/>
      <c r="ODB159" s="937"/>
      <c r="ODC159" s="937"/>
      <c r="ODD159" s="937"/>
      <c r="ODE159" s="937"/>
      <c r="ODF159" s="937"/>
      <c r="ODG159" s="937"/>
      <c r="ODH159" s="937"/>
      <c r="ODI159" s="937"/>
      <c r="ODJ159" s="937"/>
      <c r="ODK159" s="937"/>
      <c r="ODL159" s="937"/>
      <c r="ODM159" s="937"/>
      <c r="ODN159" s="937"/>
      <c r="ODO159" s="937"/>
      <c r="ODP159" s="937"/>
      <c r="ODQ159" s="937"/>
      <c r="ODR159" s="937"/>
      <c r="ODS159" s="937"/>
      <c r="ODT159" s="937"/>
      <c r="ODU159" s="937"/>
      <c r="ODV159" s="937"/>
      <c r="ODW159" s="937"/>
      <c r="ODX159" s="937"/>
      <c r="ODY159" s="937"/>
      <c r="ODZ159" s="937"/>
      <c r="OEA159" s="937"/>
      <c r="OEB159" s="937"/>
      <c r="OEC159" s="937"/>
      <c r="OED159" s="937"/>
      <c r="OEE159" s="937"/>
      <c r="OEF159" s="937"/>
      <c r="OEG159" s="937"/>
      <c r="OEH159" s="937"/>
      <c r="OEI159" s="937"/>
      <c r="OEJ159" s="937"/>
      <c r="OEK159" s="937"/>
      <c r="OEL159" s="937"/>
      <c r="OEM159" s="937"/>
      <c r="OEN159" s="937"/>
      <c r="OEO159" s="937"/>
      <c r="OEP159" s="937"/>
      <c r="OEQ159" s="937"/>
      <c r="OER159" s="937"/>
      <c r="OES159" s="937"/>
      <c r="OET159" s="937"/>
      <c r="OEU159" s="937"/>
      <c r="OEV159" s="937"/>
      <c r="OEW159" s="937"/>
      <c r="OEX159" s="937"/>
      <c r="OEY159" s="937"/>
      <c r="OEZ159" s="937"/>
      <c r="OFA159" s="937"/>
      <c r="OFB159" s="937"/>
      <c r="OFC159" s="937"/>
      <c r="OFD159" s="937"/>
      <c r="OFE159" s="937"/>
      <c r="OFF159" s="937"/>
      <c r="OFG159" s="937"/>
      <c r="OFH159" s="937"/>
      <c r="OFI159" s="937"/>
      <c r="OFJ159" s="937"/>
      <c r="OFK159" s="937"/>
      <c r="OFL159" s="937"/>
      <c r="OFM159" s="937"/>
      <c r="OFN159" s="937"/>
      <c r="OFO159" s="937"/>
      <c r="OFP159" s="937"/>
      <c r="OFQ159" s="937"/>
      <c r="OFR159" s="937"/>
      <c r="OFS159" s="937"/>
      <c r="OFT159" s="937"/>
      <c r="OFU159" s="937"/>
      <c r="OFV159" s="937"/>
      <c r="OFW159" s="937"/>
      <c r="OFX159" s="937"/>
      <c r="OFY159" s="937"/>
      <c r="OFZ159" s="937"/>
      <c r="OGA159" s="937"/>
      <c r="OGB159" s="937"/>
      <c r="OGC159" s="937"/>
      <c r="OGD159" s="937"/>
      <c r="OGE159" s="937"/>
      <c r="OGF159" s="937"/>
      <c r="OGG159" s="937"/>
      <c r="OGH159" s="937"/>
      <c r="OGI159" s="937"/>
      <c r="OGJ159" s="937"/>
      <c r="OGK159" s="937"/>
      <c r="OGL159" s="937"/>
      <c r="OGM159" s="937"/>
      <c r="OGN159" s="937"/>
      <c r="OGO159" s="937"/>
      <c r="OGP159" s="937"/>
      <c r="OGQ159" s="937"/>
      <c r="OGR159" s="937"/>
      <c r="OGS159" s="937"/>
      <c r="OGT159" s="937"/>
      <c r="OGU159" s="937"/>
      <c r="OGV159" s="937"/>
      <c r="OGW159" s="937"/>
      <c r="OGX159" s="937"/>
      <c r="OGY159" s="937"/>
      <c r="OGZ159" s="937"/>
      <c r="OHA159" s="937"/>
      <c r="OHB159" s="937"/>
      <c r="OHC159" s="937"/>
      <c r="OHD159" s="937"/>
      <c r="OHE159" s="937"/>
      <c r="OHF159" s="937"/>
      <c r="OHG159" s="937"/>
      <c r="OHH159" s="937"/>
      <c r="OHI159" s="937"/>
      <c r="OHJ159" s="937"/>
      <c r="OHK159" s="937"/>
      <c r="OHL159" s="937"/>
      <c r="OHM159" s="937"/>
      <c r="OHN159" s="937"/>
      <c r="OHO159" s="937"/>
      <c r="OHP159" s="937"/>
      <c r="OHQ159" s="937"/>
      <c r="OHR159" s="937"/>
      <c r="OHS159" s="937"/>
      <c r="OHT159" s="937"/>
      <c r="OHU159" s="937"/>
      <c r="OHV159" s="937"/>
      <c r="OHW159" s="937"/>
      <c r="OHX159" s="937"/>
      <c r="OHY159" s="937"/>
      <c r="OHZ159" s="937"/>
      <c r="OIA159" s="937"/>
      <c r="OIB159" s="937"/>
      <c r="OIC159" s="937"/>
      <c r="OID159" s="937"/>
      <c r="OIE159" s="937"/>
      <c r="OIF159" s="937"/>
      <c r="OIG159" s="937"/>
      <c r="OIH159" s="937"/>
      <c r="OII159" s="937"/>
      <c r="OIJ159" s="937"/>
      <c r="OIK159" s="937"/>
      <c r="OIL159" s="937"/>
      <c r="OIM159" s="937"/>
      <c r="OIN159" s="937"/>
      <c r="OIO159" s="937"/>
      <c r="OIP159" s="937"/>
      <c r="OIQ159" s="937"/>
      <c r="OIR159" s="937"/>
      <c r="OIS159" s="937"/>
      <c r="OIT159" s="937"/>
      <c r="OIU159" s="937"/>
      <c r="OIV159" s="937"/>
      <c r="OIW159" s="937"/>
      <c r="OIX159" s="937"/>
      <c r="OIY159" s="937"/>
      <c r="OIZ159" s="937"/>
      <c r="OJA159" s="937"/>
      <c r="OJB159" s="937"/>
      <c r="OJC159" s="937"/>
      <c r="OJD159" s="937"/>
      <c r="OJE159" s="937"/>
      <c r="OJF159" s="937"/>
      <c r="OJG159" s="937"/>
      <c r="OJH159" s="937"/>
      <c r="OJI159" s="937"/>
      <c r="OJJ159" s="937"/>
      <c r="OJK159" s="937"/>
      <c r="OJL159" s="937"/>
      <c r="OJM159" s="937"/>
      <c r="OJN159" s="937"/>
      <c r="OJO159" s="937"/>
      <c r="OJP159" s="937"/>
      <c r="OJQ159" s="937"/>
      <c r="OJR159" s="937"/>
      <c r="OJS159" s="937"/>
      <c r="OJT159" s="937"/>
      <c r="OJU159" s="937"/>
      <c r="OJV159" s="937"/>
      <c r="OJW159" s="937"/>
      <c r="OJX159" s="937"/>
      <c r="OJY159" s="937"/>
      <c r="OJZ159" s="937"/>
      <c r="OKA159" s="937"/>
      <c r="OKB159" s="937"/>
      <c r="OKC159" s="937"/>
      <c r="OKD159" s="937"/>
      <c r="OKE159" s="937"/>
      <c r="OKF159" s="937"/>
      <c r="OKG159" s="937"/>
      <c r="OKH159" s="937"/>
      <c r="OKI159" s="937"/>
      <c r="OKJ159" s="937"/>
      <c r="OKK159" s="937"/>
      <c r="OKL159" s="937"/>
      <c r="OKM159" s="937"/>
      <c r="OKN159" s="937"/>
      <c r="OKO159" s="937"/>
      <c r="OKP159" s="937"/>
      <c r="OKQ159" s="937"/>
      <c r="OKR159" s="937"/>
      <c r="OKS159" s="937"/>
      <c r="OKT159" s="937"/>
      <c r="OKU159" s="937"/>
      <c r="OKV159" s="937"/>
      <c r="OKW159" s="937"/>
      <c r="OKX159" s="937"/>
      <c r="OKY159" s="937"/>
      <c r="OKZ159" s="937"/>
      <c r="OLA159" s="937"/>
      <c r="OLB159" s="937"/>
      <c r="OLC159" s="937"/>
      <c r="OLD159" s="937"/>
      <c r="OLE159" s="937"/>
      <c r="OLF159" s="937"/>
      <c r="OLG159" s="937"/>
      <c r="OLH159" s="937"/>
      <c r="OLI159" s="937"/>
      <c r="OLJ159" s="937"/>
      <c r="OLK159" s="937"/>
      <c r="OLL159" s="937"/>
      <c r="OLM159" s="937"/>
      <c r="OLN159" s="937"/>
      <c r="OLO159" s="937"/>
      <c r="OLP159" s="937"/>
      <c r="OLQ159" s="937"/>
      <c r="OLR159" s="937"/>
      <c r="OLS159" s="937"/>
      <c r="OLT159" s="937"/>
      <c r="OLU159" s="937"/>
      <c r="OLV159" s="937"/>
      <c r="OLW159" s="937"/>
      <c r="OLX159" s="937"/>
      <c r="OLY159" s="937"/>
      <c r="OLZ159" s="937"/>
      <c r="OMA159" s="937"/>
      <c r="OMB159" s="937"/>
      <c r="OMC159" s="937"/>
      <c r="OMD159" s="937"/>
      <c r="OME159" s="937"/>
      <c r="OMF159" s="937"/>
      <c r="OMG159" s="937"/>
      <c r="OMH159" s="937"/>
      <c r="OMI159" s="937"/>
      <c r="OMJ159" s="937"/>
      <c r="OMK159" s="937"/>
      <c r="OML159" s="937"/>
      <c r="OMM159" s="937"/>
      <c r="OMN159" s="937"/>
      <c r="OMO159" s="937"/>
      <c r="OMP159" s="937"/>
      <c r="OMQ159" s="937"/>
      <c r="OMR159" s="937"/>
      <c r="OMS159" s="937"/>
      <c r="OMT159" s="937"/>
      <c r="OMU159" s="937"/>
      <c r="OMV159" s="937"/>
      <c r="OMW159" s="937"/>
      <c r="OMX159" s="937"/>
      <c r="OMY159" s="937"/>
      <c r="OMZ159" s="937"/>
      <c r="ONA159" s="937"/>
      <c r="ONB159" s="937"/>
      <c r="ONC159" s="937"/>
      <c r="OND159" s="937"/>
      <c r="ONE159" s="937"/>
      <c r="ONF159" s="937"/>
      <c r="ONG159" s="937"/>
      <c r="ONH159" s="937"/>
      <c r="ONI159" s="937"/>
      <c r="ONJ159" s="937"/>
      <c r="ONK159" s="937"/>
      <c r="ONL159" s="937"/>
      <c r="ONM159" s="937"/>
      <c r="ONN159" s="937"/>
      <c r="ONO159" s="937"/>
      <c r="ONP159" s="937"/>
      <c r="ONQ159" s="937"/>
      <c r="ONR159" s="937"/>
      <c r="ONS159" s="937"/>
      <c r="ONT159" s="937"/>
      <c r="ONU159" s="937"/>
      <c r="ONV159" s="937"/>
      <c r="ONW159" s="937"/>
      <c r="ONX159" s="937"/>
      <c r="ONY159" s="937"/>
      <c r="ONZ159" s="937"/>
      <c r="OOA159" s="937"/>
      <c r="OOB159" s="937"/>
      <c r="OOC159" s="937"/>
      <c r="OOD159" s="937"/>
      <c r="OOE159" s="937"/>
      <c r="OOF159" s="937"/>
      <c r="OOG159" s="937"/>
      <c r="OOH159" s="937"/>
      <c r="OOI159" s="937"/>
      <c r="OOJ159" s="937"/>
      <c r="OOK159" s="937"/>
      <c r="OOL159" s="937"/>
      <c r="OOM159" s="937"/>
      <c r="OON159" s="937"/>
      <c r="OOO159" s="937"/>
      <c r="OOP159" s="937"/>
      <c r="OOQ159" s="937"/>
      <c r="OOR159" s="937"/>
      <c r="OOS159" s="937"/>
      <c r="OOT159" s="937"/>
      <c r="OOU159" s="937"/>
      <c r="OOV159" s="937"/>
      <c r="OOW159" s="937"/>
      <c r="OOX159" s="937"/>
      <c r="OOY159" s="937"/>
      <c r="OOZ159" s="937"/>
      <c r="OPA159" s="937"/>
      <c r="OPB159" s="937"/>
      <c r="OPC159" s="937"/>
      <c r="OPD159" s="937"/>
      <c r="OPE159" s="937"/>
      <c r="OPF159" s="937"/>
      <c r="OPG159" s="937"/>
      <c r="OPH159" s="937"/>
      <c r="OPI159" s="937"/>
      <c r="OPJ159" s="937"/>
      <c r="OPK159" s="937"/>
      <c r="OPL159" s="937"/>
      <c r="OPM159" s="937"/>
      <c r="OPN159" s="937"/>
      <c r="OPO159" s="937"/>
      <c r="OPP159" s="937"/>
      <c r="OPQ159" s="937"/>
      <c r="OPR159" s="937"/>
      <c r="OPS159" s="937"/>
      <c r="OPT159" s="937"/>
      <c r="OPU159" s="937"/>
      <c r="OPV159" s="937"/>
      <c r="OPW159" s="937"/>
      <c r="OPX159" s="937"/>
      <c r="OPY159" s="937"/>
      <c r="OPZ159" s="937"/>
      <c r="OQA159" s="937"/>
      <c r="OQB159" s="937"/>
      <c r="OQC159" s="937"/>
      <c r="OQD159" s="937"/>
      <c r="OQE159" s="937"/>
      <c r="OQF159" s="937"/>
      <c r="OQG159" s="937"/>
      <c r="OQH159" s="937"/>
      <c r="OQI159" s="937"/>
      <c r="OQJ159" s="937"/>
      <c r="OQK159" s="937"/>
      <c r="OQL159" s="937"/>
      <c r="OQM159" s="937"/>
      <c r="OQN159" s="937"/>
      <c r="OQO159" s="937"/>
      <c r="OQP159" s="937"/>
      <c r="OQQ159" s="937"/>
      <c r="OQR159" s="937"/>
      <c r="OQS159" s="937"/>
      <c r="OQT159" s="937"/>
      <c r="OQU159" s="937"/>
      <c r="OQV159" s="937"/>
      <c r="OQW159" s="937"/>
      <c r="OQX159" s="937"/>
      <c r="OQY159" s="937"/>
      <c r="OQZ159" s="937"/>
      <c r="ORA159" s="937"/>
      <c r="ORB159" s="937"/>
      <c r="ORC159" s="937"/>
      <c r="ORD159" s="937"/>
      <c r="ORE159" s="937"/>
      <c r="ORF159" s="937"/>
      <c r="ORG159" s="937"/>
      <c r="ORH159" s="937"/>
      <c r="ORI159" s="937"/>
      <c r="ORJ159" s="937"/>
      <c r="ORK159" s="937"/>
      <c r="ORL159" s="937"/>
      <c r="ORM159" s="937"/>
      <c r="ORN159" s="937"/>
      <c r="ORO159" s="937"/>
      <c r="ORP159" s="937"/>
      <c r="ORQ159" s="937"/>
      <c r="ORR159" s="937"/>
      <c r="ORS159" s="937"/>
      <c r="ORT159" s="937"/>
      <c r="ORU159" s="937"/>
      <c r="ORV159" s="937"/>
      <c r="ORW159" s="937"/>
      <c r="ORX159" s="937"/>
      <c r="ORY159" s="937"/>
      <c r="ORZ159" s="937"/>
      <c r="OSA159" s="937"/>
      <c r="OSB159" s="937"/>
      <c r="OSC159" s="937"/>
      <c r="OSD159" s="937"/>
      <c r="OSE159" s="937"/>
      <c r="OSF159" s="937"/>
      <c r="OSG159" s="937"/>
      <c r="OSH159" s="937"/>
      <c r="OSI159" s="937"/>
      <c r="OSJ159" s="937"/>
      <c r="OSK159" s="937"/>
      <c r="OSL159" s="937"/>
      <c r="OSM159" s="937"/>
      <c r="OSN159" s="937"/>
      <c r="OSO159" s="937"/>
      <c r="OSP159" s="937"/>
      <c r="OSQ159" s="937"/>
      <c r="OSR159" s="937"/>
      <c r="OSS159" s="937"/>
      <c r="OST159" s="937"/>
      <c r="OSU159" s="937"/>
      <c r="OSV159" s="937"/>
      <c r="OSW159" s="937"/>
      <c r="OSX159" s="937"/>
      <c r="OSY159" s="937"/>
      <c r="OSZ159" s="937"/>
      <c r="OTA159" s="937"/>
      <c r="OTB159" s="937"/>
      <c r="OTC159" s="937"/>
      <c r="OTD159" s="937"/>
      <c r="OTE159" s="937"/>
      <c r="OTF159" s="937"/>
      <c r="OTG159" s="937"/>
      <c r="OTH159" s="937"/>
      <c r="OTI159" s="937"/>
      <c r="OTJ159" s="937"/>
      <c r="OTK159" s="937"/>
      <c r="OTL159" s="937"/>
      <c r="OTM159" s="937"/>
      <c r="OTN159" s="937"/>
      <c r="OTO159" s="937"/>
      <c r="OTP159" s="937"/>
      <c r="OTQ159" s="937"/>
      <c r="OTR159" s="937"/>
      <c r="OTS159" s="937"/>
      <c r="OTT159" s="937"/>
      <c r="OTU159" s="937"/>
      <c r="OTV159" s="937"/>
      <c r="OTW159" s="937"/>
      <c r="OTX159" s="937"/>
      <c r="OTY159" s="937"/>
      <c r="OTZ159" s="937"/>
      <c r="OUA159" s="937"/>
      <c r="OUB159" s="937"/>
      <c r="OUC159" s="937"/>
      <c r="OUD159" s="937"/>
      <c r="OUE159" s="937"/>
      <c r="OUF159" s="937"/>
      <c r="OUG159" s="937"/>
      <c r="OUH159" s="937"/>
      <c r="OUI159" s="937"/>
      <c r="OUJ159" s="937"/>
      <c r="OUK159" s="937"/>
      <c r="OUL159" s="937"/>
      <c r="OUM159" s="937"/>
      <c r="OUN159" s="937"/>
      <c r="OUO159" s="937"/>
      <c r="OUP159" s="937"/>
      <c r="OUQ159" s="937"/>
      <c r="OUR159" s="937"/>
      <c r="OUS159" s="937"/>
      <c r="OUT159" s="937"/>
      <c r="OUU159" s="937"/>
      <c r="OUV159" s="937"/>
      <c r="OUW159" s="937"/>
      <c r="OUX159" s="937"/>
      <c r="OUY159" s="937"/>
      <c r="OUZ159" s="937"/>
      <c r="OVA159" s="937"/>
      <c r="OVB159" s="937"/>
      <c r="OVC159" s="937"/>
      <c r="OVD159" s="937"/>
      <c r="OVE159" s="937"/>
      <c r="OVF159" s="937"/>
      <c r="OVG159" s="937"/>
      <c r="OVH159" s="937"/>
      <c r="OVI159" s="937"/>
      <c r="OVJ159" s="937"/>
      <c r="OVK159" s="937"/>
      <c r="OVL159" s="937"/>
      <c r="OVM159" s="937"/>
      <c r="OVN159" s="937"/>
      <c r="OVO159" s="937"/>
      <c r="OVP159" s="937"/>
      <c r="OVQ159" s="937"/>
      <c r="OVR159" s="937"/>
      <c r="OVS159" s="937"/>
      <c r="OVT159" s="937"/>
      <c r="OVU159" s="937"/>
      <c r="OVV159" s="937"/>
      <c r="OVW159" s="937"/>
      <c r="OVX159" s="937"/>
      <c r="OVY159" s="937"/>
      <c r="OVZ159" s="937"/>
      <c r="OWA159" s="937"/>
      <c r="OWB159" s="937"/>
      <c r="OWC159" s="937"/>
      <c r="OWD159" s="937"/>
      <c r="OWE159" s="937"/>
      <c r="OWF159" s="937"/>
      <c r="OWG159" s="937"/>
      <c r="OWH159" s="937"/>
      <c r="OWI159" s="937"/>
      <c r="OWJ159" s="937"/>
      <c r="OWK159" s="937"/>
      <c r="OWL159" s="937"/>
      <c r="OWM159" s="937"/>
      <c r="OWN159" s="937"/>
      <c r="OWO159" s="937"/>
      <c r="OWP159" s="937"/>
      <c r="OWQ159" s="937"/>
      <c r="OWR159" s="937"/>
      <c r="OWS159" s="937"/>
      <c r="OWT159" s="937"/>
      <c r="OWU159" s="937"/>
      <c r="OWV159" s="937"/>
      <c r="OWW159" s="937"/>
      <c r="OWX159" s="937"/>
      <c r="OWY159" s="937"/>
      <c r="OWZ159" s="937"/>
      <c r="OXA159" s="937"/>
      <c r="OXB159" s="937"/>
      <c r="OXC159" s="937"/>
      <c r="OXD159" s="937"/>
      <c r="OXE159" s="937"/>
      <c r="OXF159" s="937"/>
      <c r="OXG159" s="937"/>
      <c r="OXH159" s="937"/>
      <c r="OXI159" s="937"/>
      <c r="OXJ159" s="937"/>
      <c r="OXK159" s="937"/>
      <c r="OXL159" s="937"/>
      <c r="OXM159" s="937"/>
      <c r="OXN159" s="937"/>
      <c r="OXO159" s="937"/>
      <c r="OXP159" s="937"/>
      <c r="OXQ159" s="937"/>
      <c r="OXR159" s="937"/>
      <c r="OXS159" s="937"/>
      <c r="OXT159" s="937"/>
      <c r="OXU159" s="937"/>
      <c r="OXV159" s="937"/>
      <c r="OXW159" s="937"/>
      <c r="OXX159" s="937"/>
      <c r="OXY159" s="937"/>
      <c r="OXZ159" s="937"/>
      <c r="OYA159" s="937"/>
      <c r="OYB159" s="937"/>
      <c r="OYC159" s="937"/>
      <c r="OYD159" s="937"/>
      <c r="OYE159" s="937"/>
      <c r="OYF159" s="937"/>
      <c r="OYG159" s="937"/>
      <c r="OYH159" s="937"/>
      <c r="OYI159" s="937"/>
      <c r="OYJ159" s="937"/>
      <c r="OYK159" s="937"/>
      <c r="OYL159" s="937"/>
      <c r="OYM159" s="937"/>
      <c r="OYN159" s="937"/>
      <c r="OYO159" s="937"/>
      <c r="OYP159" s="937"/>
      <c r="OYQ159" s="937"/>
      <c r="OYR159" s="937"/>
      <c r="OYS159" s="937"/>
      <c r="OYT159" s="937"/>
      <c r="OYU159" s="937"/>
      <c r="OYV159" s="937"/>
      <c r="OYW159" s="937"/>
      <c r="OYX159" s="937"/>
      <c r="OYY159" s="937"/>
      <c r="OYZ159" s="937"/>
      <c r="OZA159" s="937"/>
      <c r="OZB159" s="937"/>
      <c r="OZC159" s="937"/>
      <c r="OZD159" s="937"/>
      <c r="OZE159" s="937"/>
      <c r="OZF159" s="937"/>
      <c r="OZG159" s="937"/>
      <c r="OZH159" s="937"/>
      <c r="OZI159" s="937"/>
      <c r="OZJ159" s="937"/>
      <c r="OZK159" s="937"/>
      <c r="OZL159" s="937"/>
      <c r="OZM159" s="937"/>
      <c r="OZN159" s="937"/>
      <c r="OZO159" s="937"/>
      <c r="OZP159" s="937"/>
      <c r="OZQ159" s="937"/>
      <c r="OZR159" s="937"/>
      <c r="OZS159" s="937"/>
      <c r="OZT159" s="937"/>
      <c r="OZU159" s="937"/>
      <c r="OZV159" s="937"/>
      <c r="OZW159" s="937"/>
      <c r="OZX159" s="937"/>
      <c r="OZY159" s="937"/>
      <c r="OZZ159" s="937"/>
      <c r="PAA159" s="937"/>
      <c r="PAB159" s="937"/>
      <c r="PAC159" s="937"/>
      <c r="PAD159" s="937"/>
      <c r="PAE159" s="937"/>
      <c r="PAF159" s="937"/>
      <c r="PAG159" s="937"/>
      <c r="PAH159" s="937"/>
      <c r="PAI159" s="937"/>
      <c r="PAJ159" s="937"/>
      <c r="PAK159" s="937"/>
      <c r="PAL159" s="937"/>
      <c r="PAM159" s="937"/>
      <c r="PAN159" s="937"/>
      <c r="PAO159" s="937"/>
      <c r="PAP159" s="937"/>
      <c r="PAQ159" s="937"/>
      <c r="PAR159" s="937"/>
      <c r="PAS159" s="937"/>
      <c r="PAT159" s="937"/>
      <c r="PAU159" s="937"/>
      <c r="PAV159" s="937"/>
      <c r="PAW159" s="937"/>
      <c r="PAX159" s="937"/>
      <c r="PAY159" s="937"/>
      <c r="PAZ159" s="937"/>
      <c r="PBA159" s="937"/>
      <c r="PBB159" s="937"/>
      <c r="PBC159" s="937"/>
      <c r="PBD159" s="937"/>
      <c r="PBE159" s="937"/>
      <c r="PBF159" s="937"/>
      <c r="PBG159" s="937"/>
      <c r="PBH159" s="937"/>
      <c r="PBI159" s="937"/>
      <c r="PBJ159" s="937"/>
      <c r="PBK159" s="937"/>
      <c r="PBL159" s="937"/>
      <c r="PBM159" s="937"/>
      <c r="PBN159" s="937"/>
      <c r="PBO159" s="937"/>
      <c r="PBP159" s="937"/>
      <c r="PBQ159" s="937"/>
      <c r="PBR159" s="937"/>
      <c r="PBS159" s="937"/>
      <c r="PBT159" s="937"/>
      <c r="PBU159" s="937"/>
      <c r="PBV159" s="937"/>
      <c r="PBW159" s="937"/>
      <c r="PBX159" s="937"/>
      <c r="PBY159" s="937"/>
      <c r="PBZ159" s="937"/>
      <c r="PCA159" s="937"/>
      <c r="PCB159" s="937"/>
      <c r="PCC159" s="937"/>
      <c r="PCD159" s="937"/>
      <c r="PCE159" s="937"/>
      <c r="PCF159" s="937"/>
      <c r="PCG159" s="937"/>
      <c r="PCH159" s="937"/>
      <c r="PCI159" s="937"/>
      <c r="PCJ159" s="937"/>
      <c r="PCK159" s="937"/>
      <c r="PCL159" s="937"/>
      <c r="PCM159" s="937"/>
      <c r="PCN159" s="937"/>
      <c r="PCO159" s="937"/>
      <c r="PCP159" s="937"/>
      <c r="PCQ159" s="937"/>
      <c r="PCR159" s="937"/>
      <c r="PCS159" s="937"/>
      <c r="PCT159" s="937"/>
      <c r="PCU159" s="937"/>
      <c r="PCV159" s="937"/>
      <c r="PCW159" s="937"/>
      <c r="PCX159" s="937"/>
      <c r="PCY159" s="937"/>
      <c r="PCZ159" s="937"/>
      <c r="PDA159" s="937"/>
      <c r="PDB159" s="937"/>
      <c r="PDC159" s="937"/>
      <c r="PDD159" s="937"/>
      <c r="PDE159" s="937"/>
      <c r="PDF159" s="937"/>
      <c r="PDG159" s="937"/>
      <c r="PDH159" s="937"/>
      <c r="PDI159" s="937"/>
      <c r="PDJ159" s="937"/>
      <c r="PDK159" s="937"/>
      <c r="PDL159" s="937"/>
      <c r="PDM159" s="937"/>
      <c r="PDN159" s="937"/>
      <c r="PDO159" s="937"/>
      <c r="PDP159" s="937"/>
      <c r="PDQ159" s="937"/>
      <c r="PDR159" s="937"/>
      <c r="PDS159" s="937"/>
      <c r="PDT159" s="937"/>
      <c r="PDU159" s="937"/>
      <c r="PDV159" s="937"/>
      <c r="PDW159" s="937"/>
      <c r="PDX159" s="937"/>
      <c r="PDY159" s="937"/>
      <c r="PDZ159" s="937"/>
      <c r="PEA159" s="937"/>
      <c r="PEB159" s="937"/>
      <c r="PEC159" s="937"/>
      <c r="PED159" s="937"/>
      <c r="PEE159" s="937"/>
      <c r="PEF159" s="937"/>
      <c r="PEG159" s="937"/>
      <c r="PEH159" s="937"/>
      <c r="PEI159" s="937"/>
      <c r="PEJ159" s="937"/>
      <c r="PEK159" s="937"/>
      <c r="PEL159" s="937"/>
      <c r="PEM159" s="937"/>
      <c r="PEN159" s="937"/>
      <c r="PEO159" s="937"/>
      <c r="PEP159" s="937"/>
      <c r="PEQ159" s="937"/>
      <c r="PER159" s="937"/>
      <c r="PES159" s="937"/>
      <c r="PET159" s="937"/>
      <c r="PEU159" s="937"/>
      <c r="PEV159" s="937"/>
      <c r="PEW159" s="937"/>
      <c r="PEX159" s="937"/>
      <c r="PEY159" s="937"/>
      <c r="PEZ159" s="937"/>
      <c r="PFA159" s="937"/>
      <c r="PFB159" s="937"/>
      <c r="PFC159" s="937"/>
      <c r="PFD159" s="937"/>
      <c r="PFE159" s="937"/>
      <c r="PFF159" s="937"/>
      <c r="PFG159" s="937"/>
      <c r="PFH159" s="937"/>
      <c r="PFI159" s="937"/>
      <c r="PFJ159" s="937"/>
      <c r="PFK159" s="937"/>
      <c r="PFL159" s="937"/>
      <c r="PFM159" s="937"/>
      <c r="PFN159" s="937"/>
      <c r="PFO159" s="937"/>
      <c r="PFP159" s="937"/>
      <c r="PFQ159" s="937"/>
      <c r="PFR159" s="937"/>
      <c r="PFS159" s="937"/>
      <c r="PFT159" s="937"/>
      <c r="PFU159" s="937"/>
      <c r="PFV159" s="937"/>
      <c r="PFW159" s="937"/>
      <c r="PFX159" s="937"/>
      <c r="PFY159" s="937"/>
      <c r="PFZ159" s="937"/>
      <c r="PGA159" s="937"/>
      <c r="PGB159" s="937"/>
      <c r="PGC159" s="937"/>
      <c r="PGD159" s="937"/>
      <c r="PGE159" s="937"/>
      <c r="PGF159" s="937"/>
      <c r="PGG159" s="937"/>
      <c r="PGH159" s="937"/>
      <c r="PGI159" s="937"/>
      <c r="PGJ159" s="937"/>
      <c r="PGK159" s="937"/>
      <c r="PGL159" s="937"/>
      <c r="PGM159" s="937"/>
      <c r="PGN159" s="937"/>
      <c r="PGO159" s="937"/>
      <c r="PGP159" s="937"/>
      <c r="PGQ159" s="937"/>
      <c r="PGR159" s="937"/>
      <c r="PGS159" s="937"/>
      <c r="PGT159" s="937"/>
      <c r="PGU159" s="937"/>
      <c r="PGV159" s="937"/>
      <c r="PGW159" s="937"/>
      <c r="PGX159" s="937"/>
      <c r="PGY159" s="937"/>
      <c r="PGZ159" s="937"/>
      <c r="PHA159" s="937"/>
      <c r="PHB159" s="937"/>
      <c r="PHC159" s="937"/>
      <c r="PHD159" s="937"/>
      <c r="PHE159" s="937"/>
      <c r="PHF159" s="937"/>
      <c r="PHG159" s="937"/>
      <c r="PHH159" s="937"/>
      <c r="PHI159" s="937"/>
      <c r="PHJ159" s="937"/>
      <c r="PHK159" s="937"/>
      <c r="PHL159" s="937"/>
      <c r="PHM159" s="937"/>
      <c r="PHN159" s="937"/>
      <c r="PHO159" s="937"/>
      <c r="PHP159" s="937"/>
      <c r="PHQ159" s="937"/>
      <c r="PHR159" s="937"/>
      <c r="PHS159" s="937"/>
      <c r="PHT159" s="937"/>
      <c r="PHU159" s="937"/>
      <c r="PHV159" s="937"/>
      <c r="PHW159" s="937"/>
      <c r="PHX159" s="937"/>
      <c r="PHY159" s="937"/>
      <c r="PHZ159" s="937"/>
      <c r="PIA159" s="937"/>
      <c r="PIB159" s="937"/>
      <c r="PIC159" s="937"/>
      <c r="PID159" s="937"/>
      <c r="PIE159" s="937"/>
      <c r="PIF159" s="937"/>
      <c r="PIG159" s="937"/>
      <c r="PIH159" s="937"/>
      <c r="PII159" s="937"/>
      <c r="PIJ159" s="937"/>
      <c r="PIK159" s="937"/>
      <c r="PIL159" s="937"/>
      <c r="PIM159" s="937"/>
      <c r="PIN159" s="937"/>
      <c r="PIO159" s="937"/>
      <c r="PIP159" s="937"/>
      <c r="PIQ159" s="937"/>
      <c r="PIR159" s="937"/>
      <c r="PIS159" s="937"/>
      <c r="PIT159" s="937"/>
      <c r="PIU159" s="937"/>
      <c r="PIV159" s="937"/>
      <c r="PIW159" s="937"/>
      <c r="PIX159" s="937"/>
      <c r="PIY159" s="937"/>
      <c r="PIZ159" s="937"/>
      <c r="PJA159" s="937"/>
      <c r="PJB159" s="937"/>
      <c r="PJC159" s="937"/>
      <c r="PJD159" s="937"/>
      <c r="PJE159" s="937"/>
      <c r="PJF159" s="937"/>
      <c r="PJG159" s="937"/>
      <c r="PJH159" s="937"/>
      <c r="PJI159" s="937"/>
      <c r="PJJ159" s="937"/>
      <c r="PJK159" s="937"/>
      <c r="PJL159" s="937"/>
      <c r="PJM159" s="937"/>
      <c r="PJN159" s="937"/>
      <c r="PJO159" s="937"/>
      <c r="PJP159" s="937"/>
      <c r="PJQ159" s="937"/>
      <c r="PJR159" s="937"/>
      <c r="PJS159" s="937"/>
      <c r="PJT159" s="937"/>
      <c r="PJU159" s="937"/>
      <c r="PJV159" s="937"/>
      <c r="PJW159" s="937"/>
      <c r="PJX159" s="937"/>
      <c r="PJY159" s="937"/>
      <c r="PJZ159" s="937"/>
      <c r="PKA159" s="937"/>
      <c r="PKB159" s="937"/>
      <c r="PKC159" s="937"/>
      <c r="PKD159" s="937"/>
      <c r="PKE159" s="937"/>
      <c r="PKF159" s="937"/>
      <c r="PKG159" s="937"/>
      <c r="PKH159" s="937"/>
      <c r="PKI159" s="937"/>
      <c r="PKJ159" s="937"/>
      <c r="PKK159" s="937"/>
      <c r="PKL159" s="937"/>
      <c r="PKM159" s="937"/>
      <c r="PKN159" s="937"/>
      <c r="PKO159" s="937"/>
      <c r="PKP159" s="937"/>
      <c r="PKQ159" s="937"/>
      <c r="PKR159" s="937"/>
      <c r="PKS159" s="937"/>
      <c r="PKT159" s="937"/>
      <c r="PKU159" s="937"/>
      <c r="PKV159" s="937"/>
      <c r="PKW159" s="937"/>
      <c r="PKX159" s="937"/>
      <c r="PKY159" s="937"/>
      <c r="PKZ159" s="937"/>
      <c r="PLA159" s="937"/>
      <c r="PLB159" s="937"/>
      <c r="PLC159" s="937"/>
      <c r="PLD159" s="937"/>
      <c r="PLE159" s="937"/>
      <c r="PLF159" s="937"/>
      <c r="PLG159" s="937"/>
      <c r="PLH159" s="937"/>
      <c r="PLI159" s="937"/>
      <c r="PLJ159" s="937"/>
      <c r="PLK159" s="937"/>
      <c r="PLL159" s="937"/>
      <c r="PLM159" s="937"/>
      <c r="PLN159" s="937"/>
      <c r="PLO159" s="937"/>
      <c r="PLP159" s="937"/>
      <c r="PLQ159" s="937"/>
      <c r="PLR159" s="937"/>
      <c r="PLS159" s="937"/>
      <c r="PLT159" s="937"/>
      <c r="PLU159" s="937"/>
      <c r="PLV159" s="937"/>
      <c r="PLW159" s="937"/>
      <c r="PLX159" s="937"/>
      <c r="PLY159" s="937"/>
      <c r="PLZ159" s="937"/>
      <c r="PMA159" s="937"/>
      <c r="PMB159" s="937"/>
      <c r="PMC159" s="937"/>
      <c r="PMD159" s="937"/>
      <c r="PME159" s="937"/>
      <c r="PMF159" s="937"/>
      <c r="PMG159" s="937"/>
      <c r="PMH159" s="937"/>
      <c r="PMI159" s="937"/>
      <c r="PMJ159" s="937"/>
      <c r="PMK159" s="937"/>
      <c r="PML159" s="937"/>
      <c r="PMM159" s="937"/>
      <c r="PMN159" s="937"/>
      <c r="PMO159" s="937"/>
      <c r="PMP159" s="937"/>
      <c r="PMQ159" s="937"/>
      <c r="PMR159" s="937"/>
      <c r="PMS159" s="937"/>
      <c r="PMT159" s="937"/>
      <c r="PMU159" s="937"/>
      <c r="PMV159" s="937"/>
      <c r="PMW159" s="937"/>
      <c r="PMX159" s="937"/>
      <c r="PMY159" s="937"/>
      <c r="PMZ159" s="937"/>
      <c r="PNA159" s="937"/>
      <c r="PNB159" s="937"/>
      <c r="PNC159" s="937"/>
      <c r="PND159" s="937"/>
      <c r="PNE159" s="937"/>
      <c r="PNF159" s="937"/>
      <c r="PNG159" s="937"/>
      <c r="PNH159" s="937"/>
      <c r="PNI159" s="937"/>
      <c r="PNJ159" s="937"/>
      <c r="PNK159" s="937"/>
      <c r="PNL159" s="937"/>
      <c r="PNM159" s="937"/>
      <c r="PNN159" s="937"/>
      <c r="PNO159" s="937"/>
      <c r="PNP159" s="937"/>
      <c r="PNQ159" s="937"/>
      <c r="PNR159" s="937"/>
      <c r="PNS159" s="937"/>
      <c r="PNT159" s="937"/>
      <c r="PNU159" s="937"/>
      <c r="PNV159" s="937"/>
      <c r="PNW159" s="937"/>
      <c r="PNX159" s="937"/>
      <c r="PNY159" s="937"/>
      <c r="PNZ159" s="937"/>
      <c r="POA159" s="937"/>
      <c r="POB159" s="937"/>
      <c r="POC159" s="937"/>
      <c r="POD159" s="937"/>
      <c r="POE159" s="937"/>
      <c r="POF159" s="937"/>
      <c r="POG159" s="937"/>
      <c r="POH159" s="937"/>
      <c r="POI159" s="937"/>
      <c r="POJ159" s="937"/>
      <c r="POK159" s="937"/>
      <c r="POL159" s="937"/>
      <c r="POM159" s="937"/>
      <c r="PON159" s="937"/>
      <c r="POO159" s="937"/>
      <c r="POP159" s="937"/>
      <c r="POQ159" s="937"/>
      <c r="POR159" s="937"/>
      <c r="POS159" s="937"/>
      <c r="POT159" s="937"/>
      <c r="POU159" s="937"/>
      <c r="POV159" s="937"/>
      <c r="POW159" s="937"/>
      <c r="POX159" s="937"/>
      <c r="POY159" s="937"/>
      <c r="POZ159" s="937"/>
      <c r="PPA159" s="937"/>
      <c r="PPB159" s="937"/>
      <c r="PPC159" s="937"/>
      <c r="PPD159" s="937"/>
      <c r="PPE159" s="937"/>
      <c r="PPF159" s="937"/>
      <c r="PPG159" s="937"/>
      <c r="PPH159" s="937"/>
      <c r="PPI159" s="937"/>
      <c r="PPJ159" s="937"/>
      <c r="PPK159" s="937"/>
      <c r="PPL159" s="937"/>
      <c r="PPM159" s="937"/>
      <c r="PPN159" s="937"/>
      <c r="PPO159" s="937"/>
      <c r="PPP159" s="937"/>
      <c r="PPQ159" s="937"/>
      <c r="PPR159" s="937"/>
      <c r="PPS159" s="937"/>
      <c r="PPT159" s="937"/>
      <c r="PPU159" s="937"/>
      <c r="PPV159" s="937"/>
      <c r="PPW159" s="937"/>
      <c r="PPX159" s="937"/>
      <c r="PPY159" s="937"/>
      <c r="PPZ159" s="937"/>
      <c r="PQA159" s="937"/>
      <c r="PQB159" s="937"/>
      <c r="PQC159" s="937"/>
      <c r="PQD159" s="937"/>
      <c r="PQE159" s="937"/>
      <c r="PQF159" s="937"/>
      <c r="PQG159" s="937"/>
      <c r="PQH159" s="937"/>
      <c r="PQI159" s="937"/>
      <c r="PQJ159" s="937"/>
      <c r="PQK159" s="937"/>
      <c r="PQL159" s="937"/>
      <c r="PQM159" s="937"/>
      <c r="PQN159" s="937"/>
      <c r="PQO159" s="937"/>
      <c r="PQP159" s="937"/>
      <c r="PQQ159" s="937"/>
      <c r="PQR159" s="937"/>
      <c r="PQS159" s="937"/>
      <c r="PQT159" s="937"/>
      <c r="PQU159" s="937"/>
      <c r="PQV159" s="937"/>
      <c r="PQW159" s="937"/>
      <c r="PQX159" s="937"/>
      <c r="PQY159" s="937"/>
      <c r="PQZ159" s="937"/>
      <c r="PRA159" s="937"/>
      <c r="PRB159" s="937"/>
      <c r="PRC159" s="937"/>
      <c r="PRD159" s="937"/>
      <c r="PRE159" s="937"/>
      <c r="PRF159" s="937"/>
      <c r="PRG159" s="937"/>
      <c r="PRH159" s="937"/>
      <c r="PRI159" s="937"/>
      <c r="PRJ159" s="937"/>
      <c r="PRK159" s="937"/>
      <c r="PRL159" s="937"/>
      <c r="PRM159" s="937"/>
      <c r="PRN159" s="937"/>
      <c r="PRO159" s="937"/>
      <c r="PRP159" s="937"/>
      <c r="PRQ159" s="937"/>
      <c r="PRR159" s="937"/>
      <c r="PRS159" s="937"/>
      <c r="PRT159" s="937"/>
      <c r="PRU159" s="937"/>
      <c r="PRV159" s="937"/>
      <c r="PRW159" s="937"/>
      <c r="PRX159" s="937"/>
      <c r="PRY159" s="937"/>
      <c r="PRZ159" s="937"/>
      <c r="PSA159" s="937"/>
      <c r="PSB159" s="937"/>
      <c r="PSC159" s="937"/>
      <c r="PSD159" s="937"/>
      <c r="PSE159" s="937"/>
      <c r="PSF159" s="937"/>
      <c r="PSG159" s="937"/>
      <c r="PSH159" s="937"/>
      <c r="PSI159" s="937"/>
      <c r="PSJ159" s="937"/>
      <c r="PSK159" s="937"/>
      <c r="PSL159" s="937"/>
      <c r="PSM159" s="937"/>
      <c r="PSN159" s="937"/>
      <c r="PSO159" s="937"/>
      <c r="PSP159" s="937"/>
      <c r="PSQ159" s="937"/>
      <c r="PSR159" s="937"/>
      <c r="PSS159" s="937"/>
      <c r="PST159" s="937"/>
      <c r="PSU159" s="937"/>
      <c r="PSV159" s="937"/>
      <c r="PSW159" s="937"/>
      <c r="PSX159" s="937"/>
      <c r="PSY159" s="937"/>
      <c r="PSZ159" s="937"/>
      <c r="PTA159" s="937"/>
      <c r="PTB159" s="937"/>
      <c r="PTC159" s="937"/>
      <c r="PTD159" s="937"/>
      <c r="PTE159" s="937"/>
      <c r="PTF159" s="937"/>
      <c r="PTG159" s="937"/>
      <c r="PTH159" s="937"/>
      <c r="PTI159" s="937"/>
      <c r="PTJ159" s="937"/>
      <c r="PTK159" s="937"/>
      <c r="PTL159" s="937"/>
      <c r="PTM159" s="937"/>
      <c r="PTN159" s="937"/>
      <c r="PTO159" s="937"/>
      <c r="PTP159" s="937"/>
      <c r="PTQ159" s="937"/>
      <c r="PTR159" s="937"/>
      <c r="PTS159" s="937"/>
      <c r="PTT159" s="937"/>
      <c r="PTU159" s="937"/>
      <c r="PTV159" s="937"/>
      <c r="PTW159" s="937"/>
      <c r="PTX159" s="937"/>
      <c r="PTY159" s="937"/>
      <c r="PTZ159" s="937"/>
      <c r="PUA159" s="937"/>
      <c r="PUB159" s="937"/>
      <c r="PUC159" s="937"/>
      <c r="PUD159" s="937"/>
      <c r="PUE159" s="937"/>
      <c r="PUF159" s="937"/>
      <c r="PUG159" s="937"/>
      <c r="PUH159" s="937"/>
      <c r="PUI159" s="937"/>
      <c r="PUJ159" s="937"/>
      <c r="PUK159" s="937"/>
      <c r="PUL159" s="937"/>
      <c r="PUM159" s="937"/>
      <c r="PUN159" s="937"/>
      <c r="PUO159" s="937"/>
      <c r="PUP159" s="937"/>
      <c r="PUQ159" s="937"/>
      <c r="PUR159" s="937"/>
      <c r="PUS159" s="937"/>
      <c r="PUT159" s="937"/>
      <c r="PUU159" s="937"/>
      <c r="PUV159" s="937"/>
      <c r="PUW159" s="937"/>
      <c r="PUX159" s="937"/>
      <c r="PUY159" s="937"/>
      <c r="PUZ159" s="937"/>
      <c r="PVA159" s="937"/>
      <c r="PVB159" s="937"/>
      <c r="PVC159" s="937"/>
      <c r="PVD159" s="937"/>
      <c r="PVE159" s="937"/>
      <c r="PVF159" s="937"/>
      <c r="PVG159" s="937"/>
      <c r="PVH159" s="937"/>
      <c r="PVI159" s="937"/>
      <c r="PVJ159" s="937"/>
      <c r="PVK159" s="937"/>
      <c r="PVL159" s="937"/>
      <c r="PVM159" s="937"/>
      <c r="PVN159" s="937"/>
      <c r="PVO159" s="937"/>
      <c r="PVP159" s="937"/>
      <c r="PVQ159" s="937"/>
      <c r="PVR159" s="937"/>
      <c r="PVS159" s="937"/>
      <c r="PVT159" s="937"/>
      <c r="PVU159" s="937"/>
      <c r="PVV159" s="937"/>
      <c r="PVW159" s="937"/>
      <c r="PVX159" s="937"/>
      <c r="PVY159" s="937"/>
      <c r="PVZ159" s="937"/>
      <c r="PWA159" s="937"/>
      <c r="PWB159" s="937"/>
      <c r="PWC159" s="937"/>
      <c r="PWD159" s="937"/>
      <c r="PWE159" s="937"/>
      <c r="PWF159" s="937"/>
      <c r="PWG159" s="937"/>
      <c r="PWH159" s="937"/>
      <c r="PWI159" s="937"/>
      <c r="PWJ159" s="937"/>
      <c r="PWK159" s="937"/>
      <c r="PWL159" s="937"/>
      <c r="PWM159" s="937"/>
      <c r="PWN159" s="937"/>
      <c r="PWO159" s="937"/>
      <c r="PWP159" s="937"/>
      <c r="PWQ159" s="937"/>
      <c r="PWR159" s="937"/>
      <c r="PWS159" s="937"/>
      <c r="PWT159" s="937"/>
      <c r="PWU159" s="937"/>
      <c r="PWV159" s="937"/>
      <c r="PWW159" s="937"/>
      <c r="PWX159" s="937"/>
      <c r="PWY159" s="937"/>
      <c r="PWZ159" s="937"/>
      <c r="PXA159" s="937"/>
      <c r="PXB159" s="937"/>
      <c r="PXC159" s="937"/>
      <c r="PXD159" s="937"/>
      <c r="PXE159" s="937"/>
      <c r="PXF159" s="937"/>
      <c r="PXG159" s="937"/>
      <c r="PXH159" s="937"/>
      <c r="PXI159" s="937"/>
      <c r="PXJ159" s="937"/>
      <c r="PXK159" s="937"/>
      <c r="PXL159" s="937"/>
      <c r="PXM159" s="937"/>
      <c r="PXN159" s="937"/>
      <c r="PXO159" s="937"/>
      <c r="PXP159" s="937"/>
      <c r="PXQ159" s="937"/>
      <c r="PXR159" s="937"/>
      <c r="PXS159" s="937"/>
      <c r="PXT159" s="937"/>
      <c r="PXU159" s="937"/>
      <c r="PXV159" s="937"/>
      <c r="PXW159" s="937"/>
      <c r="PXX159" s="937"/>
      <c r="PXY159" s="937"/>
      <c r="PXZ159" s="937"/>
      <c r="PYA159" s="937"/>
      <c r="PYB159" s="937"/>
      <c r="PYC159" s="937"/>
      <c r="PYD159" s="937"/>
      <c r="PYE159" s="937"/>
      <c r="PYF159" s="937"/>
      <c r="PYG159" s="937"/>
      <c r="PYH159" s="937"/>
      <c r="PYI159" s="937"/>
      <c r="PYJ159" s="937"/>
      <c r="PYK159" s="937"/>
      <c r="PYL159" s="937"/>
      <c r="PYM159" s="937"/>
      <c r="PYN159" s="937"/>
      <c r="PYO159" s="937"/>
      <c r="PYP159" s="937"/>
      <c r="PYQ159" s="937"/>
      <c r="PYR159" s="937"/>
      <c r="PYS159" s="937"/>
      <c r="PYT159" s="937"/>
      <c r="PYU159" s="937"/>
      <c r="PYV159" s="937"/>
      <c r="PYW159" s="937"/>
      <c r="PYX159" s="937"/>
      <c r="PYY159" s="937"/>
      <c r="PYZ159" s="937"/>
      <c r="PZA159" s="937"/>
      <c r="PZB159" s="937"/>
      <c r="PZC159" s="937"/>
      <c r="PZD159" s="937"/>
      <c r="PZE159" s="937"/>
      <c r="PZF159" s="937"/>
      <c r="PZG159" s="937"/>
      <c r="PZH159" s="937"/>
      <c r="PZI159" s="937"/>
      <c r="PZJ159" s="937"/>
      <c r="PZK159" s="937"/>
      <c r="PZL159" s="937"/>
      <c r="PZM159" s="937"/>
      <c r="PZN159" s="937"/>
      <c r="PZO159" s="937"/>
      <c r="PZP159" s="937"/>
      <c r="PZQ159" s="937"/>
      <c r="PZR159" s="937"/>
      <c r="PZS159" s="937"/>
      <c r="PZT159" s="937"/>
      <c r="PZU159" s="937"/>
      <c r="PZV159" s="937"/>
      <c r="PZW159" s="937"/>
      <c r="PZX159" s="937"/>
      <c r="PZY159" s="937"/>
      <c r="PZZ159" s="937"/>
      <c r="QAA159" s="937"/>
      <c r="QAB159" s="937"/>
      <c r="QAC159" s="937"/>
      <c r="QAD159" s="937"/>
      <c r="QAE159" s="937"/>
      <c r="QAF159" s="937"/>
      <c r="QAG159" s="937"/>
      <c r="QAH159" s="937"/>
      <c r="QAI159" s="937"/>
      <c r="QAJ159" s="937"/>
      <c r="QAK159" s="937"/>
      <c r="QAL159" s="937"/>
      <c r="QAM159" s="937"/>
      <c r="QAN159" s="937"/>
      <c r="QAO159" s="937"/>
      <c r="QAP159" s="937"/>
      <c r="QAQ159" s="937"/>
      <c r="QAR159" s="937"/>
      <c r="QAS159" s="937"/>
      <c r="QAT159" s="937"/>
      <c r="QAU159" s="937"/>
      <c r="QAV159" s="937"/>
      <c r="QAW159" s="937"/>
      <c r="QAX159" s="937"/>
      <c r="QAY159" s="937"/>
      <c r="QAZ159" s="937"/>
      <c r="QBA159" s="937"/>
      <c r="QBB159" s="937"/>
      <c r="QBC159" s="937"/>
      <c r="QBD159" s="937"/>
      <c r="QBE159" s="937"/>
      <c r="QBF159" s="937"/>
      <c r="QBG159" s="937"/>
      <c r="QBH159" s="937"/>
      <c r="QBI159" s="937"/>
      <c r="QBJ159" s="937"/>
      <c r="QBK159" s="937"/>
      <c r="QBL159" s="937"/>
      <c r="QBM159" s="937"/>
      <c r="QBN159" s="937"/>
      <c r="QBO159" s="937"/>
      <c r="QBP159" s="937"/>
      <c r="QBQ159" s="937"/>
      <c r="QBR159" s="937"/>
      <c r="QBS159" s="937"/>
      <c r="QBT159" s="937"/>
      <c r="QBU159" s="937"/>
      <c r="QBV159" s="937"/>
      <c r="QBW159" s="937"/>
      <c r="QBX159" s="937"/>
      <c r="QBY159" s="937"/>
      <c r="QBZ159" s="937"/>
      <c r="QCA159" s="937"/>
      <c r="QCB159" s="937"/>
      <c r="QCC159" s="937"/>
      <c r="QCD159" s="937"/>
      <c r="QCE159" s="937"/>
      <c r="QCF159" s="937"/>
      <c r="QCG159" s="937"/>
      <c r="QCH159" s="937"/>
      <c r="QCI159" s="937"/>
      <c r="QCJ159" s="937"/>
      <c r="QCK159" s="937"/>
      <c r="QCL159" s="937"/>
      <c r="QCM159" s="937"/>
      <c r="QCN159" s="937"/>
      <c r="QCO159" s="937"/>
      <c r="QCP159" s="937"/>
      <c r="QCQ159" s="937"/>
      <c r="QCR159" s="937"/>
      <c r="QCS159" s="937"/>
      <c r="QCT159" s="937"/>
      <c r="QCU159" s="937"/>
      <c r="QCV159" s="937"/>
      <c r="QCW159" s="937"/>
      <c r="QCX159" s="937"/>
      <c r="QCY159" s="937"/>
      <c r="QCZ159" s="937"/>
      <c r="QDA159" s="937"/>
      <c r="QDB159" s="937"/>
      <c r="QDC159" s="937"/>
      <c r="QDD159" s="937"/>
      <c r="QDE159" s="937"/>
      <c r="QDF159" s="937"/>
      <c r="QDG159" s="937"/>
      <c r="QDH159" s="937"/>
      <c r="QDI159" s="937"/>
      <c r="QDJ159" s="937"/>
      <c r="QDK159" s="937"/>
      <c r="QDL159" s="937"/>
      <c r="QDM159" s="937"/>
      <c r="QDN159" s="937"/>
      <c r="QDO159" s="937"/>
      <c r="QDP159" s="937"/>
      <c r="QDQ159" s="937"/>
      <c r="QDR159" s="937"/>
      <c r="QDS159" s="937"/>
      <c r="QDT159" s="937"/>
      <c r="QDU159" s="937"/>
      <c r="QDV159" s="937"/>
      <c r="QDW159" s="937"/>
      <c r="QDX159" s="937"/>
      <c r="QDY159" s="937"/>
      <c r="QDZ159" s="937"/>
      <c r="QEA159" s="937"/>
      <c r="QEB159" s="937"/>
      <c r="QEC159" s="937"/>
      <c r="QED159" s="937"/>
      <c r="QEE159" s="937"/>
      <c r="QEF159" s="937"/>
      <c r="QEG159" s="937"/>
      <c r="QEH159" s="937"/>
      <c r="QEI159" s="937"/>
      <c r="QEJ159" s="937"/>
      <c r="QEK159" s="937"/>
      <c r="QEL159" s="937"/>
      <c r="QEM159" s="937"/>
      <c r="QEN159" s="937"/>
      <c r="QEO159" s="937"/>
      <c r="QEP159" s="937"/>
      <c r="QEQ159" s="937"/>
      <c r="QER159" s="937"/>
      <c r="QES159" s="937"/>
      <c r="QET159" s="937"/>
      <c r="QEU159" s="937"/>
      <c r="QEV159" s="937"/>
      <c r="QEW159" s="937"/>
      <c r="QEX159" s="937"/>
      <c r="QEY159" s="937"/>
      <c r="QEZ159" s="937"/>
      <c r="QFA159" s="937"/>
      <c r="QFB159" s="937"/>
      <c r="QFC159" s="937"/>
      <c r="QFD159" s="937"/>
      <c r="QFE159" s="937"/>
      <c r="QFF159" s="937"/>
      <c r="QFG159" s="937"/>
      <c r="QFH159" s="937"/>
      <c r="QFI159" s="937"/>
      <c r="QFJ159" s="937"/>
      <c r="QFK159" s="937"/>
      <c r="QFL159" s="937"/>
      <c r="QFM159" s="937"/>
      <c r="QFN159" s="937"/>
      <c r="QFO159" s="937"/>
      <c r="QFP159" s="937"/>
      <c r="QFQ159" s="937"/>
      <c r="QFR159" s="937"/>
      <c r="QFS159" s="937"/>
      <c r="QFT159" s="937"/>
      <c r="QFU159" s="937"/>
      <c r="QFV159" s="937"/>
      <c r="QFW159" s="937"/>
      <c r="QFX159" s="937"/>
      <c r="QFY159" s="937"/>
      <c r="QFZ159" s="937"/>
      <c r="QGA159" s="937"/>
      <c r="QGB159" s="937"/>
      <c r="QGC159" s="937"/>
      <c r="QGD159" s="937"/>
      <c r="QGE159" s="937"/>
      <c r="QGF159" s="937"/>
      <c r="QGG159" s="937"/>
      <c r="QGH159" s="937"/>
      <c r="QGI159" s="937"/>
      <c r="QGJ159" s="937"/>
      <c r="QGK159" s="937"/>
      <c r="QGL159" s="937"/>
      <c r="QGM159" s="937"/>
      <c r="QGN159" s="937"/>
      <c r="QGO159" s="937"/>
      <c r="QGP159" s="937"/>
      <c r="QGQ159" s="937"/>
      <c r="QGR159" s="937"/>
      <c r="QGS159" s="937"/>
      <c r="QGT159" s="937"/>
      <c r="QGU159" s="937"/>
      <c r="QGV159" s="937"/>
      <c r="QGW159" s="937"/>
      <c r="QGX159" s="937"/>
      <c r="QGY159" s="937"/>
      <c r="QGZ159" s="937"/>
      <c r="QHA159" s="937"/>
      <c r="QHB159" s="937"/>
      <c r="QHC159" s="937"/>
      <c r="QHD159" s="937"/>
      <c r="QHE159" s="937"/>
      <c r="QHF159" s="937"/>
      <c r="QHG159" s="937"/>
      <c r="QHH159" s="937"/>
      <c r="QHI159" s="937"/>
      <c r="QHJ159" s="937"/>
      <c r="QHK159" s="937"/>
      <c r="QHL159" s="937"/>
      <c r="QHM159" s="937"/>
      <c r="QHN159" s="937"/>
      <c r="QHO159" s="937"/>
      <c r="QHP159" s="937"/>
      <c r="QHQ159" s="937"/>
      <c r="QHR159" s="937"/>
      <c r="QHS159" s="937"/>
      <c r="QHT159" s="937"/>
      <c r="QHU159" s="937"/>
      <c r="QHV159" s="937"/>
      <c r="QHW159" s="937"/>
      <c r="QHX159" s="937"/>
      <c r="QHY159" s="937"/>
      <c r="QHZ159" s="937"/>
      <c r="QIA159" s="937"/>
      <c r="QIB159" s="937"/>
      <c r="QIC159" s="937"/>
      <c r="QID159" s="937"/>
      <c r="QIE159" s="937"/>
      <c r="QIF159" s="937"/>
      <c r="QIG159" s="937"/>
      <c r="QIH159" s="937"/>
      <c r="QII159" s="937"/>
      <c r="QIJ159" s="937"/>
      <c r="QIK159" s="937"/>
      <c r="QIL159" s="937"/>
      <c r="QIM159" s="937"/>
      <c r="QIN159" s="937"/>
      <c r="QIO159" s="937"/>
      <c r="QIP159" s="937"/>
      <c r="QIQ159" s="937"/>
      <c r="QIR159" s="937"/>
      <c r="QIS159" s="937"/>
      <c r="QIT159" s="937"/>
      <c r="QIU159" s="937"/>
      <c r="QIV159" s="937"/>
      <c r="QIW159" s="937"/>
      <c r="QIX159" s="937"/>
      <c r="QIY159" s="937"/>
      <c r="QIZ159" s="937"/>
      <c r="QJA159" s="937"/>
      <c r="QJB159" s="937"/>
      <c r="QJC159" s="937"/>
      <c r="QJD159" s="937"/>
      <c r="QJE159" s="937"/>
      <c r="QJF159" s="937"/>
      <c r="QJG159" s="937"/>
      <c r="QJH159" s="937"/>
      <c r="QJI159" s="937"/>
      <c r="QJJ159" s="937"/>
      <c r="QJK159" s="937"/>
      <c r="QJL159" s="937"/>
      <c r="QJM159" s="937"/>
      <c r="QJN159" s="937"/>
      <c r="QJO159" s="937"/>
      <c r="QJP159" s="937"/>
      <c r="QJQ159" s="937"/>
      <c r="QJR159" s="937"/>
      <c r="QJS159" s="937"/>
      <c r="QJT159" s="937"/>
      <c r="QJU159" s="937"/>
      <c r="QJV159" s="937"/>
      <c r="QJW159" s="937"/>
      <c r="QJX159" s="937"/>
      <c r="QJY159" s="937"/>
      <c r="QJZ159" s="937"/>
      <c r="QKA159" s="937"/>
      <c r="QKB159" s="937"/>
      <c r="QKC159" s="937"/>
      <c r="QKD159" s="937"/>
      <c r="QKE159" s="937"/>
      <c r="QKF159" s="937"/>
      <c r="QKG159" s="937"/>
      <c r="QKH159" s="937"/>
      <c r="QKI159" s="937"/>
      <c r="QKJ159" s="937"/>
      <c r="QKK159" s="937"/>
      <c r="QKL159" s="937"/>
      <c r="QKM159" s="937"/>
      <c r="QKN159" s="937"/>
      <c r="QKO159" s="937"/>
      <c r="QKP159" s="937"/>
      <c r="QKQ159" s="937"/>
      <c r="QKR159" s="937"/>
      <c r="QKS159" s="937"/>
      <c r="QKT159" s="937"/>
      <c r="QKU159" s="937"/>
      <c r="QKV159" s="937"/>
      <c r="QKW159" s="937"/>
      <c r="QKX159" s="937"/>
      <c r="QKY159" s="937"/>
      <c r="QKZ159" s="937"/>
      <c r="QLA159" s="937"/>
      <c r="QLB159" s="937"/>
      <c r="QLC159" s="937"/>
      <c r="QLD159" s="937"/>
      <c r="QLE159" s="937"/>
      <c r="QLF159" s="937"/>
      <c r="QLG159" s="937"/>
      <c r="QLH159" s="937"/>
      <c r="QLI159" s="937"/>
      <c r="QLJ159" s="937"/>
      <c r="QLK159" s="937"/>
      <c r="QLL159" s="937"/>
      <c r="QLM159" s="937"/>
      <c r="QLN159" s="937"/>
      <c r="QLO159" s="937"/>
      <c r="QLP159" s="937"/>
      <c r="QLQ159" s="937"/>
      <c r="QLR159" s="937"/>
      <c r="QLS159" s="937"/>
      <c r="QLT159" s="937"/>
      <c r="QLU159" s="937"/>
      <c r="QLV159" s="937"/>
      <c r="QLW159" s="937"/>
      <c r="QLX159" s="937"/>
      <c r="QLY159" s="937"/>
      <c r="QLZ159" s="937"/>
      <c r="QMA159" s="937"/>
      <c r="QMB159" s="937"/>
      <c r="QMC159" s="937"/>
      <c r="QMD159" s="937"/>
      <c r="QME159" s="937"/>
      <c r="QMF159" s="937"/>
      <c r="QMG159" s="937"/>
      <c r="QMH159" s="937"/>
      <c r="QMI159" s="937"/>
      <c r="QMJ159" s="937"/>
      <c r="QMK159" s="937"/>
      <c r="QML159" s="937"/>
      <c r="QMM159" s="937"/>
      <c r="QMN159" s="937"/>
      <c r="QMO159" s="937"/>
      <c r="QMP159" s="937"/>
      <c r="QMQ159" s="937"/>
      <c r="QMR159" s="937"/>
      <c r="QMS159" s="937"/>
      <c r="QMT159" s="937"/>
      <c r="QMU159" s="937"/>
      <c r="QMV159" s="937"/>
      <c r="QMW159" s="937"/>
      <c r="QMX159" s="937"/>
      <c r="QMY159" s="937"/>
      <c r="QMZ159" s="937"/>
      <c r="QNA159" s="937"/>
      <c r="QNB159" s="937"/>
      <c r="QNC159" s="937"/>
      <c r="QND159" s="937"/>
      <c r="QNE159" s="937"/>
      <c r="QNF159" s="937"/>
      <c r="QNG159" s="937"/>
      <c r="QNH159" s="937"/>
      <c r="QNI159" s="937"/>
      <c r="QNJ159" s="937"/>
      <c r="QNK159" s="937"/>
      <c r="QNL159" s="937"/>
      <c r="QNM159" s="937"/>
      <c r="QNN159" s="937"/>
      <c r="QNO159" s="937"/>
      <c r="QNP159" s="937"/>
      <c r="QNQ159" s="937"/>
      <c r="QNR159" s="937"/>
      <c r="QNS159" s="937"/>
      <c r="QNT159" s="937"/>
      <c r="QNU159" s="937"/>
      <c r="QNV159" s="937"/>
      <c r="QNW159" s="937"/>
      <c r="QNX159" s="937"/>
      <c r="QNY159" s="937"/>
      <c r="QNZ159" s="937"/>
      <c r="QOA159" s="937"/>
      <c r="QOB159" s="937"/>
      <c r="QOC159" s="937"/>
      <c r="QOD159" s="937"/>
      <c r="QOE159" s="937"/>
      <c r="QOF159" s="937"/>
      <c r="QOG159" s="937"/>
      <c r="QOH159" s="937"/>
      <c r="QOI159" s="937"/>
      <c r="QOJ159" s="937"/>
      <c r="QOK159" s="937"/>
      <c r="QOL159" s="937"/>
      <c r="QOM159" s="937"/>
      <c r="QON159" s="937"/>
      <c r="QOO159" s="937"/>
      <c r="QOP159" s="937"/>
      <c r="QOQ159" s="937"/>
      <c r="QOR159" s="937"/>
      <c r="QOS159" s="937"/>
      <c r="QOT159" s="937"/>
      <c r="QOU159" s="937"/>
      <c r="QOV159" s="937"/>
      <c r="QOW159" s="937"/>
      <c r="QOX159" s="937"/>
      <c r="QOY159" s="937"/>
      <c r="QOZ159" s="937"/>
      <c r="QPA159" s="937"/>
      <c r="QPB159" s="937"/>
      <c r="QPC159" s="937"/>
      <c r="QPD159" s="937"/>
      <c r="QPE159" s="937"/>
      <c r="QPF159" s="937"/>
      <c r="QPG159" s="937"/>
      <c r="QPH159" s="937"/>
      <c r="QPI159" s="937"/>
      <c r="QPJ159" s="937"/>
      <c r="QPK159" s="937"/>
      <c r="QPL159" s="937"/>
      <c r="QPM159" s="937"/>
      <c r="QPN159" s="937"/>
      <c r="QPO159" s="937"/>
      <c r="QPP159" s="937"/>
      <c r="QPQ159" s="937"/>
      <c r="QPR159" s="937"/>
      <c r="QPS159" s="937"/>
      <c r="QPT159" s="937"/>
      <c r="QPU159" s="937"/>
      <c r="QPV159" s="937"/>
      <c r="QPW159" s="937"/>
      <c r="QPX159" s="937"/>
      <c r="QPY159" s="937"/>
      <c r="QPZ159" s="937"/>
      <c r="QQA159" s="937"/>
      <c r="QQB159" s="937"/>
      <c r="QQC159" s="937"/>
      <c r="QQD159" s="937"/>
      <c r="QQE159" s="937"/>
      <c r="QQF159" s="937"/>
      <c r="QQG159" s="937"/>
      <c r="QQH159" s="937"/>
      <c r="QQI159" s="937"/>
      <c r="QQJ159" s="937"/>
      <c r="QQK159" s="937"/>
      <c r="QQL159" s="937"/>
      <c r="QQM159" s="937"/>
      <c r="QQN159" s="937"/>
      <c r="QQO159" s="937"/>
      <c r="QQP159" s="937"/>
      <c r="QQQ159" s="937"/>
      <c r="QQR159" s="937"/>
      <c r="QQS159" s="937"/>
      <c r="QQT159" s="937"/>
      <c r="QQU159" s="937"/>
      <c r="QQV159" s="937"/>
      <c r="QQW159" s="937"/>
      <c r="QQX159" s="937"/>
      <c r="QQY159" s="937"/>
      <c r="QQZ159" s="937"/>
      <c r="QRA159" s="937"/>
      <c r="QRB159" s="937"/>
      <c r="QRC159" s="937"/>
      <c r="QRD159" s="937"/>
      <c r="QRE159" s="937"/>
      <c r="QRF159" s="937"/>
      <c r="QRG159" s="937"/>
      <c r="QRH159" s="937"/>
      <c r="QRI159" s="937"/>
      <c r="QRJ159" s="937"/>
      <c r="QRK159" s="937"/>
      <c r="QRL159" s="937"/>
      <c r="QRM159" s="937"/>
      <c r="QRN159" s="937"/>
      <c r="QRO159" s="937"/>
      <c r="QRP159" s="937"/>
      <c r="QRQ159" s="937"/>
      <c r="QRR159" s="937"/>
      <c r="QRS159" s="937"/>
      <c r="QRT159" s="937"/>
      <c r="QRU159" s="937"/>
      <c r="QRV159" s="937"/>
      <c r="QRW159" s="937"/>
      <c r="QRX159" s="937"/>
      <c r="QRY159" s="937"/>
      <c r="QRZ159" s="937"/>
      <c r="QSA159" s="937"/>
      <c r="QSB159" s="937"/>
      <c r="QSC159" s="937"/>
      <c r="QSD159" s="937"/>
      <c r="QSE159" s="937"/>
      <c r="QSF159" s="937"/>
      <c r="QSG159" s="937"/>
      <c r="QSH159" s="937"/>
      <c r="QSI159" s="937"/>
      <c r="QSJ159" s="937"/>
      <c r="QSK159" s="937"/>
      <c r="QSL159" s="937"/>
      <c r="QSM159" s="937"/>
      <c r="QSN159" s="937"/>
      <c r="QSO159" s="937"/>
      <c r="QSP159" s="937"/>
      <c r="QSQ159" s="937"/>
      <c r="QSR159" s="937"/>
      <c r="QSS159" s="937"/>
      <c r="QST159" s="937"/>
      <c r="QSU159" s="937"/>
      <c r="QSV159" s="937"/>
      <c r="QSW159" s="937"/>
      <c r="QSX159" s="937"/>
      <c r="QSY159" s="937"/>
      <c r="QSZ159" s="937"/>
      <c r="QTA159" s="937"/>
      <c r="QTB159" s="937"/>
      <c r="QTC159" s="937"/>
      <c r="QTD159" s="937"/>
      <c r="QTE159" s="937"/>
      <c r="QTF159" s="937"/>
      <c r="QTG159" s="937"/>
      <c r="QTH159" s="937"/>
      <c r="QTI159" s="937"/>
      <c r="QTJ159" s="937"/>
      <c r="QTK159" s="937"/>
      <c r="QTL159" s="937"/>
      <c r="QTM159" s="937"/>
      <c r="QTN159" s="937"/>
      <c r="QTO159" s="937"/>
      <c r="QTP159" s="937"/>
      <c r="QTQ159" s="937"/>
      <c r="QTR159" s="937"/>
      <c r="QTS159" s="937"/>
      <c r="QTT159" s="937"/>
      <c r="QTU159" s="937"/>
      <c r="QTV159" s="937"/>
      <c r="QTW159" s="937"/>
      <c r="QTX159" s="937"/>
      <c r="QTY159" s="937"/>
      <c r="QTZ159" s="937"/>
      <c r="QUA159" s="937"/>
      <c r="QUB159" s="937"/>
      <c r="QUC159" s="937"/>
      <c r="QUD159" s="937"/>
      <c r="QUE159" s="937"/>
      <c r="QUF159" s="937"/>
      <c r="QUG159" s="937"/>
      <c r="QUH159" s="937"/>
      <c r="QUI159" s="937"/>
      <c r="QUJ159" s="937"/>
      <c r="QUK159" s="937"/>
      <c r="QUL159" s="937"/>
      <c r="QUM159" s="937"/>
      <c r="QUN159" s="937"/>
      <c r="QUO159" s="937"/>
      <c r="QUP159" s="937"/>
      <c r="QUQ159" s="937"/>
      <c r="QUR159" s="937"/>
      <c r="QUS159" s="937"/>
      <c r="QUT159" s="937"/>
      <c r="QUU159" s="937"/>
      <c r="QUV159" s="937"/>
      <c r="QUW159" s="937"/>
      <c r="QUX159" s="937"/>
      <c r="QUY159" s="937"/>
      <c r="QUZ159" s="937"/>
      <c r="QVA159" s="937"/>
      <c r="QVB159" s="937"/>
      <c r="QVC159" s="937"/>
      <c r="QVD159" s="937"/>
      <c r="QVE159" s="937"/>
      <c r="QVF159" s="937"/>
      <c r="QVG159" s="937"/>
      <c r="QVH159" s="937"/>
      <c r="QVI159" s="937"/>
      <c r="QVJ159" s="937"/>
      <c r="QVK159" s="937"/>
      <c r="QVL159" s="937"/>
      <c r="QVM159" s="937"/>
      <c r="QVN159" s="937"/>
      <c r="QVO159" s="937"/>
      <c r="QVP159" s="937"/>
      <c r="QVQ159" s="937"/>
      <c r="QVR159" s="937"/>
      <c r="QVS159" s="937"/>
      <c r="QVT159" s="937"/>
      <c r="QVU159" s="937"/>
      <c r="QVV159" s="937"/>
      <c r="QVW159" s="937"/>
      <c r="QVX159" s="937"/>
      <c r="QVY159" s="937"/>
      <c r="QVZ159" s="937"/>
      <c r="QWA159" s="937"/>
      <c r="QWB159" s="937"/>
      <c r="QWC159" s="937"/>
      <c r="QWD159" s="937"/>
      <c r="QWE159" s="937"/>
      <c r="QWF159" s="937"/>
      <c r="QWG159" s="937"/>
      <c r="QWH159" s="937"/>
      <c r="QWI159" s="937"/>
      <c r="QWJ159" s="937"/>
      <c r="QWK159" s="937"/>
      <c r="QWL159" s="937"/>
      <c r="QWM159" s="937"/>
      <c r="QWN159" s="937"/>
      <c r="QWO159" s="937"/>
      <c r="QWP159" s="937"/>
      <c r="QWQ159" s="937"/>
      <c r="QWR159" s="937"/>
      <c r="QWS159" s="937"/>
      <c r="QWT159" s="937"/>
      <c r="QWU159" s="937"/>
      <c r="QWV159" s="937"/>
      <c r="QWW159" s="937"/>
      <c r="QWX159" s="937"/>
      <c r="QWY159" s="937"/>
      <c r="QWZ159" s="937"/>
      <c r="QXA159" s="937"/>
      <c r="QXB159" s="937"/>
      <c r="QXC159" s="937"/>
      <c r="QXD159" s="937"/>
      <c r="QXE159" s="937"/>
      <c r="QXF159" s="937"/>
      <c r="QXG159" s="937"/>
      <c r="QXH159" s="937"/>
      <c r="QXI159" s="937"/>
      <c r="QXJ159" s="937"/>
      <c r="QXK159" s="937"/>
      <c r="QXL159" s="937"/>
      <c r="QXM159" s="937"/>
      <c r="QXN159" s="937"/>
      <c r="QXO159" s="937"/>
      <c r="QXP159" s="937"/>
      <c r="QXQ159" s="937"/>
      <c r="QXR159" s="937"/>
      <c r="QXS159" s="937"/>
      <c r="QXT159" s="937"/>
      <c r="QXU159" s="937"/>
      <c r="QXV159" s="937"/>
      <c r="QXW159" s="937"/>
      <c r="QXX159" s="937"/>
      <c r="QXY159" s="937"/>
      <c r="QXZ159" s="937"/>
      <c r="QYA159" s="937"/>
      <c r="QYB159" s="937"/>
      <c r="QYC159" s="937"/>
      <c r="QYD159" s="937"/>
      <c r="QYE159" s="937"/>
      <c r="QYF159" s="937"/>
      <c r="QYG159" s="937"/>
      <c r="QYH159" s="937"/>
      <c r="QYI159" s="937"/>
      <c r="QYJ159" s="937"/>
      <c r="QYK159" s="937"/>
      <c r="QYL159" s="937"/>
      <c r="QYM159" s="937"/>
      <c r="QYN159" s="937"/>
      <c r="QYO159" s="937"/>
      <c r="QYP159" s="937"/>
      <c r="QYQ159" s="937"/>
      <c r="QYR159" s="937"/>
      <c r="QYS159" s="937"/>
      <c r="QYT159" s="937"/>
      <c r="QYU159" s="937"/>
      <c r="QYV159" s="937"/>
      <c r="QYW159" s="937"/>
      <c r="QYX159" s="937"/>
      <c r="QYY159" s="937"/>
      <c r="QYZ159" s="937"/>
      <c r="QZA159" s="937"/>
      <c r="QZB159" s="937"/>
      <c r="QZC159" s="937"/>
      <c r="QZD159" s="937"/>
      <c r="QZE159" s="937"/>
      <c r="QZF159" s="937"/>
      <c r="QZG159" s="937"/>
      <c r="QZH159" s="937"/>
      <c r="QZI159" s="937"/>
      <c r="QZJ159" s="937"/>
      <c r="QZK159" s="937"/>
      <c r="QZL159" s="937"/>
      <c r="QZM159" s="937"/>
      <c r="QZN159" s="937"/>
      <c r="QZO159" s="937"/>
      <c r="QZP159" s="937"/>
      <c r="QZQ159" s="937"/>
      <c r="QZR159" s="937"/>
      <c r="QZS159" s="937"/>
      <c r="QZT159" s="937"/>
      <c r="QZU159" s="937"/>
      <c r="QZV159" s="937"/>
      <c r="QZW159" s="937"/>
      <c r="QZX159" s="937"/>
      <c r="QZY159" s="937"/>
      <c r="QZZ159" s="937"/>
      <c r="RAA159" s="937"/>
      <c r="RAB159" s="937"/>
      <c r="RAC159" s="937"/>
      <c r="RAD159" s="937"/>
      <c r="RAE159" s="937"/>
      <c r="RAF159" s="937"/>
      <c r="RAG159" s="937"/>
      <c r="RAH159" s="937"/>
      <c r="RAI159" s="937"/>
      <c r="RAJ159" s="937"/>
      <c r="RAK159" s="937"/>
      <c r="RAL159" s="937"/>
      <c r="RAM159" s="937"/>
      <c r="RAN159" s="937"/>
      <c r="RAO159" s="937"/>
      <c r="RAP159" s="937"/>
      <c r="RAQ159" s="937"/>
      <c r="RAR159" s="937"/>
      <c r="RAS159" s="937"/>
      <c r="RAT159" s="937"/>
      <c r="RAU159" s="937"/>
      <c r="RAV159" s="937"/>
      <c r="RAW159" s="937"/>
      <c r="RAX159" s="937"/>
      <c r="RAY159" s="937"/>
      <c r="RAZ159" s="937"/>
      <c r="RBA159" s="937"/>
      <c r="RBB159" s="937"/>
      <c r="RBC159" s="937"/>
      <c r="RBD159" s="937"/>
      <c r="RBE159" s="937"/>
      <c r="RBF159" s="937"/>
      <c r="RBG159" s="937"/>
      <c r="RBH159" s="937"/>
      <c r="RBI159" s="937"/>
      <c r="RBJ159" s="937"/>
      <c r="RBK159" s="937"/>
      <c r="RBL159" s="937"/>
      <c r="RBM159" s="937"/>
      <c r="RBN159" s="937"/>
      <c r="RBO159" s="937"/>
      <c r="RBP159" s="937"/>
      <c r="RBQ159" s="937"/>
      <c r="RBR159" s="937"/>
      <c r="RBS159" s="937"/>
      <c r="RBT159" s="937"/>
      <c r="RBU159" s="937"/>
      <c r="RBV159" s="937"/>
      <c r="RBW159" s="937"/>
      <c r="RBX159" s="937"/>
      <c r="RBY159" s="937"/>
      <c r="RBZ159" s="937"/>
      <c r="RCA159" s="937"/>
      <c r="RCB159" s="937"/>
      <c r="RCC159" s="937"/>
      <c r="RCD159" s="937"/>
      <c r="RCE159" s="937"/>
      <c r="RCF159" s="937"/>
      <c r="RCG159" s="937"/>
      <c r="RCH159" s="937"/>
      <c r="RCI159" s="937"/>
      <c r="RCJ159" s="937"/>
      <c r="RCK159" s="937"/>
      <c r="RCL159" s="937"/>
      <c r="RCM159" s="937"/>
      <c r="RCN159" s="937"/>
      <c r="RCO159" s="937"/>
      <c r="RCP159" s="937"/>
      <c r="RCQ159" s="937"/>
      <c r="RCR159" s="937"/>
      <c r="RCS159" s="937"/>
      <c r="RCT159" s="937"/>
      <c r="RCU159" s="937"/>
      <c r="RCV159" s="937"/>
      <c r="RCW159" s="937"/>
      <c r="RCX159" s="937"/>
      <c r="RCY159" s="937"/>
      <c r="RCZ159" s="937"/>
      <c r="RDA159" s="937"/>
      <c r="RDB159" s="937"/>
      <c r="RDC159" s="937"/>
      <c r="RDD159" s="937"/>
      <c r="RDE159" s="937"/>
      <c r="RDF159" s="937"/>
      <c r="RDG159" s="937"/>
      <c r="RDH159" s="937"/>
      <c r="RDI159" s="937"/>
      <c r="RDJ159" s="937"/>
      <c r="RDK159" s="937"/>
      <c r="RDL159" s="937"/>
      <c r="RDM159" s="937"/>
      <c r="RDN159" s="937"/>
      <c r="RDO159" s="937"/>
      <c r="RDP159" s="937"/>
      <c r="RDQ159" s="937"/>
      <c r="RDR159" s="937"/>
      <c r="RDS159" s="937"/>
      <c r="RDT159" s="937"/>
      <c r="RDU159" s="937"/>
      <c r="RDV159" s="937"/>
      <c r="RDW159" s="937"/>
      <c r="RDX159" s="937"/>
      <c r="RDY159" s="937"/>
      <c r="RDZ159" s="937"/>
      <c r="REA159" s="937"/>
      <c r="REB159" s="937"/>
      <c r="REC159" s="937"/>
      <c r="RED159" s="937"/>
      <c r="REE159" s="937"/>
      <c r="REF159" s="937"/>
      <c r="REG159" s="937"/>
      <c r="REH159" s="937"/>
      <c r="REI159" s="937"/>
      <c r="REJ159" s="937"/>
      <c r="REK159" s="937"/>
      <c r="REL159" s="937"/>
      <c r="REM159" s="937"/>
      <c r="REN159" s="937"/>
      <c r="REO159" s="937"/>
      <c r="REP159" s="937"/>
      <c r="REQ159" s="937"/>
      <c r="RER159" s="937"/>
      <c r="RES159" s="937"/>
      <c r="RET159" s="937"/>
      <c r="REU159" s="937"/>
      <c r="REV159" s="937"/>
      <c r="REW159" s="937"/>
      <c r="REX159" s="937"/>
      <c r="REY159" s="937"/>
      <c r="REZ159" s="937"/>
      <c r="RFA159" s="937"/>
      <c r="RFB159" s="937"/>
      <c r="RFC159" s="937"/>
      <c r="RFD159" s="937"/>
      <c r="RFE159" s="937"/>
      <c r="RFF159" s="937"/>
      <c r="RFG159" s="937"/>
      <c r="RFH159" s="937"/>
      <c r="RFI159" s="937"/>
      <c r="RFJ159" s="937"/>
      <c r="RFK159" s="937"/>
      <c r="RFL159" s="937"/>
      <c r="RFM159" s="937"/>
      <c r="RFN159" s="937"/>
      <c r="RFO159" s="937"/>
      <c r="RFP159" s="937"/>
      <c r="RFQ159" s="937"/>
      <c r="RFR159" s="937"/>
      <c r="RFS159" s="937"/>
      <c r="RFT159" s="937"/>
      <c r="RFU159" s="937"/>
      <c r="RFV159" s="937"/>
      <c r="RFW159" s="937"/>
      <c r="RFX159" s="937"/>
      <c r="RFY159" s="937"/>
      <c r="RFZ159" s="937"/>
      <c r="RGA159" s="937"/>
      <c r="RGB159" s="937"/>
      <c r="RGC159" s="937"/>
      <c r="RGD159" s="937"/>
      <c r="RGE159" s="937"/>
      <c r="RGF159" s="937"/>
      <c r="RGG159" s="937"/>
      <c r="RGH159" s="937"/>
      <c r="RGI159" s="937"/>
      <c r="RGJ159" s="937"/>
      <c r="RGK159" s="937"/>
      <c r="RGL159" s="937"/>
      <c r="RGM159" s="937"/>
      <c r="RGN159" s="937"/>
      <c r="RGO159" s="937"/>
      <c r="RGP159" s="937"/>
      <c r="RGQ159" s="937"/>
      <c r="RGR159" s="937"/>
      <c r="RGS159" s="937"/>
      <c r="RGT159" s="937"/>
      <c r="RGU159" s="937"/>
      <c r="RGV159" s="937"/>
      <c r="RGW159" s="937"/>
      <c r="RGX159" s="937"/>
      <c r="RGY159" s="937"/>
      <c r="RGZ159" s="937"/>
      <c r="RHA159" s="937"/>
      <c r="RHB159" s="937"/>
      <c r="RHC159" s="937"/>
      <c r="RHD159" s="937"/>
      <c r="RHE159" s="937"/>
      <c r="RHF159" s="937"/>
      <c r="RHG159" s="937"/>
      <c r="RHH159" s="937"/>
      <c r="RHI159" s="937"/>
      <c r="RHJ159" s="937"/>
      <c r="RHK159" s="937"/>
      <c r="RHL159" s="937"/>
      <c r="RHM159" s="937"/>
      <c r="RHN159" s="937"/>
      <c r="RHO159" s="937"/>
      <c r="RHP159" s="937"/>
      <c r="RHQ159" s="937"/>
      <c r="RHR159" s="937"/>
      <c r="RHS159" s="937"/>
      <c r="RHT159" s="937"/>
      <c r="RHU159" s="937"/>
      <c r="RHV159" s="937"/>
      <c r="RHW159" s="937"/>
      <c r="RHX159" s="937"/>
      <c r="RHY159" s="937"/>
      <c r="RHZ159" s="937"/>
      <c r="RIA159" s="937"/>
      <c r="RIB159" s="937"/>
      <c r="RIC159" s="937"/>
      <c r="RID159" s="937"/>
      <c r="RIE159" s="937"/>
      <c r="RIF159" s="937"/>
      <c r="RIG159" s="937"/>
      <c r="RIH159" s="937"/>
      <c r="RII159" s="937"/>
      <c r="RIJ159" s="937"/>
      <c r="RIK159" s="937"/>
      <c r="RIL159" s="937"/>
      <c r="RIM159" s="937"/>
      <c r="RIN159" s="937"/>
      <c r="RIO159" s="937"/>
      <c r="RIP159" s="937"/>
      <c r="RIQ159" s="937"/>
      <c r="RIR159" s="937"/>
      <c r="RIS159" s="937"/>
      <c r="RIT159" s="937"/>
      <c r="RIU159" s="937"/>
      <c r="RIV159" s="937"/>
      <c r="RIW159" s="937"/>
      <c r="RIX159" s="937"/>
      <c r="RIY159" s="937"/>
      <c r="RIZ159" s="937"/>
      <c r="RJA159" s="937"/>
      <c r="RJB159" s="937"/>
      <c r="RJC159" s="937"/>
      <c r="RJD159" s="937"/>
      <c r="RJE159" s="937"/>
      <c r="RJF159" s="937"/>
      <c r="RJG159" s="937"/>
      <c r="RJH159" s="937"/>
      <c r="RJI159" s="937"/>
      <c r="RJJ159" s="937"/>
      <c r="RJK159" s="937"/>
      <c r="RJL159" s="937"/>
      <c r="RJM159" s="937"/>
      <c r="RJN159" s="937"/>
      <c r="RJO159" s="937"/>
      <c r="RJP159" s="937"/>
      <c r="RJQ159" s="937"/>
      <c r="RJR159" s="937"/>
      <c r="RJS159" s="937"/>
      <c r="RJT159" s="937"/>
      <c r="RJU159" s="937"/>
      <c r="RJV159" s="937"/>
      <c r="RJW159" s="937"/>
      <c r="RJX159" s="937"/>
      <c r="RJY159" s="937"/>
      <c r="RJZ159" s="937"/>
      <c r="RKA159" s="937"/>
      <c r="RKB159" s="937"/>
      <c r="RKC159" s="937"/>
      <c r="RKD159" s="937"/>
      <c r="RKE159" s="937"/>
      <c r="RKF159" s="937"/>
      <c r="RKG159" s="937"/>
      <c r="RKH159" s="937"/>
      <c r="RKI159" s="937"/>
      <c r="RKJ159" s="937"/>
      <c r="RKK159" s="937"/>
      <c r="RKL159" s="937"/>
      <c r="RKM159" s="937"/>
      <c r="RKN159" s="937"/>
      <c r="RKO159" s="937"/>
      <c r="RKP159" s="937"/>
      <c r="RKQ159" s="937"/>
      <c r="RKR159" s="937"/>
      <c r="RKS159" s="937"/>
      <c r="RKT159" s="937"/>
      <c r="RKU159" s="937"/>
      <c r="RKV159" s="937"/>
      <c r="RKW159" s="937"/>
      <c r="RKX159" s="937"/>
      <c r="RKY159" s="937"/>
      <c r="RKZ159" s="937"/>
      <c r="RLA159" s="937"/>
      <c r="RLB159" s="937"/>
      <c r="RLC159" s="937"/>
      <c r="RLD159" s="937"/>
      <c r="RLE159" s="937"/>
      <c r="RLF159" s="937"/>
      <c r="RLG159" s="937"/>
      <c r="RLH159" s="937"/>
      <c r="RLI159" s="937"/>
      <c r="RLJ159" s="937"/>
      <c r="RLK159" s="937"/>
      <c r="RLL159" s="937"/>
      <c r="RLM159" s="937"/>
      <c r="RLN159" s="937"/>
      <c r="RLO159" s="937"/>
      <c r="RLP159" s="937"/>
      <c r="RLQ159" s="937"/>
      <c r="RLR159" s="937"/>
      <c r="RLS159" s="937"/>
      <c r="RLT159" s="937"/>
      <c r="RLU159" s="937"/>
      <c r="RLV159" s="937"/>
      <c r="RLW159" s="937"/>
      <c r="RLX159" s="937"/>
      <c r="RLY159" s="937"/>
      <c r="RLZ159" s="937"/>
      <c r="RMA159" s="937"/>
      <c r="RMB159" s="937"/>
      <c r="RMC159" s="937"/>
      <c r="RMD159" s="937"/>
      <c r="RME159" s="937"/>
      <c r="RMF159" s="937"/>
      <c r="RMG159" s="937"/>
      <c r="RMH159" s="937"/>
      <c r="RMI159" s="937"/>
      <c r="RMJ159" s="937"/>
      <c r="RMK159" s="937"/>
      <c r="RML159" s="937"/>
      <c r="RMM159" s="937"/>
      <c r="RMN159" s="937"/>
      <c r="RMO159" s="937"/>
      <c r="RMP159" s="937"/>
      <c r="RMQ159" s="937"/>
      <c r="RMR159" s="937"/>
      <c r="RMS159" s="937"/>
      <c r="RMT159" s="937"/>
      <c r="RMU159" s="937"/>
      <c r="RMV159" s="937"/>
      <c r="RMW159" s="937"/>
      <c r="RMX159" s="937"/>
      <c r="RMY159" s="937"/>
      <c r="RMZ159" s="937"/>
      <c r="RNA159" s="937"/>
      <c r="RNB159" s="937"/>
      <c r="RNC159" s="937"/>
      <c r="RND159" s="937"/>
      <c r="RNE159" s="937"/>
      <c r="RNF159" s="937"/>
      <c r="RNG159" s="937"/>
      <c r="RNH159" s="937"/>
      <c r="RNI159" s="937"/>
      <c r="RNJ159" s="937"/>
      <c r="RNK159" s="937"/>
      <c r="RNL159" s="937"/>
      <c r="RNM159" s="937"/>
      <c r="RNN159" s="937"/>
      <c r="RNO159" s="937"/>
      <c r="RNP159" s="937"/>
      <c r="RNQ159" s="937"/>
      <c r="RNR159" s="937"/>
      <c r="RNS159" s="937"/>
      <c r="RNT159" s="937"/>
      <c r="RNU159" s="937"/>
      <c r="RNV159" s="937"/>
      <c r="RNW159" s="937"/>
      <c r="RNX159" s="937"/>
      <c r="RNY159" s="937"/>
      <c r="RNZ159" s="937"/>
      <c r="ROA159" s="937"/>
      <c r="ROB159" s="937"/>
      <c r="ROC159" s="937"/>
      <c r="ROD159" s="937"/>
      <c r="ROE159" s="937"/>
      <c r="ROF159" s="937"/>
      <c r="ROG159" s="937"/>
      <c r="ROH159" s="937"/>
      <c r="ROI159" s="937"/>
      <c r="ROJ159" s="937"/>
      <c r="ROK159" s="937"/>
      <c r="ROL159" s="937"/>
      <c r="ROM159" s="937"/>
      <c r="RON159" s="937"/>
      <c r="ROO159" s="937"/>
      <c r="ROP159" s="937"/>
      <c r="ROQ159" s="937"/>
      <c r="ROR159" s="937"/>
      <c r="ROS159" s="937"/>
      <c r="ROT159" s="937"/>
      <c r="ROU159" s="937"/>
      <c r="ROV159" s="937"/>
      <c r="ROW159" s="937"/>
      <c r="ROX159" s="937"/>
      <c r="ROY159" s="937"/>
      <c r="ROZ159" s="937"/>
      <c r="RPA159" s="937"/>
      <c r="RPB159" s="937"/>
      <c r="RPC159" s="937"/>
      <c r="RPD159" s="937"/>
      <c r="RPE159" s="937"/>
      <c r="RPF159" s="937"/>
      <c r="RPG159" s="937"/>
      <c r="RPH159" s="937"/>
      <c r="RPI159" s="937"/>
      <c r="RPJ159" s="937"/>
      <c r="RPK159" s="937"/>
      <c r="RPL159" s="937"/>
      <c r="RPM159" s="937"/>
      <c r="RPN159" s="937"/>
      <c r="RPO159" s="937"/>
      <c r="RPP159" s="937"/>
      <c r="RPQ159" s="937"/>
      <c r="RPR159" s="937"/>
      <c r="RPS159" s="937"/>
      <c r="RPT159" s="937"/>
      <c r="RPU159" s="937"/>
      <c r="RPV159" s="937"/>
      <c r="RPW159" s="937"/>
      <c r="RPX159" s="937"/>
      <c r="RPY159" s="937"/>
      <c r="RPZ159" s="937"/>
      <c r="RQA159" s="937"/>
      <c r="RQB159" s="937"/>
      <c r="RQC159" s="937"/>
      <c r="RQD159" s="937"/>
      <c r="RQE159" s="937"/>
      <c r="RQF159" s="937"/>
      <c r="RQG159" s="937"/>
      <c r="RQH159" s="937"/>
      <c r="RQI159" s="937"/>
      <c r="RQJ159" s="937"/>
      <c r="RQK159" s="937"/>
      <c r="RQL159" s="937"/>
      <c r="RQM159" s="937"/>
      <c r="RQN159" s="937"/>
      <c r="RQO159" s="937"/>
      <c r="RQP159" s="937"/>
      <c r="RQQ159" s="937"/>
      <c r="RQR159" s="937"/>
      <c r="RQS159" s="937"/>
      <c r="RQT159" s="937"/>
      <c r="RQU159" s="937"/>
      <c r="RQV159" s="937"/>
      <c r="RQW159" s="937"/>
      <c r="RQX159" s="937"/>
      <c r="RQY159" s="937"/>
      <c r="RQZ159" s="937"/>
      <c r="RRA159" s="937"/>
      <c r="RRB159" s="937"/>
      <c r="RRC159" s="937"/>
      <c r="RRD159" s="937"/>
      <c r="RRE159" s="937"/>
      <c r="RRF159" s="937"/>
      <c r="RRG159" s="937"/>
      <c r="RRH159" s="937"/>
      <c r="RRI159" s="937"/>
      <c r="RRJ159" s="937"/>
      <c r="RRK159" s="937"/>
      <c r="RRL159" s="937"/>
      <c r="RRM159" s="937"/>
      <c r="RRN159" s="937"/>
      <c r="RRO159" s="937"/>
      <c r="RRP159" s="937"/>
      <c r="RRQ159" s="937"/>
      <c r="RRR159" s="937"/>
      <c r="RRS159" s="937"/>
      <c r="RRT159" s="937"/>
      <c r="RRU159" s="937"/>
      <c r="RRV159" s="937"/>
      <c r="RRW159" s="937"/>
      <c r="RRX159" s="937"/>
      <c r="RRY159" s="937"/>
      <c r="RRZ159" s="937"/>
      <c r="RSA159" s="937"/>
      <c r="RSB159" s="937"/>
      <c r="RSC159" s="937"/>
      <c r="RSD159" s="937"/>
      <c r="RSE159" s="937"/>
      <c r="RSF159" s="937"/>
      <c r="RSG159" s="937"/>
      <c r="RSH159" s="937"/>
      <c r="RSI159" s="937"/>
      <c r="RSJ159" s="937"/>
      <c r="RSK159" s="937"/>
      <c r="RSL159" s="937"/>
      <c r="RSM159" s="937"/>
      <c r="RSN159" s="937"/>
      <c r="RSO159" s="937"/>
      <c r="RSP159" s="937"/>
      <c r="RSQ159" s="937"/>
      <c r="RSR159" s="937"/>
      <c r="RSS159" s="937"/>
      <c r="RST159" s="937"/>
      <c r="RSU159" s="937"/>
      <c r="RSV159" s="937"/>
      <c r="RSW159" s="937"/>
      <c r="RSX159" s="937"/>
      <c r="RSY159" s="937"/>
      <c r="RSZ159" s="937"/>
      <c r="RTA159" s="937"/>
      <c r="RTB159" s="937"/>
      <c r="RTC159" s="937"/>
      <c r="RTD159" s="937"/>
      <c r="RTE159" s="937"/>
      <c r="RTF159" s="937"/>
      <c r="RTG159" s="937"/>
      <c r="RTH159" s="937"/>
      <c r="RTI159" s="937"/>
      <c r="RTJ159" s="937"/>
      <c r="RTK159" s="937"/>
      <c r="RTL159" s="937"/>
      <c r="RTM159" s="937"/>
      <c r="RTN159" s="937"/>
      <c r="RTO159" s="937"/>
      <c r="RTP159" s="937"/>
      <c r="RTQ159" s="937"/>
      <c r="RTR159" s="937"/>
      <c r="RTS159" s="937"/>
      <c r="RTT159" s="937"/>
      <c r="RTU159" s="937"/>
      <c r="RTV159" s="937"/>
      <c r="RTW159" s="937"/>
      <c r="RTX159" s="937"/>
      <c r="RTY159" s="937"/>
      <c r="RTZ159" s="937"/>
      <c r="RUA159" s="937"/>
      <c r="RUB159" s="937"/>
      <c r="RUC159" s="937"/>
      <c r="RUD159" s="937"/>
      <c r="RUE159" s="937"/>
      <c r="RUF159" s="937"/>
      <c r="RUG159" s="937"/>
      <c r="RUH159" s="937"/>
      <c r="RUI159" s="937"/>
      <c r="RUJ159" s="937"/>
      <c r="RUK159" s="937"/>
      <c r="RUL159" s="937"/>
      <c r="RUM159" s="937"/>
      <c r="RUN159" s="937"/>
      <c r="RUO159" s="937"/>
      <c r="RUP159" s="937"/>
      <c r="RUQ159" s="937"/>
      <c r="RUR159" s="937"/>
      <c r="RUS159" s="937"/>
      <c r="RUT159" s="937"/>
      <c r="RUU159" s="937"/>
      <c r="RUV159" s="937"/>
      <c r="RUW159" s="937"/>
      <c r="RUX159" s="937"/>
      <c r="RUY159" s="937"/>
      <c r="RUZ159" s="937"/>
      <c r="RVA159" s="937"/>
      <c r="RVB159" s="937"/>
      <c r="RVC159" s="937"/>
      <c r="RVD159" s="937"/>
      <c r="RVE159" s="937"/>
      <c r="RVF159" s="937"/>
      <c r="RVG159" s="937"/>
      <c r="RVH159" s="937"/>
      <c r="RVI159" s="937"/>
      <c r="RVJ159" s="937"/>
      <c r="RVK159" s="937"/>
      <c r="RVL159" s="937"/>
      <c r="RVM159" s="937"/>
      <c r="RVN159" s="937"/>
      <c r="RVO159" s="937"/>
      <c r="RVP159" s="937"/>
      <c r="RVQ159" s="937"/>
      <c r="RVR159" s="937"/>
      <c r="RVS159" s="937"/>
      <c r="RVT159" s="937"/>
      <c r="RVU159" s="937"/>
      <c r="RVV159" s="937"/>
      <c r="RVW159" s="937"/>
      <c r="RVX159" s="937"/>
      <c r="RVY159" s="937"/>
      <c r="RVZ159" s="937"/>
      <c r="RWA159" s="937"/>
      <c r="RWB159" s="937"/>
      <c r="RWC159" s="937"/>
      <c r="RWD159" s="937"/>
      <c r="RWE159" s="937"/>
      <c r="RWF159" s="937"/>
      <c r="RWG159" s="937"/>
      <c r="RWH159" s="937"/>
      <c r="RWI159" s="937"/>
      <c r="RWJ159" s="937"/>
      <c r="RWK159" s="937"/>
      <c r="RWL159" s="937"/>
      <c r="RWM159" s="937"/>
      <c r="RWN159" s="937"/>
      <c r="RWO159" s="937"/>
      <c r="RWP159" s="937"/>
      <c r="RWQ159" s="937"/>
      <c r="RWR159" s="937"/>
      <c r="RWS159" s="937"/>
      <c r="RWT159" s="937"/>
      <c r="RWU159" s="937"/>
      <c r="RWV159" s="937"/>
      <c r="RWW159" s="937"/>
      <c r="RWX159" s="937"/>
      <c r="RWY159" s="937"/>
      <c r="RWZ159" s="937"/>
      <c r="RXA159" s="937"/>
      <c r="RXB159" s="937"/>
      <c r="RXC159" s="937"/>
      <c r="RXD159" s="937"/>
      <c r="RXE159" s="937"/>
      <c r="RXF159" s="937"/>
      <c r="RXG159" s="937"/>
      <c r="RXH159" s="937"/>
      <c r="RXI159" s="937"/>
      <c r="RXJ159" s="937"/>
      <c r="RXK159" s="937"/>
      <c r="RXL159" s="937"/>
      <c r="RXM159" s="937"/>
      <c r="RXN159" s="937"/>
      <c r="RXO159" s="937"/>
      <c r="RXP159" s="937"/>
      <c r="RXQ159" s="937"/>
      <c r="RXR159" s="937"/>
      <c r="RXS159" s="937"/>
      <c r="RXT159" s="937"/>
      <c r="RXU159" s="937"/>
      <c r="RXV159" s="937"/>
      <c r="RXW159" s="937"/>
      <c r="RXX159" s="937"/>
      <c r="RXY159" s="937"/>
      <c r="RXZ159" s="937"/>
      <c r="RYA159" s="937"/>
      <c r="RYB159" s="937"/>
      <c r="RYC159" s="937"/>
      <c r="RYD159" s="937"/>
      <c r="RYE159" s="937"/>
      <c r="RYF159" s="937"/>
      <c r="RYG159" s="937"/>
      <c r="RYH159" s="937"/>
      <c r="RYI159" s="937"/>
      <c r="RYJ159" s="937"/>
      <c r="RYK159" s="937"/>
      <c r="RYL159" s="937"/>
      <c r="RYM159" s="937"/>
      <c r="RYN159" s="937"/>
      <c r="RYO159" s="937"/>
      <c r="RYP159" s="937"/>
      <c r="RYQ159" s="937"/>
      <c r="RYR159" s="937"/>
      <c r="RYS159" s="937"/>
      <c r="RYT159" s="937"/>
      <c r="RYU159" s="937"/>
      <c r="RYV159" s="937"/>
      <c r="RYW159" s="937"/>
      <c r="RYX159" s="937"/>
      <c r="RYY159" s="937"/>
      <c r="RYZ159" s="937"/>
      <c r="RZA159" s="937"/>
      <c r="RZB159" s="937"/>
      <c r="RZC159" s="937"/>
      <c r="RZD159" s="937"/>
      <c r="RZE159" s="937"/>
      <c r="RZF159" s="937"/>
      <c r="RZG159" s="937"/>
      <c r="RZH159" s="937"/>
      <c r="RZI159" s="937"/>
      <c r="RZJ159" s="937"/>
      <c r="RZK159" s="937"/>
      <c r="RZL159" s="937"/>
      <c r="RZM159" s="937"/>
      <c r="RZN159" s="937"/>
      <c r="RZO159" s="937"/>
      <c r="RZP159" s="937"/>
      <c r="RZQ159" s="937"/>
      <c r="RZR159" s="937"/>
      <c r="RZS159" s="937"/>
      <c r="RZT159" s="937"/>
      <c r="RZU159" s="937"/>
      <c r="RZV159" s="937"/>
      <c r="RZW159" s="937"/>
      <c r="RZX159" s="937"/>
      <c r="RZY159" s="937"/>
      <c r="RZZ159" s="937"/>
      <c r="SAA159" s="937"/>
      <c r="SAB159" s="937"/>
      <c r="SAC159" s="937"/>
      <c r="SAD159" s="937"/>
      <c r="SAE159" s="937"/>
      <c r="SAF159" s="937"/>
      <c r="SAG159" s="937"/>
      <c r="SAH159" s="937"/>
      <c r="SAI159" s="937"/>
      <c r="SAJ159" s="937"/>
      <c r="SAK159" s="937"/>
      <c r="SAL159" s="937"/>
      <c r="SAM159" s="937"/>
      <c r="SAN159" s="937"/>
      <c r="SAO159" s="937"/>
      <c r="SAP159" s="937"/>
      <c r="SAQ159" s="937"/>
      <c r="SAR159" s="937"/>
      <c r="SAS159" s="937"/>
      <c r="SAT159" s="937"/>
      <c r="SAU159" s="937"/>
      <c r="SAV159" s="937"/>
      <c r="SAW159" s="937"/>
      <c r="SAX159" s="937"/>
      <c r="SAY159" s="937"/>
      <c r="SAZ159" s="937"/>
      <c r="SBA159" s="937"/>
      <c r="SBB159" s="937"/>
      <c r="SBC159" s="937"/>
      <c r="SBD159" s="937"/>
      <c r="SBE159" s="937"/>
      <c r="SBF159" s="937"/>
      <c r="SBG159" s="937"/>
      <c r="SBH159" s="937"/>
      <c r="SBI159" s="937"/>
      <c r="SBJ159" s="937"/>
      <c r="SBK159" s="937"/>
      <c r="SBL159" s="937"/>
      <c r="SBM159" s="937"/>
      <c r="SBN159" s="937"/>
      <c r="SBO159" s="937"/>
      <c r="SBP159" s="937"/>
      <c r="SBQ159" s="937"/>
      <c r="SBR159" s="937"/>
      <c r="SBS159" s="937"/>
      <c r="SBT159" s="937"/>
      <c r="SBU159" s="937"/>
      <c r="SBV159" s="937"/>
      <c r="SBW159" s="937"/>
      <c r="SBX159" s="937"/>
      <c r="SBY159" s="937"/>
      <c r="SBZ159" s="937"/>
      <c r="SCA159" s="937"/>
      <c r="SCB159" s="937"/>
      <c r="SCC159" s="937"/>
      <c r="SCD159" s="937"/>
      <c r="SCE159" s="937"/>
      <c r="SCF159" s="937"/>
      <c r="SCG159" s="937"/>
      <c r="SCH159" s="937"/>
      <c r="SCI159" s="937"/>
      <c r="SCJ159" s="937"/>
      <c r="SCK159" s="937"/>
      <c r="SCL159" s="937"/>
      <c r="SCM159" s="937"/>
      <c r="SCN159" s="937"/>
      <c r="SCO159" s="937"/>
      <c r="SCP159" s="937"/>
      <c r="SCQ159" s="937"/>
      <c r="SCR159" s="937"/>
      <c r="SCS159" s="937"/>
      <c r="SCT159" s="937"/>
      <c r="SCU159" s="937"/>
      <c r="SCV159" s="937"/>
      <c r="SCW159" s="937"/>
      <c r="SCX159" s="937"/>
      <c r="SCY159" s="937"/>
      <c r="SCZ159" s="937"/>
      <c r="SDA159" s="937"/>
      <c r="SDB159" s="937"/>
      <c r="SDC159" s="937"/>
      <c r="SDD159" s="937"/>
      <c r="SDE159" s="937"/>
      <c r="SDF159" s="937"/>
      <c r="SDG159" s="937"/>
      <c r="SDH159" s="937"/>
      <c r="SDI159" s="937"/>
      <c r="SDJ159" s="937"/>
      <c r="SDK159" s="937"/>
      <c r="SDL159" s="937"/>
      <c r="SDM159" s="937"/>
      <c r="SDN159" s="937"/>
      <c r="SDO159" s="937"/>
      <c r="SDP159" s="937"/>
      <c r="SDQ159" s="937"/>
      <c r="SDR159" s="937"/>
      <c r="SDS159" s="937"/>
      <c r="SDT159" s="937"/>
      <c r="SDU159" s="937"/>
      <c r="SDV159" s="937"/>
      <c r="SDW159" s="937"/>
      <c r="SDX159" s="937"/>
      <c r="SDY159" s="937"/>
      <c r="SDZ159" s="937"/>
      <c r="SEA159" s="937"/>
      <c r="SEB159" s="937"/>
      <c r="SEC159" s="937"/>
      <c r="SED159" s="937"/>
      <c r="SEE159" s="937"/>
      <c r="SEF159" s="937"/>
      <c r="SEG159" s="937"/>
      <c r="SEH159" s="937"/>
      <c r="SEI159" s="937"/>
      <c r="SEJ159" s="937"/>
      <c r="SEK159" s="937"/>
      <c r="SEL159" s="937"/>
      <c r="SEM159" s="937"/>
      <c r="SEN159" s="937"/>
      <c r="SEO159" s="937"/>
      <c r="SEP159" s="937"/>
      <c r="SEQ159" s="937"/>
      <c r="SER159" s="937"/>
      <c r="SES159" s="937"/>
      <c r="SET159" s="937"/>
      <c r="SEU159" s="937"/>
      <c r="SEV159" s="937"/>
      <c r="SEW159" s="937"/>
      <c r="SEX159" s="937"/>
      <c r="SEY159" s="937"/>
      <c r="SEZ159" s="937"/>
      <c r="SFA159" s="937"/>
      <c r="SFB159" s="937"/>
      <c r="SFC159" s="937"/>
      <c r="SFD159" s="937"/>
      <c r="SFE159" s="937"/>
      <c r="SFF159" s="937"/>
      <c r="SFG159" s="937"/>
      <c r="SFH159" s="937"/>
      <c r="SFI159" s="937"/>
      <c r="SFJ159" s="937"/>
      <c r="SFK159" s="937"/>
      <c r="SFL159" s="937"/>
      <c r="SFM159" s="937"/>
      <c r="SFN159" s="937"/>
      <c r="SFO159" s="937"/>
      <c r="SFP159" s="937"/>
      <c r="SFQ159" s="937"/>
      <c r="SFR159" s="937"/>
      <c r="SFS159" s="937"/>
      <c r="SFT159" s="937"/>
      <c r="SFU159" s="937"/>
      <c r="SFV159" s="937"/>
      <c r="SFW159" s="937"/>
      <c r="SFX159" s="937"/>
      <c r="SFY159" s="937"/>
      <c r="SFZ159" s="937"/>
      <c r="SGA159" s="937"/>
      <c r="SGB159" s="937"/>
      <c r="SGC159" s="937"/>
      <c r="SGD159" s="937"/>
      <c r="SGE159" s="937"/>
      <c r="SGF159" s="937"/>
      <c r="SGG159" s="937"/>
      <c r="SGH159" s="937"/>
      <c r="SGI159" s="937"/>
      <c r="SGJ159" s="937"/>
      <c r="SGK159" s="937"/>
      <c r="SGL159" s="937"/>
      <c r="SGM159" s="937"/>
      <c r="SGN159" s="937"/>
      <c r="SGO159" s="937"/>
      <c r="SGP159" s="937"/>
      <c r="SGQ159" s="937"/>
      <c r="SGR159" s="937"/>
      <c r="SGS159" s="937"/>
      <c r="SGT159" s="937"/>
      <c r="SGU159" s="937"/>
      <c r="SGV159" s="937"/>
      <c r="SGW159" s="937"/>
      <c r="SGX159" s="937"/>
      <c r="SGY159" s="937"/>
      <c r="SGZ159" s="937"/>
      <c r="SHA159" s="937"/>
      <c r="SHB159" s="937"/>
      <c r="SHC159" s="937"/>
      <c r="SHD159" s="937"/>
      <c r="SHE159" s="937"/>
      <c r="SHF159" s="937"/>
      <c r="SHG159" s="937"/>
      <c r="SHH159" s="937"/>
      <c r="SHI159" s="937"/>
      <c r="SHJ159" s="937"/>
      <c r="SHK159" s="937"/>
      <c r="SHL159" s="937"/>
      <c r="SHM159" s="937"/>
      <c r="SHN159" s="937"/>
      <c r="SHO159" s="937"/>
      <c r="SHP159" s="937"/>
      <c r="SHQ159" s="937"/>
      <c r="SHR159" s="937"/>
      <c r="SHS159" s="937"/>
      <c r="SHT159" s="937"/>
      <c r="SHU159" s="937"/>
      <c r="SHV159" s="937"/>
      <c r="SHW159" s="937"/>
      <c r="SHX159" s="937"/>
      <c r="SHY159" s="937"/>
      <c r="SHZ159" s="937"/>
      <c r="SIA159" s="937"/>
      <c r="SIB159" s="937"/>
      <c r="SIC159" s="937"/>
      <c r="SID159" s="937"/>
      <c r="SIE159" s="937"/>
      <c r="SIF159" s="937"/>
      <c r="SIG159" s="937"/>
      <c r="SIH159" s="937"/>
      <c r="SII159" s="937"/>
      <c r="SIJ159" s="937"/>
      <c r="SIK159" s="937"/>
      <c r="SIL159" s="937"/>
      <c r="SIM159" s="937"/>
      <c r="SIN159" s="937"/>
      <c r="SIO159" s="937"/>
      <c r="SIP159" s="937"/>
      <c r="SIQ159" s="937"/>
      <c r="SIR159" s="937"/>
      <c r="SIS159" s="937"/>
      <c r="SIT159" s="937"/>
      <c r="SIU159" s="937"/>
      <c r="SIV159" s="937"/>
      <c r="SIW159" s="937"/>
      <c r="SIX159" s="937"/>
      <c r="SIY159" s="937"/>
      <c r="SIZ159" s="937"/>
      <c r="SJA159" s="937"/>
      <c r="SJB159" s="937"/>
      <c r="SJC159" s="937"/>
      <c r="SJD159" s="937"/>
      <c r="SJE159" s="937"/>
      <c r="SJF159" s="937"/>
      <c r="SJG159" s="937"/>
      <c r="SJH159" s="937"/>
      <c r="SJI159" s="937"/>
      <c r="SJJ159" s="937"/>
      <c r="SJK159" s="937"/>
      <c r="SJL159" s="937"/>
      <c r="SJM159" s="937"/>
      <c r="SJN159" s="937"/>
      <c r="SJO159" s="937"/>
      <c r="SJP159" s="937"/>
      <c r="SJQ159" s="937"/>
      <c r="SJR159" s="937"/>
      <c r="SJS159" s="937"/>
      <c r="SJT159" s="937"/>
      <c r="SJU159" s="937"/>
      <c r="SJV159" s="937"/>
      <c r="SJW159" s="937"/>
      <c r="SJX159" s="937"/>
      <c r="SJY159" s="937"/>
      <c r="SJZ159" s="937"/>
      <c r="SKA159" s="937"/>
      <c r="SKB159" s="937"/>
      <c r="SKC159" s="937"/>
      <c r="SKD159" s="937"/>
      <c r="SKE159" s="937"/>
      <c r="SKF159" s="937"/>
      <c r="SKG159" s="937"/>
      <c r="SKH159" s="937"/>
      <c r="SKI159" s="937"/>
      <c r="SKJ159" s="937"/>
      <c r="SKK159" s="937"/>
      <c r="SKL159" s="937"/>
      <c r="SKM159" s="937"/>
      <c r="SKN159" s="937"/>
      <c r="SKO159" s="937"/>
      <c r="SKP159" s="937"/>
      <c r="SKQ159" s="937"/>
      <c r="SKR159" s="937"/>
      <c r="SKS159" s="937"/>
      <c r="SKT159" s="937"/>
      <c r="SKU159" s="937"/>
      <c r="SKV159" s="937"/>
      <c r="SKW159" s="937"/>
      <c r="SKX159" s="937"/>
      <c r="SKY159" s="937"/>
      <c r="SKZ159" s="937"/>
      <c r="SLA159" s="937"/>
      <c r="SLB159" s="937"/>
      <c r="SLC159" s="937"/>
      <c r="SLD159" s="937"/>
      <c r="SLE159" s="937"/>
      <c r="SLF159" s="937"/>
      <c r="SLG159" s="937"/>
      <c r="SLH159" s="937"/>
      <c r="SLI159" s="937"/>
      <c r="SLJ159" s="937"/>
      <c r="SLK159" s="937"/>
      <c r="SLL159" s="937"/>
      <c r="SLM159" s="937"/>
      <c r="SLN159" s="937"/>
      <c r="SLO159" s="937"/>
      <c r="SLP159" s="937"/>
      <c r="SLQ159" s="937"/>
      <c r="SLR159" s="937"/>
      <c r="SLS159" s="937"/>
      <c r="SLT159" s="937"/>
      <c r="SLU159" s="937"/>
      <c r="SLV159" s="937"/>
      <c r="SLW159" s="937"/>
      <c r="SLX159" s="937"/>
      <c r="SLY159" s="937"/>
      <c r="SLZ159" s="937"/>
      <c r="SMA159" s="937"/>
      <c r="SMB159" s="937"/>
      <c r="SMC159" s="937"/>
      <c r="SMD159" s="937"/>
      <c r="SME159" s="937"/>
      <c r="SMF159" s="937"/>
      <c r="SMG159" s="937"/>
      <c r="SMH159" s="937"/>
      <c r="SMI159" s="937"/>
      <c r="SMJ159" s="937"/>
      <c r="SMK159" s="937"/>
      <c r="SML159" s="937"/>
      <c r="SMM159" s="937"/>
      <c r="SMN159" s="937"/>
      <c r="SMO159" s="937"/>
      <c r="SMP159" s="937"/>
      <c r="SMQ159" s="937"/>
      <c r="SMR159" s="937"/>
      <c r="SMS159" s="937"/>
      <c r="SMT159" s="937"/>
      <c r="SMU159" s="937"/>
      <c r="SMV159" s="937"/>
      <c r="SMW159" s="937"/>
      <c r="SMX159" s="937"/>
      <c r="SMY159" s="937"/>
      <c r="SMZ159" s="937"/>
      <c r="SNA159" s="937"/>
      <c r="SNB159" s="937"/>
      <c r="SNC159" s="937"/>
      <c r="SND159" s="937"/>
      <c r="SNE159" s="937"/>
      <c r="SNF159" s="937"/>
      <c r="SNG159" s="937"/>
      <c r="SNH159" s="937"/>
      <c r="SNI159" s="937"/>
      <c r="SNJ159" s="937"/>
      <c r="SNK159" s="937"/>
      <c r="SNL159" s="937"/>
      <c r="SNM159" s="937"/>
      <c r="SNN159" s="937"/>
      <c r="SNO159" s="937"/>
      <c r="SNP159" s="937"/>
      <c r="SNQ159" s="937"/>
      <c r="SNR159" s="937"/>
      <c r="SNS159" s="937"/>
      <c r="SNT159" s="937"/>
      <c r="SNU159" s="937"/>
      <c r="SNV159" s="937"/>
      <c r="SNW159" s="937"/>
      <c r="SNX159" s="937"/>
      <c r="SNY159" s="937"/>
      <c r="SNZ159" s="937"/>
      <c r="SOA159" s="937"/>
      <c r="SOB159" s="937"/>
      <c r="SOC159" s="937"/>
      <c r="SOD159" s="937"/>
      <c r="SOE159" s="937"/>
      <c r="SOF159" s="937"/>
      <c r="SOG159" s="937"/>
      <c r="SOH159" s="937"/>
      <c r="SOI159" s="937"/>
      <c r="SOJ159" s="937"/>
      <c r="SOK159" s="937"/>
      <c r="SOL159" s="937"/>
      <c r="SOM159" s="937"/>
      <c r="SON159" s="937"/>
      <c r="SOO159" s="937"/>
      <c r="SOP159" s="937"/>
      <c r="SOQ159" s="937"/>
      <c r="SOR159" s="937"/>
      <c r="SOS159" s="937"/>
      <c r="SOT159" s="937"/>
      <c r="SOU159" s="937"/>
      <c r="SOV159" s="937"/>
      <c r="SOW159" s="937"/>
      <c r="SOX159" s="937"/>
      <c r="SOY159" s="937"/>
      <c r="SOZ159" s="937"/>
      <c r="SPA159" s="937"/>
      <c r="SPB159" s="937"/>
      <c r="SPC159" s="937"/>
      <c r="SPD159" s="937"/>
      <c r="SPE159" s="937"/>
      <c r="SPF159" s="937"/>
      <c r="SPG159" s="937"/>
      <c r="SPH159" s="937"/>
      <c r="SPI159" s="937"/>
      <c r="SPJ159" s="937"/>
      <c r="SPK159" s="937"/>
      <c r="SPL159" s="937"/>
      <c r="SPM159" s="937"/>
      <c r="SPN159" s="937"/>
      <c r="SPO159" s="937"/>
      <c r="SPP159" s="937"/>
      <c r="SPQ159" s="937"/>
      <c r="SPR159" s="937"/>
      <c r="SPS159" s="937"/>
      <c r="SPT159" s="937"/>
      <c r="SPU159" s="937"/>
      <c r="SPV159" s="937"/>
      <c r="SPW159" s="937"/>
      <c r="SPX159" s="937"/>
      <c r="SPY159" s="937"/>
      <c r="SPZ159" s="937"/>
      <c r="SQA159" s="937"/>
      <c r="SQB159" s="937"/>
      <c r="SQC159" s="937"/>
      <c r="SQD159" s="937"/>
      <c r="SQE159" s="937"/>
      <c r="SQF159" s="937"/>
      <c r="SQG159" s="937"/>
      <c r="SQH159" s="937"/>
      <c r="SQI159" s="937"/>
      <c r="SQJ159" s="937"/>
      <c r="SQK159" s="937"/>
      <c r="SQL159" s="937"/>
      <c r="SQM159" s="937"/>
      <c r="SQN159" s="937"/>
      <c r="SQO159" s="937"/>
      <c r="SQP159" s="937"/>
      <c r="SQQ159" s="937"/>
      <c r="SQR159" s="937"/>
      <c r="SQS159" s="937"/>
      <c r="SQT159" s="937"/>
      <c r="SQU159" s="937"/>
      <c r="SQV159" s="937"/>
      <c r="SQW159" s="937"/>
      <c r="SQX159" s="937"/>
      <c r="SQY159" s="937"/>
      <c r="SQZ159" s="937"/>
      <c r="SRA159" s="937"/>
      <c r="SRB159" s="937"/>
      <c r="SRC159" s="937"/>
      <c r="SRD159" s="937"/>
      <c r="SRE159" s="937"/>
      <c r="SRF159" s="937"/>
      <c r="SRG159" s="937"/>
      <c r="SRH159" s="937"/>
      <c r="SRI159" s="937"/>
      <c r="SRJ159" s="937"/>
      <c r="SRK159" s="937"/>
      <c r="SRL159" s="937"/>
      <c r="SRM159" s="937"/>
      <c r="SRN159" s="937"/>
      <c r="SRO159" s="937"/>
      <c r="SRP159" s="937"/>
      <c r="SRQ159" s="937"/>
      <c r="SRR159" s="937"/>
      <c r="SRS159" s="937"/>
      <c r="SRT159" s="937"/>
      <c r="SRU159" s="937"/>
      <c r="SRV159" s="937"/>
      <c r="SRW159" s="937"/>
      <c r="SRX159" s="937"/>
      <c r="SRY159" s="937"/>
      <c r="SRZ159" s="937"/>
      <c r="SSA159" s="937"/>
      <c r="SSB159" s="937"/>
      <c r="SSC159" s="937"/>
      <c r="SSD159" s="937"/>
      <c r="SSE159" s="937"/>
      <c r="SSF159" s="937"/>
      <c r="SSG159" s="937"/>
      <c r="SSH159" s="937"/>
      <c r="SSI159" s="937"/>
      <c r="SSJ159" s="937"/>
      <c r="SSK159" s="937"/>
      <c r="SSL159" s="937"/>
      <c r="SSM159" s="937"/>
      <c r="SSN159" s="937"/>
      <c r="SSO159" s="937"/>
      <c r="SSP159" s="937"/>
      <c r="SSQ159" s="937"/>
      <c r="SSR159" s="937"/>
      <c r="SSS159" s="937"/>
      <c r="SST159" s="937"/>
      <c r="SSU159" s="937"/>
      <c r="SSV159" s="937"/>
      <c r="SSW159" s="937"/>
      <c r="SSX159" s="937"/>
      <c r="SSY159" s="937"/>
      <c r="SSZ159" s="937"/>
      <c r="STA159" s="937"/>
      <c r="STB159" s="937"/>
      <c r="STC159" s="937"/>
      <c r="STD159" s="937"/>
      <c r="STE159" s="937"/>
      <c r="STF159" s="937"/>
      <c r="STG159" s="937"/>
      <c r="STH159" s="937"/>
      <c r="STI159" s="937"/>
      <c r="STJ159" s="937"/>
      <c r="STK159" s="937"/>
      <c r="STL159" s="937"/>
      <c r="STM159" s="937"/>
      <c r="STN159" s="937"/>
      <c r="STO159" s="937"/>
      <c r="STP159" s="937"/>
      <c r="STQ159" s="937"/>
      <c r="STR159" s="937"/>
      <c r="STS159" s="937"/>
      <c r="STT159" s="937"/>
      <c r="STU159" s="937"/>
      <c r="STV159" s="937"/>
      <c r="STW159" s="937"/>
      <c r="STX159" s="937"/>
      <c r="STY159" s="937"/>
      <c r="STZ159" s="937"/>
      <c r="SUA159" s="937"/>
      <c r="SUB159" s="937"/>
      <c r="SUC159" s="937"/>
      <c r="SUD159" s="937"/>
      <c r="SUE159" s="937"/>
      <c r="SUF159" s="937"/>
      <c r="SUG159" s="937"/>
      <c r="SUH159" s="937"/>
      <c r="SUI159" s="937"/>
      <c r="SUJ159" s="937"/>
      <c r="SUK159" s="937"/>
      <c r="SUL159" s="937"/>
      <c r="SUM159" s="937"/>
      <c r="SUN159" s="937"/>
      <c r="SUO159" s="937"/>
      <c r="SUP159" s="937"/>
      <c r="SUQ159" s="937"/>
      <c r="SUR159" s="937"/>
      <c r="SUS159" s="937"/>
      <c r="SUT159" s="937"/>
      <c r="SUU159" s="937"/>
      <c r="SUV159" s="937"/>
      <c r="SUW159" s="937"/>
      <c r="SUX159" s="937"/>
      <c r="SUY159" s="937"/>
      <c r="SUZ159" s="937"/>
      <c r="SVA159" s="937"/>
      <c r="SVB159" s="937"/>
      <c r="SVC159" s="937"/>
      <c r="SVD159" s="937"/>
      <c r="SVE159" s="937"/>
      <c r="SVF159" s="937"/>
      <c r="SVG159" s="937"/>
      <c r="SVH159" s="937"/>
      <c r="SVI159" s="937"/>
      <c r="SVJ159" s="937"/>
      <c r="SVK159" s="937"/>
      <c r="SVL159" s="937"/>
      <c r="SVM159" s="937"/>
      <c r="SVN159" s="937"/>
      <c r="SVO159" s="937"/>
      <c r="SVP159" s="937"/>
      <c r="SVQ159" s="937"/>
      <c r="SVR159" s="937"/>
      <c r="SVS159" s="937"/>
      <c r="SVT159" s="937"/>
      <c r="SVU159" s="937"/>
      <c r="SVV159" s="937"/>
      <c r="SVW159" s="937"/>
      <c r="SVX159" s="937"/>
      <c r="SVY159" s="937"/>
      <c r="SVZ159" s="937"/>
      <c r="SWA159" s="937"/>
      <c r="SWB159" s="937"/>
      <c r="SWC159" s="937"/>
      <c r="SWD159" s="937"/>
      <c r="SWE159" s="937"/>
      <c r="SWF159" s="937"/>
      <c r="SWG159" s="937"/>
      <c r="SWH159" s="937"/>
      <c r="SWI159" s="937"/>
      <c r="SWJ159" s="937"/>
      <c r="SWK159" s="937"/>
      <c r="SWL159" s="937"/>
      <c r="SWM159" s="937"/>
      <c r="SWN159" s="937"/>
      <c r="SWO159" s="937"/>
      <c r="SWP159" s="937"/>
      <c r="SWQ159" s="937"/>
      <c r="SWR159" s="937"/>
      <c r="SWS159" s="937"/>
      <c r="SWT159" s="937"/>
      <c r="SWU159" s="937"/>
      <c r="SWV159" s="937"/>
      <c r="SWW159" s="937"/>
      <c r="SWX159" s="937"/>
      <c r="SWY159" s="937"/>
      <c r="SWZ159" s="937"/>
      <c r="SXA159" s="937"/>
      <c r="SXB159" s="937"/>
      <c r="SXC159" s="937"/>
      <c r="SXD159" s="937"/>
      <c r="SXE159" s="937"/>
      <c r="SXF159" s="937"/>
      <c r="SXG159" s="937"/>
      <c r="SXH159" s="937"/>
      <c r="SXI159" s="937"/>
      <c r="SXJ159" s="937"/>
      <c r="SXK159" s="937"/>
      <c r="SXL159" s="937"/>
      <c r="SXM159" s="937"/>
      <c r="SXN159" s="937"/>
      <c r="SXO159" s="937"/>
      <c r="SXP159" s="937"/>
      <c r="SXQ159" s="937"/>
      <c r="SXR159" s="937"/>
      <c r="SXS159" s="937"/>
      <c r="SXT159" s="937"/>
      <c r="SXU159" s="937"/>
      <c r="SXV159" s="937"/>
      <c r="SXW159" s="937"/>
      <c r="SXX159" s="937"/>
      <c r="SXY159" s="937"/>
      <c r="SXZ159" s="937"/>
      <c r="SYA159" s="937"/>
      <c r="SYB159" s="937"/>
      <c r="SYC159" s="937"/>
      <c r="SYD159" s="937"/>
      <c r="SYE159" s="937"/>
      <c r="SYF159" s="937"/>
      <c r="SYG159" s="937"/>
      <c r="SYH159" s="937"/>
      <c r="SYI159" s="937"/>
      <c r="SYJ159" s="937"/>
      <c r="SYK159" s="937"/>
      <c r="SYL159" s="937"/>
      <c r="SYM159" s="937"/>
      <c r="SYN159" s="937"/>
      <c r="SYO159" s="937"/>
      <c r="SYP159" s="937"/>
      <c r="SYQ159" s="937"/>
      <c r="SYR159" s="937"/>
      <c r="SYS159" s="937"/>
      <c r="SYT159" s="937"/>
      <c r="SYU159" s="937"/>
      <c r="SYV159" s="937"/>
      <c r="SYW159" s="937"/>
      <c r="SYX159" s="937"/>
      <c r="SYY159" s="937"/>
      <c r="SYZ159" s="937"/>
      <c r="SZA159" s="937"/>
      <c r="SZB159" s="937"/>
      <c r="SZC159" s="937"/>
      <c r="SZD159" s="937"/>
      <c r="SZE159" s="937"/>
      <c r="SZF159" s="937"/>
      <c r="SZG159" s="937"/>
      <c r="SZH159" s="937"/>
      <c r="SZI159" s="937"/>
      <c r="SZJ159" s="937"/>
      <c r="SZK159" s="937"/>
      <c r="SZL159" s="937"/>
      <c r="SZM159" s="937"/>
      <c r="SZN159" s="937"/>
      <c r="SZO159" s="937"/>
      <c r="SZP159" s="937"/>
      <c r="SZQ159" s="937"/>
      <c r="SZR159" s="937"/>
      <c r="SZS159" s="937"/>
      <c r="SZT159" s="937"/>
      <c r="SZU159" s="937"/>
      <c r="SZV159" s="937"/>
      <c r="SZW159" s="937"/>
      <c r="SZX159" s="937"/>
      <c r="SZY159" s="937"/>
      <c r="SZZ159" s="937"/>
      <c r="TAA159" s="937"/>
      <c r="TAB159" s="937"/>
      <c r="TAC159" s="937"/>
      <c r="TAD159" s="937"/>
      <c r="TAE159" s="937"/>
      <c r="TAF159" s="937"/>
      <c r="TAG159" s="937"/>
      <c r="TAH159" s="937"/>
      <c r="TAI159" s="937"/>
      <c r="TAJ159" s="937"/>
      <c r="TAK159" s="937"/>
      <c r="TAL159" s="937"/>
      <c r="TAM159" s="937"/>
      <c r="TAN159" s="937"/>
      <c r="TAO159" s="937"/>
      <c r="TAP159" s="937"/>
      <c r="TAQ159" s="937"/>
      <c r="TAR159" s="937"/>
      <c r="TAS159" s="937"/>
      <c r="TAT159" s="937"/>
      <c r="TAU159" s="937"/>
      <c r="TAV159" s="937"/>
      <c r="TAW159" s="937"/>
      <c r="TAX159" s="937"/>
      <c r="TAY159" s="937"/>
      <c r="TAZ159" s="937"/>
      <c r="TBA159" s="937"/>
      <c r="TBB159" s="937"/>
      <c r="TBC159" s="937"/>
      <c r="TBD159" s="937"/>
      <c r="TBE159" s="937"/>
      <c r="TBF159" s="937"/>
      <c r="TBG159" s="937"/>
      <c r="TBH159" s="937"/>
      <c r="TBI159" s="937"/>
      <c r="TBJ159" s="937"/>
      <c r="TBK159" s="937"/>
      <c r="TBL159" s="937"/>
      <c r="TBM159" s="937"/>
      <c r="TBN159" s="937"/>
      <c r="TBO159" s="937"/>
      <c r="TBP159" s="937"/>
      <c r="TBQ159" s="937"/>
      <c r="TBR159" s="937"/>
      <c r="TBS159" s="937"/>
      <c r="TBT159" s="937"/>
      <c r="TBU159" s="937"/>
      <c r="TBV159" s="937"/>
      <c r="TBW159" s="937"/>
      <c r="TBX159" s="937"/>
      <c r="TBY159" s="937"/>
      <c r="TBZ159" s="937"/>
      <c r="TCA159" s="937"/>
      <c r="TCB159" s="937"/>
      <c r="TCC159" s="937"/>
      <c r="TCD159" s="937"/>
      <c r="TCE159" s="937"/>
      <c r="TCF159" s="937"/>
      <c r="TCG159" s="937"/>
      <c r="TCH159" s="937"/>
      <c r="TCI159" s="937"/>
      <c r="TCJ159" s="937"/>
      <c r="TCK159" s="937"/>
      <c r="TCL159" s="937"/>
      <c r="TCM159" s="937"/>
      <c r="TCN159" s="937"/>
      <c r="TCO159" s="937"/>
      <c r="TCP159" s="937"/>
      <c r="TCQ159" s="937"/>
      <c r="TCR159" s="937"/>
      <c r="TCS159" s="937"/>
      <c r="TCT159" s="937"/>
      <c r="TCU159" s="937"/>
      <c r="TCV159" s="937"/>
      <c r="TCW159" s="937"/>
      <c r="TCX159" s="937"/>
      <c r="TCY159" s="937"/>
      <c r="TCZ159" s="937"/>
      <c r="TDA159" s="937"/>
      <c r="TDB159" s="937"/>
      <c r="TDC159" s="937"/>
      <c r="TDD159" s="937"/>
      <c r="TDE159" s="937"/>
      <c r="TDF159" s="937"/>
      <c r="TDG159" s="937"/>
      <c r="TDH159" s="937"/>
      <c r="TDI159" s="937"/>
      <c r="TDJ159" s="937"/>
      <c r="TDK159" s="937"/>
      <c r="TDL159" s="937"/>
      <c r="TDM159" s="937"/>
      <c r="TDN159" s="937"/>
      <c r="TDO159" s="937"/>
      <c r="TDP159" s="937"/>
      <c r="TDQ159" s="937"/>
      <c r="TDR159" s="937"/>
      <c r="TDS159" s="937"/>
      <c r="TDT159" s="937"/>
      <c r="TDU159" s="937"/>
      <c r="TDV159" s="937"/>
      <c r="TDW159" s="937"/>
      <c r="TDX159" s="937"/>
      <c r="TDY159" s="937"/>
      <c r="TDZ159" s="937"/>
      <c r="TEA159" s="937"/>
      <c r="TEB159" s="937"/>
      <c r="TEC159" s="937"/>
      <c r="TED159" s="937"/>
      <c r="TEE159" s="937"/>
      <c r="TEF159" s="937"/>
      <c r="TEG159" s="937"/>
      <c r="TEH159" s="937"/>
      <c r="TEI159" s="937"/>
      <c r="TEJ159" s="937"/>
      <c r="TEK159" s="937"/>
      <c r="TEL159" s="937"/>
      <c r="TEM159" s="937"/>
      <c r="TEN159" s="937"/>
      <c r="TEO159" s="937"/>
      <c r="TEP159" s="937"/>
      <c r="TEQ159" s="937"/>
      <c r="TER159" s="937"/>
      <c r="TES159" s="937"/>
      <c r="TET159" s="937"/>
      <c r="TEU159" s="937"/>
      <c r="TEV159" s="937"/>
      <c r="TEW159" s="937"/>
      <c r="TEX159" s="937"/>
      <c r="TEY159" s="937"/>
      <c r="TEZ159" s="937"/>
      <c r="TFA159" s="937"/>
      <c r="TFB159" s="937"/>
      <c r="TFC159" s="937"/>
      <c r="TFD159" s="937"/>
      <c r="TFE159" s="937"/>
      <c r="TFF159" s="937"/>
      <c r="TFG159" s="937"/>
      <c r="TFH159" s="937"/>
      <c r="TFI159" s="937"/>
      <c r="TFJ159" s="937"/>
      <c r="TFK159" s="937"/>
      <c r="TFL159" s="937"/>
      <c r="TFM159" s="937"/>
      <c r="TFN159" s="937"/>
      <c r="TFO159" s="937"/>
      <c r="TFP159" s="937"/>
      <c r="TFQ159" s="937"/>
      <c r="TFR159" s="937"/>
      <c r="TFS159" s="937"/>
      <c r="TFT159" s="937"/>
      <c r="TFU159" s="937"/>
      <c r="TFV159" s="937"/>
      <c r="TFW159" s="937"/>
      <c r="TFX159" s="937"/>
      <c r="TFY159" s="937"/>
      <c r="TFZ159" s="937"/>
      <c r="TGA159" s="937"/>
      <c r="TGB159" s="937"/>
      <c r="TGC159" s="937"/>
      <c r="TGD159" s="937"/>
      <c r="TGE159" s="937"/>
      <c r="TGF159" s="937"/>
      <c r="TGG159" s="937"/>
      <c r="TGH159" s="937"/>
      <c r="TGI159" s="937"/>
      <c r="TGJ159" s="937"/>
      <c r="TGK159" s="937"/>
      <c r="TGL159" s="937"/>
      <c r="TGM159" s="937"/>
      <c r="TGN159" s="937"/>
      <c r="TGO159" s="937"/>
      <c r="TGP159" s="937"/>
      <c r="TGQ159" s="937"/>
      <c r="TGR159" s="937"/>
      <c r="TGS159" s="937"/>
      <c r="TGT159" s="937"/>
      <c r="TGU159" s="937"/>
      <c r="TGV159" s="937"/>
      <c r="TGW159" s="937"/>
      <c r="TGX159" s="937"/>
      <c r="TGY159" s="937"/>
      <c r="TGZ159" s="937"/>
      <c r="THA159" s="937"/>
      <c r="THB159" s="937"/>
      <c r="THC159" s="937"/>
      <c r="THD159" s="937"/>
      <c r="THE159" s="937"/>
      <c r="THF159" s="937"/>
      <c r="THG159" s="937"/>
      <c r="THH159" s="937"/>
      <c r="THI159" s="937"/>
      <c r="THJ159" s="937"/>
      <c r="THK159" s="937"/>
      <c r="THL159" s="937"/>
      <c r="THM159" s="937"/>
      <c r="THN159" s="937"/>
      <c r="THO159" s="937"/>
      <c r="THP159" s="937"/>
      <c r="THQ159" s="937"/>
      <c r="THR159" s="937"/>
      <c r="THS159" s="937"/>
      <c r="THT159" s="937"/>
      <c r="THU159" s="937"/>
      <c r="THV159" s="937"/>
      <c r="THW159" s="937"/>
      <c r="THX159" s="937"/>
      <c r="THY159" s="937"/>
      <c r="THZ159" s="937"/>
      <c r="TIA159" s="937"/>
      <c r="TIB159" s="937"/>
      <c r="TIC159" s="937"/>
      <c r="TID159" s="937"/>
      <c r="TIE159" s="937"/>
      <c r="TIF159" s="937"/>
      <c r="TIG159" s="937"/>
      <c r="TIH159" s="937"/>
      <c r="TII159" s="937"/>
      <c r="TIJ159" s="937"/>
      <c r="TIK159" s="937"/>
      <c r="TIL159" s="937"/>
      <c r="TIM159" s="937"/>
      <c r="TIN159" s="937"/>
      <c r="TIO159" s="937"/>
      <c r="TIP159" s="937"/>
      <c r="TIQ159" s="937"/>
      <c r="TIR159" s="937"/>
      <c r="TIS159" s="937"/>
      <c r="TIT159" s="937"/>
      <c r="TIU159" s="937"/>
      <c r="TIV159" s="937"/>
      <c r="TIW159" s="937"/>
      <c r="TIX159" s="937"/>
      <c r="TIY159" s="937"/>
      <c r="TIZ159" s="937"/>
      <c r="TJA159" s="937"/>
      <c r="TJB159" s="937"/>
      <c r="TJC159" s="937"/>
      <c r="TJD159" s="937"/>
      <c r="TJE159" s="937"/>
      <c r="TJF159" s="937"/>
      <c r="TJG159" s="937"/>
      <c r="TJH159" s="937"/>
      <c r="TJI159" s="937"/>
      <c r="TJJ159" s="937"/>
      <c r="TJK159" s="937"/>
      <c r="TJL159" s="937"/>
      <c r="TJM159" s="937"/>
      <c r="TJN159" s="937"/>
      <c r="TJO159" s="937"/>
      <c r="TJP159" s="937"/>
      <c r="TJQ159" s="937"/>
      <c r="TJR159" s="937"/>
      <c r="TJS159" s="937"/>
      <c r="TJT159" s="937"/>
      <c r="TJU159" s="937"/>
      <c r="TJV159" s="937"/>
      <c r="TJW159" s="937"/>
      <c r="TJX159" s="937"/>
      <c r="TJY159" s="937"/>
      <c r="TJZ159" s="937"/>
      <c r="TKA159" s="937"/>
      <c r="TKB159" s="937"/>
      <c r="TKC159" s="937"/>
      <c r="TKD159" s="937"/>
      <c r="TKE159" s="937"/>
      <c r="TKF159" s="937"/>
      <c r="TKG159" s="937"/>
      <c r="TKH159" s="937"/>
      <c r="TKI159" s="937"/>
      <c r="TKJ159" s="937"/>
      <c r="TKK159" s="937"/>
      <c r="TKL159" s="937"/>
      <c r="TKM159" s="937"/>
      <c r="TKN159" s="937"/>
      <c r="TKO159" s="937"/>
      <c r="TKP159" s="937"/>
      <c r="TKQ159" s="937"/>
      <c r="TKR159" s="937"/>
      <c r="TKS159" s="937"/>
      <c r="TKT159" s="937"/>
      <c r="TKU159" s="937"/>
      <c r="TKV159" s="937"/>
      <c r="TKW159" s="937"/>
      <c r="TKX159" s="937"/>
      <c r="TKY159" s="937"/>
      <c r="TKZ159" s="937"/>
      <c r="TLA159" s="937"/>
      <c r="TLB159" s="937"/>
      <c r="TLC159" s="937"/>
      <c r="TLD159" s="937"/>
      <c r="TLE159" s="937"/>
      <c r="TLF159" s="937"/>
      <c r="TLG159" s="937"/>
      <c r="TLH159" s="937"/>
      <c r="TLI159" s="937"/>
      <c r="TLJ159" s="937"/>
      <c r="TLK159" s="937"/>
      <c r="TLL159" s="937"/>
      <c r="TLM159" s="937"/>
      <c r="TLN159" s="937"/>
      <c r="TLO159" s="937"/>
      <c r="TLP159" s="937"/>
      <c r="TLQ159" s="937"/>
      <c r="TLR159" s="937"/>
      <c r="TLS159" s="937"/>
      <c r="TLT159" s="937"/>
      <c r="TLU159" s="937"/>
      <c r="TLV159" s="937"/>
      <c r="TLW159" s="937"/>
      <c r="TLX159" s="937"/>
      <c r="TLY159" s="937"/>
      <c r="TLZ159" s="937"/>
      <c r="TMA159" s="937"/>
      <c r="TMB159" s="937"/>
      <c r="TMC159" s="937"/>
      <c r="TMD159" s="937"/>
      <c r="TME159" s="937"/>
      <c r="TMF159" s="937"/>
      <c r="TMG159" s="937"/>
      <c r="TMH159" s="937"/>
      <c r="TMI159" s="937"/>
      <c r="TMJ159" s="937"/>
      <c r="TMK159" s="937"/>
      <c r="TML159" s="937"/>
      <c r="TMM159" s="937"/>
      <c r="TMN159" s="937"/>
      <c r="TMO159" s="937"/>
      <c r="TMP159" s="937"/>
      <c r="TMQ159" s="937"/>
      <c r="TMR159" s="937"/>
      <c r="TMS159" s="937"/>
      <c r="TMT159" s="937"/>
      <c r="TMU159" s="937"/>
      <c r="TMV159" s="937"/>
      <c r="TMW159" s="937"/>
      <c r="TMX159" s="937"/>
      <c r="TMY159" s="937"/>
      <c r="TMZ159" s="937"/>
      <c r="TNA159" s="937"/>
      <c r="TNB159" s="937"/>
      <c r="TNC159" s="937"/>
      <c r="TND159" s="937"/>
      <c r="TNE159" s="937"/>
      <c r="TNF159" s="937"/>
      <c r="TNG159" s="937"/>
      <c r="TNH159" s="937"/>
      <c r="TNI159" s="937"/>
      <c r="TNJ159" s="937"/>
      <c r="TNK159" s="937"/>
      <c r="TNL159" s="937"/>
      <c r="TNM159" s="937"/>
      <c r="TNN159" s="937"/>
      <c r="TNO159" s="937"/>
      <c r="TNP159" s="937"/>
      <c r="TNQ159" s="937"/>
      <c r="TNR159" s="937"/>
      <c r="TNS159" s="937"/>
      <c r="TNT159" s="937"/>
      <c r="TNU159" s="937"/>
      <c r="TNV159" s="937"/>
      <c r="TNW159" s="937"/>
      <c r="TNX159" s="937"/>
      <c r="TNY159" s="937"/>
      <c r="TNZ159" s="937"/>
      <c r="TOA159" s="937"/>
      <c r="TOB159" s="937"/>
      <c r="TOC159" s="937"/>
      <c r="TOD159" s="937"/>
      <c r="TOE159" s="937"/>
      <c r="TOF159" s="937"/>
      <c r="TOG159" s="937"/>
      <c r="TOH159" s="937"/>
      <c r="TOI159" s="937"/>
      <c r="TOJ159" s="937"/>
      <c r="TOK159" s="937"/>
      <c r="TOL159" s="937"/>
      <c r="TOM159" s="937"/>
      <c r="TON159" s="937"/>
      <c r="TOO159" s="937"/>
      <c r="TOP159" s="937"/>
      <c r="TOQ159" s="937"/>
      <c r="TOR159" s="937"/>
      <c r="TOS159" s="937"/>
      <c r="TOT159" s="937"/>
      <c r="TOU159" s="937"/>
      <c r="TOV159" s="937"/>
      <c r="TOW159" s="937"/>
      <c r="TOX159" s="937"/>
      <c r="TOY159" s="937"/>
      <c r="TOZ159" s="937"/>
      <c r="TPA159" s="937"/>
      <c r="TPB159" s="937"/>
      <c r="TPC159" s="937"/>
      <c r="TPD159" s="937"/>
      <c r="TPE159" s="937"/>
      <c r="TPF159" s="937"/>
      <c r="TPG159" s="937"/>
      <c r="TPH159" s="937"/>
      <c r="TPI159" s="937"/>
      <c r="TPJ159" s="937"/>
      <c r="TPK159" s="937"/>
      <c r="TPL159" s="937"/>
      <c r="TPM159" s="937"/>
      <c r="TPN159" s="937"/>
      <c r="TPO159" s="937"/>
      <c r="TPP159" s="937"/>
      <c r="TPQ159" s="937"/>
      <c r="TPR159" s="937"/>
      <c r="TPS159" s="937"/>
      <c r="TPT159" s="937"/>
      <c r="TPU159" s="937"/>
      <c r="TPV159" s="937"/>
      <c r="TPW159" s="937"/>
      <c r="TPX159" s="937"/>
      <c r="TPY159" s="937"/>
      <c r="TPZ159" s="937"/>
      <c r="TQA159" s="937"/>
      <c r="TQB159" s="937"/>
      <c r="TQC159" s="937"/>
      <c r="TQD159" s="937"/>
      <c r="TQE159" s="937"/>
      <c r="TQF159" s="937"/>
      <c r="TQG159" s="937"/>
      <c r="TQH159" s="937"/>
      <c r="TQI159" s="937"/>
      <c r="TQJ159" s="937"/>
      <c r="TQK159" s="937"/>
      <c r="TQL159" s="937"/>
      <c r="TQM159" s="937"/>
      <c r="TQN159" s="937"/>
      <c r="TQO159" s="937"/>
      <c r="TQP159" s="937"/>
      <c r="TQQ159" s="937"/>
      <c r="TQR159" s="937"/>
      <c r="TQS159" s="937"/>
      <c r="TQT159" s="937"/>
      <c r="TQU159" s="937"/>
      <c r="TQV159" s="937"/>
      <c r="TQW159" s="937"/>
      <c r="TQX159" s="937"/>
      <c r="TQY159" s="937"/>
      <c r="TQZ159" s="937"/>
      <c r="TRA159" s="937"/>
      <c r="TRB159" s="937"/>
      <c r="TRC159" s="937"/>
      <c r="TRD159" s="937"/>
      <c r="TRE159" s="937"/>
      <c r="TRF159" s="937"/>
      <c r="TRG159" s="937"/>
      <c r="TRH159" s="937"/>
      <c r="TRI159" s="937"/>
      <c r="TRJ159" s="937"/>
      <c r="TRK159" s="937"/>
      <c r="TRL159" s="937"/>
      <c r="TRM159" s="937"/>
      <c r="TRN159" s="937"/>
      <c r="TRO159" s="937"/>
      <c r="TRP159" s="937"/>
      <c r="TRQ159" s="937"/>
      <c r="TRR159" s="937"/>
      <c r="TRS159" s="937"/>
      <c r="TRT159" s="937"/>
      <c r="TRU159" s="937"/>
      <c r="TRV159" s="937"/>
      <c r="TRW159" s="937"/>
      <c r="TRX159" s="937"/>
      <c r="TRY159" s="937"/>
      <c r="TRZ159" s="937"/>
      <c r="TSA159" s="937"/>
      <c r="TSB159" s="937"/>
      <c r="TSC159" s="937"/>
      <c r="TSD159" s="937"/>
      <c r="TSE159" s="937"/>
      <c r="TSF159" s="937"/>
      <c r="TSG159" s="937"/>
      <c r="TSH159" s="937"/>
      <c r="TSI159" s="937"/>
      <c r="TSJ159" s="937"/>
      <c r="TSK159" s="937"/>
      <c r="TSL159" s="937"/>
      <c r="TSM159" s="937"/>
      <c r="TSN159" s="937"/>
      <c r="TSO159" s="937"/>
      <c r="TSP159" s="937"/>
      <c r="TSQ159" s="937"/>
      <c r="TSR159" s="937"/>
      <c r="TSS159" s="937"/>
      <c r="TST159" s="937"/>
      <c r="TSU159" s="937"/>
      <c r="TSV159" s="937"/>
      <c r="TSW159" s="937"/>
      <c r="TSX159" s="937"/>
      <c r="TSY159" s="937"/>
      <c r="TSZ159" s="937"/>
      <c r="TTA159" s="937"/>
      <c r="TTB159" s="937"/>
      <c r="TTC159" s="937"/>
      <c r="TTD159" s="937"/>
      <c r="TTE159" s="937"/>
      <c r="TTF159" s="937"/>
      <c r="TTG159" s="937"/>
      <c r="TTH159" s="937"/>
      <c r="TTI159" s="937"/>
      <c r="TTJ159" s="937"/>
      <c r="TTK159" s="937"/>
      <c r="TTL159" s="937"/>
      <c r="TTM159" s="937"/>
      <c r="TTN159" s="937"/>
      <c r="TTO159" s="937"/>
      <c r="TTP159" s="937"/>
      <c r="TTQ159" s="937"/>
      <c r="TTR159" s="937"/>
      <c r="TTS159" s="937"/>
      <c r="TTT159" s="937"/>
      <c r="TTU159" s="937"/>
      <c r="TTV159" s="937"/>
      <c r="TTW159" s="937"/>
      <c r="TTX159" s="937"/>
      <c r="TTY159" s="937"/>
      <c r="TTZ159" s="937"/>
      <c r="TUA159" s="937"/>
      <c r="TUB159" s="937"/>
      <c r="TUC159" s="937"/>
      <c r="TUD159" s="937"/>
      <c r="TUE159" s="937"/>
      <c r="TUF159" s="937"/>
      <c r="TUG159" s="937"/>
      <c r="TUH159" s="937"/>
      <c r="TUI159" s="937"/>
      <c r="TUJ159" s="937"/>
      <c r="TUK159" s="937"/>
      <c r="TUL159" s="937"/>
      <c r="TUM159" s="937"/>
      <c r="TUN159" s="937"/>
      <c r="TUO159" s="937"/>
      <c r="TUP159" s="937"/>
      <c r="TUQ159" s="937"/>
      <c r="TUR159" s="937"/>
      <c r="TUS159" s="937"/>
      <c r="TUT159" s="937"/>
      <c r="TUU159" s="937"/>
      <c r="TUV159" s="937"/>
      <c r="TUW159" s="937"/>
      <c r="TUX159" s="937"/>
      <c r="TUY159" s="937"/>
      <c r="TUZ159" s="937"/>
      <c r="TVA159" s="937"/>
      <c r="TVB159" s="937"/>
      <c r="TVC159" s="937"/>
      <c r="TVD159" s="937"/>
      <c r="TVE159" s="937"/>
      <c r="TVF159" s="937"/>
      <c r="TVG159" s="937"/>
      <c r="TVH159" s="937"/>
      <c r="TVI159" s="937"/>
      <c r="TVJ159" s="937"/>
      <c r="TVK159" s="937"/>
      <c r="TVL159" s="937"/>
      <c r="TVM159" s="937"/>
      <c r="TVN159" s="937"/>
      <c r="TVO159" s="937"/>
      <c r="TVP159" s="937"/>
      <c r="TVQ159" s="937"/>
      <c r="TVR159" s="937"/>
      <c r="TVS159" s="937"/>
      <c r="TVT159" s="937"/>
      <c r="TVU159" s="937"/>
      <c r="TVV159" s="937"/>
      <c r="TVW159" s="937"/>
      <c r="TVX159" s="937"/>
      <c r="TVY159" s="937"/>
      <c r="TVZ159" s="937"/>
      <c r="TWA159" s="937"/>
      <c r="TWB159" s="937"/>
      <c r="TWC159" s="937"/>
      <c r="TWD159" s="937"/>
      <c r="TWE159" s="937"/>
      <c r="TWF159" s="937"/>
      <c r="TWG159" s="937"/>
      <c r="TWH159" s="937"/>
      <c r="TWI159" s="937"/>
      <c r="TWJ159" s="937"/>
      <c r="TWK159" s="937"/>
      <c r="TWL159" s="937"/>
      <c r="TWM159" s="937"/>
      <c r="TWN159" s="937"/>
      <c r="TWO159" s="937"/>
      <c r="TWP159" s="937"/>
      <c r="TWQ159" s="937"/>
      <c r="TWR159" s="937"/>
      <c r="TWS159" s="937"/>
      <c r="TWT159" s="937"/>
      <c r="TWU159" s="937"/>
      <c r="TWV159" s="937"/>
      <c r="TWW159" s="937"/>
      <c r="TWX159" s="937"/>
      <c r="TWY159" s="937"/>
      <c r="TWZ159" s="937"/>
      <c r="TXA159" s="937"/>
      <c r="TXB159" s="937"/>
      <c r="TXC159" s="937"/>
      <c r="TXD159" s="937"/>
      <c r="TXE159" s="937"/>
      <c r="TXF159" s="937"/>
      <c r="TXG159" s="937"/>
      <c r="TXH159" s="937"/>
      <c r="TXI159" s="937"/>
      <c r="TXJ159" s="937"/>
      <c r="TXK159" s="937"/>
      <c r="TXL159" s="937"/>
      <c r="TXM159" s="937"/>
      <c r="TXN159" s="937"/>
      <c r="TXO159" s="937"/>
      <c r="TXP159" s="937"/>
      <c r="TXQ159" s="937"/>
      <c r="TXR159" s="937"/>
      <c r="TXS159" s="937"/>
      <c r="TXT159" s="937"/>
      <c r="TXU159" s="937"/>
      <c r="TXV159" s="937"/>
      <c r="TXW159" s="937"/>
      <c r="TXX159" s="937"/>
      <c r="TXY159" s="937"/>
      <c r="TXZ159" s="937"/>
      <c r="TYA159" s="937"/>
      <c r="TYB159" s="937"/>
      <c r="TYC159" s="937"/>
      <c r="TYD159" s="937"/>
      <c r="TYE159" s="937"/>
      <c r="TYF159" s="937"/>
      <c r="TYG159" s="937"/>
      <c r="TYH159" s="937"/>
      <c r="TYI159" s="937"/>
      <c r="TYJ159" s="937"/>
      <c r="TYK159" s="937"/>
      <c r="TYL159" s="937"/>
      <c r="TYM159" s="937"/>
      <c r="TYN159" s="937"/>
      <c r="TYO159" s="937"/>
      <c r="TYP159" s="937"/>
      <c r="TYQ159" s="937"/>
      <c r="TYR159" s="937"/>
      <c r="TYS159" s="937"/>
      <c r="TYT159" s="937"/>
      <c r="TYU159" s="937"/>
      <c r="TYV159" s="937"/>
      <c r="TYW159" s="937"/>
      <c r="TYX159" s="937"/>
      <c r="TYY159" s="937"/>
      <c r="TYZ159" s="937"/>
      <c r="TZA159" s="937"/>
      <c r="TZB159" s="937"/>
      <c r="TZC159" s="937"/>
      <c r="TZD159" s="937"/>
      <c r="TZE159" s="937"/>
      <c r="TZF159" s="937"/>
      <c r="TZG159" s="937"/>
      <c r="TZH159" s="937"/>
      <c r="TZI159" s="937"/>
      <c r="TZJ159" s="937"/>
      <c r="TZK159" s="937"/>
      <c r="TZL159" s="937"/>
      <c r="TZM159" s="937"/>
      <c r="TZN159" s="937"/>
      <c r="TZO159" s="937"/>
      <c r="TZP159" s="937"/>
      <c r="TZQ159" s="937"/>
      <c r="TZR159" s="937"/>
      <c r="TZS159" s="937"/>
      <c r="TZT159" s="937"/>
      <c r="TZU159" s="937"/>
      <c r="TZV159" s="937"/>
      <c r="TZW159" s="937"/>
      <c r="TZX159" s="937"/>
      <c r="TZY159" s="937"/>
      <c r="TZZ159" s="937"/>
      <c r="UAA159" s="937"/>
      <c r="UAB159" s="937"/>
      <c r="UAC159" s="937"/>
      <c r="UAD159" s="937"/>
      <c r="UAE159" s="937"/>
      <c r="UAF159" s="937"/>
      <c r="UAG159" s="937"/>
      <c r="UAH159" s="937"/>
      <c r="UAI159" s="937"/>
      <c r="UAJ159" s="937"/>
      <c r="UAK159" s="937"/>
      <c r="UAL159" s="937"/>
      <c r="UAM159" s="937"/>
      <c r="UAN159" s="937"/>
      <c r="UAO159" s="937"/>
      <c r="UAP159" s="937"/>
      <c r="UAQ159" s="937"/>
      <c r="UAR159" s="937"/>
      <c r="UAS159" s="937"/>
      <c r="UAT159" s="937"/>
      <c r="UAU159" s="937"/>
      <c r="UAV159" s="937"/>
      <c r="UAW159" s="937"/>
      <c r="UAX159" s="937"/>
      <c r="UAY159" s="937"/>
      <c r="UAZ159" s="937"/>
      <c r="UBA159" s="937"/>
      <c r="UBB159" s="937"/>
      <c r="UBC159" s="937"/>
      <c r="UBD159" s="937"/>
      <c r="UBE159" s="937"/>
      <c r="UBF159" s="937"/>
      <c r="UBG159" s="937"/>
      <c r="UBH159" s="937"/>
      <c r="UBI159" s="937"/>
      <c r="UBJ159" s="937"/>
      <c r="UBK159" s="937"/>
      <c r="UBL159" s="937"/>
      <c r="UBM159" s="937"/>
      <c r="UBN159" s="937"/>
      <c r="UBO159" s="937"/>
      <c r="UBP159" s="937"/>
      <c r="UBQ159" s="937"/>
      <c r="UBR159" s="937"/>
      <c r="UBS159" s="937"/>
      <c r="UBT159" s="937"/>
      <c r="UBU159" s="937"/>
      <c r="UBV159" s="937"/>
      <c r="UBW159" s="937"/>
      <c r="UBX159" s="937"/>
      <c r="UBY159" s="937"/>
      <c r="UBZ159" s="937"/>
      <c r="UCA159" s="937"/>
      <c r="UCB159" s="937"/>
      <c r="UCC159" s="937"/>
      <c r="UCD159" s="937"/>
      <c r="UCE159" s="937"/>
      <c r="UCF159" s="937"/>
      <c r="UCG159" s="937"/>
      <c r="UCH159" s="937"/>
      <c r="UCI159" s="937"/>
      <c r="UCJ159" s="937"/>
      <c r="UCK159" s="937"/>
      <c r="UCL159" s="937"/>
      <c r="UCM159" s="937"/>
      <c r="UCN159" s="937"/>
      <c r="UCO159" s="937"/>
      <c r="UCP159" s="937"/>
      <c r="UCQ159" s="937"/>
      <c r="UCR159" s="937"/>
      <c r="UCS159" s="937"/>
      <c r="UCT159" s="937"/>
      <c r="UCU159" s="937"/>
      <c r="UCV159" s="937"/>
      <c r="UCW159" s="937"/>
      <c r="UCX159" s="937"/>
      <c r="UCY159" s="937"/>
      <c r="UCZ159" s="937"/>
      <c r="UDA159" s="937"/>
      <c r="UDB159" s="937"/>
      <c r="UDC159" s="937"/>
      <c r="UDD159" s="937"/>
      <c r="UDE159" s="937"/>
      <c r="UDF159" s="937"/>
      <c r="UDG159" s="937"/>
      <c r="UDH159" s="937"/>
      <c r="UDI159" s="937"/>
      <c r="UDJ159" s="937"/>
      <c r="UDK159" s="937"/>
      <c r="UDL159" s="937"/>
      <c r="UDM159" s="937"/>
      <c r="UDN159" s="937"/>
      <c r="UDO159" s="937"/>
      <c r="UDP159" s="937"/>
      <c r="UDQ159" s="937"/>
      <c r="UDR159" s="937"/>
      <c r="UDS159" s="937"/>
      <c r="UDT159" s="937"/>
      <c r="UDU159" s="937"/>
      <c r="UDV159" s="937"/>
      <c r="UDW159" s="937"/>
      <c r="UDX159" s="937"/>
      <c r="UDY159" s="937"/>
      <c r="UDZ159" s="937"/>
      <c r="UEA159" s="937"/>
      <c r="UEB159" s="937"/>
      <c r="UEC159" s="937"/>
      <c r="UED159" s="937"/>
      <c r="UEE159" s="937"/>
      <c r="UEF159" s="937"/>
      <c r="UEG159" s="937"/>
      <c r="UEH159" s="937"/>
      <c r="UEI159" s="937"/>
      <c r="UEJ159" s="937"/>
      <c r="UEK159" s="937"/>
      <c r="UEL159" s="937"/>
      <c r="UEM159" s="937"/>
      <c r="UEN159" s="937"/>
      <c r="UEO159" s="937"/>
      <c r="UEP159" s="937"/>
      <c r="UEQ159" s="937"/>
      <c r="UER159" s="937"/>
      <c r="UES159" s="937"/>
      <c r="UET159" s="937"/>
      <c r="UEU159" s="937"/>
      <c r="UEV159" s="937"/>
      <c r="UEW159" s="937"/>
      <c r="UEX159" s="937"/>
      <c r="UEY159" s="937"/>
      <c r="UEZ159" s="937"/>
      <c r="UFA159" s="937"/>
      <c r="UFB159" s="937"/>
      <c r="UFC159" s="937"/>
      <c r="UFD159" s="937"/>
      <c r="UFE159" s="937"/>
      <c r="UFF159" s="937"/>
      <c r="UFG159" s="937"/>
      <c r="UFH159" s="937"/>
      <c r="UFI159" s="937"/>
      <c r="UFJ159" s="937"/>
      <c r="UFK159" s="937"/>
      <c r="UFL159" s="937"/>
      <c r="UFM159" s="937"/>
      <c r="UFN159" s="937"/>
      <c r="UFO159" s="937"/>
      <c r="UFP159" s="937"/>
      <c r="UFQ159" s="937"/>
      <c r="UFR159" s="937"/>
      <c r="UFS159" s="937"/>
      <c r="UFT159" s="937"/>
      <c r="UFU159" s="937"/>
      <c r="UFV159" s="937"/>
      <c r="UFW159" s="937"/>
      <c r="UFX159" s="937"/>
      <c r="UFY159" s="937"/>
      <c r="UFZ159" s="937"/>
      <c r="UGA159" s="937"/>
      <c r="UGB159" s="937"/>
      <c r="UGC159" s="937"/>
      <c r="UGD159" s="937"/>
      <c r="UGE159" s="937"/>
      <c r="UGF159" s="937"/>
      <c r="UGG159" s="937"/>
      <c r="UGH159" s="937"/>
      <c r="UGI159" s="937"/>
      <c r="UGJ159" s="937"/>
      <c r="UGK159" s="937"/>
      <c r="UGL159" s="937"/>
      <c r="UGM159" s="937"/>
      <c r="UGN159" s="937"/>
      <c r="UGO159" s="937"/>
      <c r="UGP159" s="937"/>
      <c r="UGQ159" s="937"/>
      <c r="UGR159" s="937"/>
      <c r="UGS159" s="937"/>
      <c r="UGT159" s="937"/>
      <c r="UGU159" s="937"/>
      <c r="UGV159" s="937"/>
      <c r="UGW159" s="937"/>
      <c r="UGX159" s="937"/>
      <c r="UGY159" s="937"/>
      <c r="UGZ159" s="937"/>
      <c r="UHA159" s="937"/>
      <c r="UHB159" s="937"/>
      <c r="UHC159" s="937"/>
      <c r="UHD159" s="937"/>
      <c r="UHE159" s="937"/>
      <c r="UHF159" s="937"/>
      <c r="UHG159" s="937"/>
      <c r="UHH159" s="937"/>
      <c r="UHI159" s="937"/>
      <c r="UHJ159" s="937"/>
      <c r="UHK159" s="937"/>
      <c r="UHL159" s="937"/>
      <c r="UHM159" s="937"/>
      <c r="UHN159" s="937"/>
      <c r="UHO159" s="937"/>
      <c r="UHP159" s="937"/>
      <c r="UHQ159" s="937"/>
      <c r="UHR159" s="937"/>
      <c r="UHS159" s="937"/>
      <c r="UHT159" s="937"/>
      <c r="UHU159" s="937"/>
      <c r="UHV159" s="937"/>
      <c r="UHW159" s="937"/>
      <c r="UHX159" s="937"/>
      <c r="UHY159" s="937"/>
      <c r="UHZ159" s="937"/>
      <c r="UIA159" s="937"/>
      <c r="UIB159" s="937"/>
      <c r="UIC159" s="937"/>
      <c r="UID159" s="937"/>
      <c r="UIE159" s="937"/>
      <c r="UIF159" s="937"/>
      <c r="UIG159" s="937"/>
      <c r="UIH159" s="937"/>
      <c r="UII159" s="937"/>
      <c r="UIJ159" s="937"/>
      <c r="UIK159" s="937"/>
      <c r="UIL159" s="937"/>
      <c r="UIM159" s="937"/>
      <c r="UIN159" s="937"/>
      <c r="UIO159" s="937"/>
      <c r="UIP159" s="937"/>
      <c r="UIQ159" s="937"/>
      <c r="UIR159" s="937"/>
      <c r="UIS159" s="937"/>
      <c r="UIT159" s="937"/>
      <c r="UIU159" s="937"/>
      <c r="UIV159" s="937"/>
      <c r="UIW159" s="937"/>
      <c r="UIX159" s="937"/>
      <c r="UIY159" s="937"/>
      <c r="UIZ159" s="937"/>
      <c r="UJA159" s="937"/>
      <c r="UJB159" s="937"/>
      <c r="UJC159" s="937"/>
      <c r="UJD159" s="937"/>
      <c r="UJE159" s="937"/>
      <c r="UJF159" s="937"/>
      <c r="UJG159" s="937"/>
      <c r="UJH159" s="937"/>
      <c r="UJI159" s="937"/>
      <c r="UJJ159" s="937"/>
      <c r="UJK159" s="937"/>
      <c r="UJL159" s="937"/>
      <c r="UJM159" s="937"/>
      <c r="UJN159" s="937"/>
      <c r="UJO159" s="937"/>
      <c r="UJP159" s="937"/>
      <c r="UJQ159" s="937"/>
      <c r="UJR159" s="937"/>
      <c r="UJS159" s="937"/>
      <c r="UJT159" s="937"/>
      <c r="UJU159" s="937"/>
      <c r="UJV159" s="937"/>
      <c r="UJW159" s="937"/>
      <c r="UJX159" s="937"/>
      <c r="UJY159" s="937"/>
      <c r="UJZ159" s="937"/>
      <c r="UKA159" s="937"/>
      <c r="UKB159" s="937"/>
      <c r="UKC159" s="937"/>
      <c r="UKD159" s="937"/>
      <c r="UKE159" s="937"/>
      <c r="UKF159" s="937"/>
      <c r="UKG159" s="937"/>
      <c r="UKH159" s="937"/>
      <c r="UKI159" s="937"/>
      <c r="UKJ159" s="937"/>
      <c r="UKK159" s="937"/>
      <c r="UKL159" s="937"/>
      <c r="UKM159" s="937"/>
      <c r="UKN159" s="937"/>
      <c r="UKO159" s="937"/>
      <c r="UKP159" s="937"/>
      <c r="UKQ159" s="937"/>
      <c r="UKR159" s="937"/>
      <c r="UKS159" s="937"/>
      <c r="UKT159" s="937"/>
      <c r="UKU159" s="937"/>
      <c r="UKV159" s="937"/>
      <c r="UKW159" s="937"/>
      <c r="UKX159" s="937"/>
      <c r="UKY159" s="937"/>
      <c r="UKZ159" s="937"/>
      <c r="ULA159" s="937"/>
      <c r="ULB159" s="937"/>
      <c r="ULC159" s="937"/>
      <c r="ULD159" s="937"/>
      <c r="ULE159" s="937"/>
      <c r="ULF159" s="937"/>
      <c r="ULG159" s="937"/>
      <c r="ULH159" s="937"/>
      <c r="ULI159" s="937"/>
      <c r="ULJ159" s="937"/>
      <c r="ULK159" s="937"/>
      <c r="ULL159" s="937"/>
      <c r="ULM159" s="937"/>
      <c r="ULN159" s="937"/>
      <c r="ULO159" s="937"/>
      <c r="ULP159" s="937"/>
      <c r="ULQ159" s="937"/>
      <c r="ULR159" s="937"/>
      <c r="ULS159" s="937"/>
      <c r="ULT159" s="937"/>
      <c r="ULU159" s="937"/>
      <c r="ULV159" s="937"/>
      <c r="ULW159" s="937"/>
      <c r="ULX159" s="937"/>
      <c r="ULY159" s="937"/>
      <c r="ULZ159" s="937"/>
      <c r="UMA159" s="937"/>
      <c r="UMB159" s="937"/>
      <c r="UMC159" s="937"/>
      <c r="UMD159" s="937"/>
      <c r="UME159" s="937"/>
      <c r="UMF159" s="937"/>
      <c r="UMG159" s="937"/>
      <c r="UMH159" s="937"/>
      <c r="UMI159" s="937"/>
      <c r="UMJ159" s="937"/>
      <c r="UMK159" s="937"/>
      <c r="UML159" s="937"/>
      <c r="UMM159" s="937"/>
      <c r="UMN159" s="937"/>
      <c r="UMO159" s="937"/>
      <c r="UMP159" s="937"/>
      <c r="UMQ159" s="937"/>
      <c r="UMR159" s="937"/>
      <c r="UMS159" s="937"/>
      <c r="UMT159" s="937"/>
      <c r="UMU159" s="937"/>
      <c r="UMV159" s="937"/>
      <c r="UMW159" s="937"/>
      <c r="UMX159" s="937"/>
      <c r="UMY159" s="937"/>
      <c r="UMZ159" s="937"/>
      <c r="UNA159" s="937"/>
      <c r="UNB159" s="937"/>
      <c r="UNC159" s="937"/>
      <c r="UND159" s="937"/>
      <c r="UNE159" s="937"/>
      <c r="UNF159" s="937"/>
      <c r="UNG159" s="937"/>
      <c r="UNH159" s="937"/>
      <c r="UNI159" s="937"/>
      <c r="UNJ159" s="937"/>
      <c r="UNK159" s="937"/>
      <c r="UNL159" s="937"/>
      <c r="UNM159" s="937"/>
      <c r="UNN159" s="937"/>
      <c r="UNO159" s="937"/>
      <c r="UNP159" s="937"/>
      <c r="UNQ159" s="937"/>
      <c r="UNR159" s="937"/>
      <c r="UNS159" s="937"/>
      <c r="UNT159" s="937"/>
      <c r="UNU159" s="937"/>
      <c r="UNV159" s="937"/>
      <c r="UNW159" s="937"/>
      <c r="UNX159" s="937"/>
      <c r="UNY159" s="937"/>
      <c r="UNZ159" s="937"/>
      <c r="UOA159" s="937"/>
      <c r="UOB159" s="937"/>
      <c r="UOC159" s="937"/>
      <c r="UOD159" s="937"/>
      <c r="UOE159" s="937"/>
      <c r="UOF159" s="937"/>
      <c r="UOG159" s="937"/>
      <c r="UOH159" s="937"/>
      <c r="UOI159" s="937"/>
      <c r="UOJ159" s="937"/>
      <c r="UOK159" s="937"/>
      <c r="UOL159" s="937"/>
      <c r="UOM159" s="937"/>
      <c r="UON159" s="937"/>
      <c r="UOO159" s="937"/>
      <c r="UOP159" s="937"/>
      <c r="UOQ159" s="937"/>
      <c r="UOR159" s="937"/>
      <c r="UOS159" s="937"/>
      <c r="UOT159" s="937"/>
      <c r="UOU159" s="937"/>
      <c r="UOV159" s="937"/>
      <c r="UOW159" s="937"/>
      <c r="UOX159" s="937"/>
      <c r="UOY159" s="937"/>
      <c r="UOZ159" s="937"/>
      <c r="UPA159" s="937"/>
      <c r="UPB159" s="937"/>
      <c r="UPC159" s="937"/>
      <c r="UPD159" s="937"/>
      <c r="UPE159" s="937"/>
      <c r="UPF159" s="937"/>
      <c r="UPG159" s="937"/>
      <c r="UPH159" s="937"/>
      <c r="UPI159" s="937"/>
      <c r="UPJ159" s="937"/>
      <c r="UPK159" s="937"/>
      <c r="UPL159" s="937"/>
      <c r="UPM159" s="937"/>
      <c r="UPN159" s="937"/>
      <c r="UPO159" s="937"/>
      <c r="UPP159" s="937"/>
      <c r="UPQ159" s="937"/>
      <c r="UPR159" s="937"/>
      <c r="UPS159" s="937"/>
      <c r="UPT159" s="937"/>
      <c r="UPU159" s="937"/>
      <c r="UPV159" s="937"/>
      <c r="UPW159" s="937"/>
      <c r="UPX159" s="937"/>
      <c r="UPY159" s="937"/>
      <c r="UPZ159" s="937"/>
      <c r="UQA159" s="937"/>
      <c r="UQB159" s="937"/>
      <c r="UQC159" s="937"/>
      <c r="UQD159" s="937"/>
      <c r="UQE159" s="937"/>
      <c r="UQF159" s="937"/>
      <c r="UQG159" s="937"/>
      <c r="UQH159" s="937"/>
      <c r="UQI159" s="937"/>
      <c r="UQJ159" s="937"/>
      <c r="UQK159" s="937"/>
      <c r="UQL159" s="937"/>
      <c r="UQM159" s="937"/>
      <c r="UQN159" s="937"/>
      <c r="UQO159" s="937"/>
      <c r="UQP159" s="937"/>
      <c r="UQQ159" s="937"/>
      <c r="UQR159" s="937"/>
      <c r="UQS159" s="937"/>
      <c r="UQT159" s="937"/>
      <c r="UQU159" s="937"/>
      <c r="UQV159" s="937"/>
      <c r="UQW159" s="937"/>
      <c r="UQX159" s="937"/>
      <c r="UQY159" s="937"/>
      <c r="UQZ159" s="937"/>
      <c r="URA159" s="937"/>
      <c r="URB159" s="937"/>
      <c r="URC159" s="937"/>
      <c r="URD159" s="937"/>
      <c r="URE159" s="937"/>
      <c r="URF159" s="937"/>
      <c r="URG159" s="937"/>
      <c r="URH159" s="937"/>
      <c r="URI159" s="937"/>
      <c r="URJ159" s="937"/>
      <c r="URK159" s="937"/>
      <c r="URL159" s="937"/>
      <c r="URM159" s="937"/>
      <c r="URN159" s="937"/>
      <c r="URO159" s="937"/>
      <c r="URP159" s="937"/>
      <c r="URQ159" s="937"/>
      <c r="URR159" s="937"/>
      <c r="URS159" s="937"/>
      <c r="URT159" s="937"/>
      <c r="URU159" s="937"/>
      <c r="URV159" s="937"/>
      <c r="URW159" s="937"/>
      <c r="URX159" s="937"/>
      <c r="URY159" s="937"/>
      <c r="URZ159" s="937"/>
      <c r="USA159" s="937"/>
      <c r="USB159" s="937"/>
      <c r="USC159" s="937"/>
      <c r="USD159" s="937"/>
      <c r="USE159" s="937"/>
      <c r="USF159" s="937"/>
      <c r="USG159" s="937"/>
      <c r="USH159" s="937"/>
      <c r="USI159" s="937"/>
      <c r="USJ159" s="937"/>
      <c r="USK159" s="937"/>
      <c r="USL159" s="937"/>
      <c r="USM159" s="937"/>
      <c r="USN159" s="937"/>
      <c r="USO159" s="937"/>
      <c r="USP159" s="937"/>
      <c r="USQ159" s="937"/>
      <c r="USR159" s="937"/>
      <c r="USS159" s="937"/>
      <c r="UST159" s="937"/>
      <c r="USU159" s="937"/>
      <c r="USV159" s="937"/>
      <c r="USW159" s="937"/>
      <c r="USX159" s="937"/>
      <c r="USY159" s="937"/>
      <c r="USZ159" s="937"/>
      <c r="UTA159" s="937"/>
      <c r="UTB159" s="937"/>
      <c r="UTC159" s="937"/>
      <c r="UTD159" s="937"/>
      <c r="UTE159" s="937"/>
      <c r="UTF159" s="937"/>
      <c r="UTG159" s="937"/>
      <c r="UTH159" s="937"/>
      <c r="UTI159" s="937"/>
      <c r="UTJ159" s="937"/>
      <c r="UTK159" s="937"/>
      <c r="UTL159" s="937"/>
      <c r="UTM159" s="937"/>
      <c r="UTN159" s="937"/>
      <c r="UTO159" s="937"/>
      <c r="UTP159" s="937"/>
      <c r="UTQ159" s="937"/>
      <c r="UTR159" s="937"/>
      <c r="UTS159" s="937"/>
      <c r="UTT159" s="937"/>
      <c r="UTU159" s="937"/>
      <c r="UTV159" s="937"/>
      <c r="UTW159" s="937"/>
      <c r="UTX159" s="937"/>
      <c r="UTY159" s="937"/>
      <c r="UTZ159" s="937"/>
      <c r="UUA159" s="937"/>
      <c r="UUB159" s="937"/>
      <c r="UUC159" s="937"/>
      <c r="UUD159" s="937"/>
      <c r="UUE159" s="937"/>
      <c r="UUF159" s="937"/>
      <c r="UUG159" s="937"/>
      <c r="UUH159" s="937"/>
      <c r="UUI159" s="937"/>
      <c r="UUJ159" s="937"/>
      <c r="UUK159" s="937"/>
      <c r="UUL159" s="937"/>
      <c r="UUM159" s="937"/>
      <c r="UUN159" s="937"/>
      <c r="UUO159" s="937"/>
      <c r="UUP159" s="937"/>
      <c r="UUQ159" s="937"/>
      <c r="UUR159" s="937"/>
      <c r="UUS159" s="937"/>
      <c r="UUT159" s="937"/>
      <c r="UUU159" s="937"/>
      <c r="UUV159" s="937"/>
      <c r="UUW159" s="937"/>
      <c r="UUX159" s="937"/>
      <c r="UUY159" s="937"/>
      <c r="UUZ159" s="937"/>
      <c r="UVA159" s="937"/>
      <c r="UVB159" s="937"/>
      <c r="UVC159" s="937"/>
      <c r="UVD159" s="937"/>
      <c r="UVE159" s="937"/>
      <c r="UVF159" s="937"/>
      <c r="UVG159" s="937"/>
      <c r="UVH159" s="937"/>
      <c r="UVI159" s="937"/>
      <c r="UVJ159" s="937"/>
      <c r="UVK159" s="937"/>
      <c r="UVL159" s="937"/>
      <c r="UVM159" s="937"/>
      <c r="UVN159" s="937"/>
      <c r="UVO159" s="937"/>
      <c r="UVP159" s="937"/>
      <c r="UVQ159" s="937"/>
      <c r="UVR159" s="937"/>
      <c r="UVS159" s="937"/>
      <c r="UVT159" s="937"/>
      <c r="UVU159" s="937"/>
      <c r="UVV159" s="937"/>
      <c r="UVW159" s="937"/>
      <c r="UVX159" s="937"/>
      <c r="UVY159" s="937"/>
      <c r="UVZ159" s="937"/>
      <c r="UWA159" s="937"/>
      <c r="UWB159" s="937"/>
      <c r="UWC159" s="937"/>
      <c r="UWD159" s="937"/>
      <c r="UWE159" s="937"/>
      <c r="UWF159" s="937"/>
      <c r="UWG159" s="937"/>
      <c r="UWH159" s="937"/>
      <c r="UWI159" s="937"/>
      <c r="UWJ159" s="937"/>
      <c r="UWK159" s="937"/>
      <c r="UWL159" s="937"/>
      <c r="UWM159" s="937"/>
      <c r="UWN159" s="937"/>
      <c r="UWO159" s="937"/>
      <c r="UWP159" s="937"/>
      <c r="UWQ159" s="937"/>
      <c r="UWR159" s="937"/>
      <c r="UWS159" s="937"/>
      <c r="UWT159" s="937"/>
      <c r="UWU159" s="937"/>
      <c r="UWV159" s="937"/>
      <c r="UWW159" s="937"/>
      <c r="UWX159" s="937"/>
      <c r="UWY159" s="937"/>
      <c r="UWZ159" s="937"/>
      <c r="UXA159" s="937"/>
      <c r="UXB159" s="937"/>
      <c r="UXC159" s="937"/>
      <c r="UXD159" s="937"/>
      <c r="UXE159" s="937"/>
      <c r="UXF159" s="937"/>
      <c r="UXG159" s="937"/>
      <c r="UXH159" s="937"/>
      <c r="UXI159" s="937"/>
      <c r="UXJ159" s="937"/>
      <c r="UXK159" s="937"/>
      <c r="UXL159" s="937"/>
      <c r="UXM159" s="937"/>
      <c r="UXN159" s="937"/>
      <c r="UXO159" s="937"/>
      <c r="UXP159" s="937"/>
      <c r="UXQ159" s="937"/>
      <c r="UXR159" s="937"/>
      <c r="UXS159" s="937"/>
      <c r="UXT159" s="937"/>
      <c r="UXU159" s="937"/>
      <c r="UXV159" s="937"/>
      <c r="UXW159" s="937"/>
      <c r="UXX159" s="937"/>
      <c r="UXY159" s="937"/>
      <c r="UXZ159" s="937"/>
      <c r="UYA159" s="937"/>
      <c r="UYB159" s="937"/>
      <c r="UYC159" s="937"/>
      <c r="UYD159" s="937"/>
      <c r="UYE159" s="937"/>
      <c r="UYF159" s="937"/>
      <c r="UYG159" s="937"/>
      <c r="UYH159" s="937"/>
      <c r="UYI159" s="937"/>
      <c r="UYJ159" s="937"/>
      <c r="UYK159" s="937"/>
      <c r="UYL159" s="937"/>
      <c r="UYM159" s="937"/>
      <c r="UYN159" s="937"/>
      <c r="UYO159" s="937"/>
      <c r="UYP159" s="937"/>
      <c r="UYQ159" s="937"/>
      <c r="UYR159" s="937"/>
      <c r="UYS159" s="937"/>
      <c r="UYT159" s="937"/>
      <c r="UYU159" s="937"/>
      <c r="UYV159" s="937"/>
      <c r="UYW159" s="937"/>
      <c r="UYX159" s="937"/>
      <c r="UYY159" s="937"/>
      <c r="UYZ159" s="937"/>
      <c r="UZA159" s="937"/>
      <c r="UZB159" s="937"/>
      <c r="UZC159" s="937"/>
      <c r="UZD159" s="937"/>
      <c r="UZE159" s="937"/>
      <c r="UZF159" s="937"/>
      <c r="UZG159" s="937"/>
      <c r="UZH159" s="937"/>
      <c r="UZI159" s="937"/>
      <c r="UZJ159" s="937"/>
      <c r="UZK159" s="937"/>
      <c r="UZL159" s="937"/>
      <c r="UZM159" s="937"/>
      <c r="UZN159" s="937"/>
      <c r="UZO159" s="937"/>
      <c r="UZP159" s="937"/>
      <c r="UZQ159" s="937"/>
      <c r="UZR159" s="937"/>
      <c r="UZS159" s="937"/>
      <c r="UZT159" s="937"/>
      <c r="UZU159" s="937"/>
      <c r="UZV159" s="937"/>
      <c r="UZW159" s="937"/>
      <c r="UZX159" s="937"/>
      <c r="UZY159" s="937"/>
      <c r="UZZ159" s="937"/>
      <c r="VAA159" s="937"/>
      <c r="VAB159" s="937"/>
      <c r="VAC159" s="937"/>
      <c r="VAD159" s="937"/>
      <c r="VAE159" s="937"/>
      <c r="VAF159" s="937"/>
      <c r="VAG159" s="937"/>
      <c r="VAH159" s="937"/>
      <c r="VAI159" s="937"/>
      <c r="VAJ159" s="937"/>
      <c r="VAK159" s="937"/>
      <c r="VAL159" s="937"/>
      <c r="VAM159" s="937"/>
      <c r="VAN159" s="937"/>
      <c r="VAO159" s="937"/>
      <c r="VAP159" s="937"/>
      <c r="VAQ159" s="937"/>
      <c r="VAR159" s="937"/>
      <c r="VAS159" s="937"/>
      <c r="VAT159" s="937"/>
      <c r="VAU159" s="937"/>
      <c r="VAV159" s="937"/>
      <c r="VAW159" s="937"/>
      <c r="VAX159" s="937"/>
      <c r="VAY159" s="937"/>
      <c r="VAZ159" s="937"/>
      <c r="VBA159" s="937"/>
      <c r="VBB159" s="937"/>
      <c r="VBC159" s="937"/>
      <c r="VBD159" s="937"/>
      <c r="VBE159" s="937"/>
      <c r="VBF159" s="937"/>
      <c r="VBG159" s="937"/>
      <c r="VBH159" s="937"/>
      <c r="VBI159" s="937"/>
      <c r="VBJ159" s="937"/>
      <c r="VBK159" s="937"/>
      <c r="VBL159" s="937"/>
      <c r="VBM159" s="937"/>
      <c r="VBN159" s="937"/>
      <c r="VBO159" s="937"/>
      <c r="VBP159" s="937"/>
      <c r="VBQ159" s="937"/>
      <c r="VBR159" s="937"/>
      <c r="VBS159" s="937"/>
      <c r="VBT159" s="937"/>
      <c r="VBU159" s="937"/>
      <c r="VBV159" s="937"/>
      <c r="VBW159" s="937"/>
      <c r="VBX159" s="937"/>
      <c r="VBY159" s="937"/>
      <c r="VBZ159" s="937"/>
      <c r="VCA159" s="937"/>
      <c r="VCB159" s="937"/>
      <c r="VCC159" s="937"/>
      <c r="VCD159" s="937"/>
      <c r="VCE159" s="937"/>
      <c r="VCF159" s="937"/>
      <c r="VCG159" s="937"/>
      <c r="VCH159" s="937"/>
      <c r="VCI159" s="937"/>
      <c r="VCJ159" s="937"/>
      <c r="VCK159" s="937"/>
      <c r="VCL159" s="937"/>
      <c r="VCM159" s="937"/>
      <c r="VCN159" s="937"/>
      <c r="VCO159" s="937"/>
      <c r="VCP159" s="937"/>
      <c r="VCQ159" s="937"/>
      <c r="VCR159" s="937"/>
      <c r="VCS159" s="937"/>
      <c r="VCT159" s="937"/>
      <c r="VCU159" s="937"/>
      <c r="VCV159" s="937"/>
      <c r="VCW159" s="937"/>
      <c r="VCX159" s="937"/>
      <c r="VCY159" s="937"/>
      <c r="VCZ159" s="937"/>
      <c r="VDA159" s="937"/>
      <c r="VDB159" s="937"/>
      <c r="VDC159" s="937"/>
      <c r="VDD159" s="937"/>
      <c r="VDE159" s="937"/>
      <c r="VDF159" s="937"/>
      <c r="VDG159" s="937"/>
      <c r="VDH159" s="937"/>
      <c r="VDI159" s="937"/>
      <c r="VDJ159" s="937"/>
      <c r="VDK159" s="937"/>
      <c r="VDL159" s="937"/>
      <c r="VDM159" s="937"/>
      <c r="VDN159" s="937"/>
      <c r="VDO159" s="937"/>
      <c r="VDP159" s="937"/>
      <c r="VDQ159" s="937"/>
      <c r="VDR159" s="937"/>
      <c r="VDS159" s="937"/>
      <c r="VDT159" s="937"/>
      <c r="VDU159" s="937"/>
      <c r="VDV159" s="937"/>
      <c r="VDW159" s="937"/>
      <c r="VDX159" s="937"/>
      <c r="VDY159" s="937"/>
      <c r="VDZ159" s="937"/>
      <c r="VEA159" s="937"/>
      <c r="VEB159" s="937"/>
      <c r="VEC159" s="937"/>
      <c r="VED159" s="937"/>
      <c r="VEE159" s="937"/>
      <c r="VEF159" s="937"/>
      <c r="VEG159" s="937"/>
      <c r="VEH159" s="937"/>
      <c r="VEI159" s="937"/>
      <c r="VEJ159" s="937"/>
      <c r="VEK159" s="937"/>
      <c r="VEL159" s="937"/>
      <c r="VEM159" s="937"/>
      <c r="VEN159" s="937"/>
      <c r="VEO159" s="937"/>
      <c r="VEP159" s="937"/>
      <c r="VEQ159" s="937"/>
      <c r="VER159" s="937"/>
      <c r="VES159" s="937"/>
      <c r="VET159" s="937"/>
      <c r="VEU159" s="937"/>
      <c r="VEV159" s="937"/>
      <c r="VEW159" s="937"/>
      <c r="VEX159" s="937"/>
      <c r="VEY159" s="937"/>
      <c r="VEZ159" s="937"/>
      <c r="VFA159" s="937"/>
      <c r="VFB159" s="937"/>
      <c r="VFC159" s="937"/>
      <c r="VFD159" s="937"/>
      <c r="VFE159" s="937"/>
      <c r="VFF159" s="937"/>
      <c r="VFG159" s="937"/>
      <c r="VFH159" s="937"/>
      <c r="VFI159" s="937"/>
      <c r="VFJ159" s="937"/>
      <c r="VFK159" s="937"/>
      <c r="VFL159" s="937"/>
      <c r="VFM159" s="937"/>
      <c r="VFN159" s="937"/>
      <c r="VFO159" s="937"/>
      <c r="VFP159" s="937"/>
      <c r="VFQ159" s="937"/>
      <c r="VFR159" s="937"/>
      <c r="VFS159" s="937"/>
      <c r="VFT159" s="937"/>
      <c r="VFU159" s="937"/>
      <c r="VFV159" s="937"/>
      <c r="VFW159" s="937"/>
      <c r="VFX159" s="937"/>
      <c r="VFY159" s="937"/>
      <c r="VFZ159" s="937"/>
      <c r="VGA159" s="937"/>
      <c r="VGB159" s="937"/>
      <c r="VGC159" s="937"/>
      <c r="VGD159" s="937"/>
      <c r="VGE159" s="937"/>
      <c r="VGF159" s="937"/>
      <c r="VGG159" s="937"/>
      <c r="VGH159" s="937"/>
      <c r="VGI159" s="937"/>
      <c r="VGJ159" s="937"/>
      <c r="VGK159" s="937"/>
      <c r="VGL159" s="937"/>
      <c r="VGM159" s="937"/>
      <c r="VGN159" s="937"/>
      <c r="VGO159" s="937"/>
      <c r="VGP159" s="937"/>
      <c r="VGQ159" s="937"/>
      <c r="VGR159" s="937"/>
      <c r="VGS159" s="937"/>
      <c r="VGT159" s="937"/>
      <c r="VGU159" s="937"/>
      <c r="VGV159" s="937"/>
      <c r="VGW159" s="937"/>
      <c r="VGX159" s="937"/>
      <c r="VGY159" s="937"/>
      <c r="VGZ159" s="937"/>
      <c r="VHA159" s="937"/>
      <c r="VHB159" s="937"/>
      <c r="VHC159" s="937"/>
      <c r="VHD159" s="937"/>
      <c r="VHE159" s="937"/>
      <c r="VHF159" s="937"/>
      <c r="VHG159" s="937"/>
      <c r="VHH159" s="937"/>
      <c r="VHI159" s="937"/>
      <c r="VHJ159" s="937"/>
      <c r="VHK159" s="937"/>
      <c r="VHL159" s="937"/>
      <c r="VHM159" s="937"/>
      <c r="VHN159" s="937"/>
      <c r="VHO159" s="937"/>
      <c r="VHP159" s="937"/>
      <c r="VHQ159" s="937"/>
      <c r="VHR159" s="937"/>
      <c r="VHS159" s="937"/>
      <c r="VHT159" s="937"/>
      <c r="VHU159" s="937"/>
      <c r="VHV159" s="937"/>
      <c r="VHW159" s="937"/>
      <c r="VHX159" s="937"/>
      <c r="VHY159" s="937"/>
      <c r="VHZ159" s="937"/>
      <c r="VIA159" s="937"/>
      <c r="VIB159" s="937"/>
      <c r="VIC159" s="937"/>
      <c r="VID159" s="937"/>
      <c r="VIE159" s="937"/>
      <c r="VIF159" s="937"/>
      <c r="VIG159" s="937"/>
      <c r="VIH159" s="937"/>
      <c r="VII159" s="937"/>
      <c r="VIJ159" s="937"/>
      <c r="VIK159" s="937"/>
      <c r="VIL159" s="937"/>
      <c r="VIM159" s="937"/>
      <c r="VIN159" s="937"/>
      <c r="VIO159" s="937"/>
      <c r="VIP159" s="937"/>
      <c r="VIQ159" s="937"/>
      <c r="VIR159" s="937"/>
      <c r="VIS159" s="937"/>
      <c r="VIT159" s="937"/>
      <c r="VIU159" s="937"/>
      <c r="VIV159" s="937"/>
      <c r="VIW159" s="937"/>
      <c r="VIX159" s="937"/>
      <c r="VIY159" s="937"/>
      <c r="VIZ159" s="937"/>
      <c r="VJA159" s="937"/>
      <c r="VJB159" s="937"/>
      <c r="VJC159" s="937"/>
      <c r="VJD159" s="937"/>
      <c r="VJE159" s="937"/>
      <c r="VJF159" s="937"/>
      <c r="VJG159" s="937"/>
      <c r="VJH159" s="937"/>
      <c r="VJI159" s="937"/>
      <c r="VJJ159" s="937"/>
      <c r="VJK159" s="937"/>
      <c r="VJL159" s="937"/>
      <c r="VJM159" s="937"/>
      <c r="VJN159" s="937"/>
      <c r="VJO159" s="937"/>
      <c r="VJP159" s="937"/>
      <c r="VJQ159" s="937"/>
      <c r="VJR159" s="937"/>
      <c r="VJS159" s="937"/>
      <c r="VJT159" s="937"/>
      <c r="VJU159" s="937"/>
      <c r="VJV159" s="937"/>
      <c r="VJW159" s="937"/>
      <c r="VJX159" s="937"/>
      <c r="VJY159" s="937"/>
      <c r="VJZ159" s="937"/>
      <c r="VKA159" s="937"/>
      <c r="VKB159" s="937"/>
      <c r="VKC159" s="937"/>
      <c r="VKD159" s="937"/>
      <c r="VKE159" s="937"/>
      <c r="VKF159" s="937"/>
      <c r="VKG159" s="937"/>
      <c r="VKH159" s="937"/>
      <c r="VKI159" s="937"/>
      <c r="VKJ159" s="937"/>
      <c r="VKK159" s="937"/>
      <c r="VKL159" s="937"/>
      <c r="VKM159" s="937"/>
      <c r="VKN159" s="937"/>
      <c r="VKO159" s="937"/>
      <c r="VKP159" s="937"/>
      <c r="VKQ159" s="937"/>
      <c r="VKR159" s="937"/>
      <c r="VKS159" s="937"/>
      <c r="VKT159" s="937"/>
      <c r="VKU159" s="937"/>
      <c r="VKV159" s="937"/>
      <c r="VKW159" s="937"/>
      <c r="VKX159" s="937"/>
      <c r="VKY159" s="937"/>
      <c r="VKZ159" s="937"/>
      <c r="VLA159" s="937"/>
      <c r="VLB159" s="937"/>
      <c r="VLC159" s="937"/>
      <c r="VLD159" s="937"/>
      <c r="VLE159" s="937"/>
      <c r="VLF159" s="937"/>
      <c r="VLG159" s="937"/>
      <c r="VLH159" s="937"/>
      <c r="VLI159" s="937"/>
      <c r="VLJ159" s="937"/>
      <c r="VLK159" s="937"/>
      <c r="VLL159" s="937"/>
      <c r="VLM159" s="937"/>
      <c r="VLN159" s="937"/>
      <c r="VLO159" s="937"/>
      <c r="VLP159" s="937"/>
      <c r="VLQ159" s="937"/>
      <c r="VLR159" s="937"/>
      <c r="VLS159" s="937"/>
      <c r="VLT159" s="937"/>
      <c r="VLU159" s="937"/>
      <c r="VLV159" s="937"/>
      <c r="VLW159" s="937"/>
      <c r="VLX159" s="937"/>
      <c r="VLY159" s="937"/>
      <c r="VLZ159" s="937"/>
      <c r="VMA159" s="937"/>
      <c r="VMB159" s="937"/>
      <c r="VMC159" s="937"/>
      <c r="VMD159" s="937"/>
      <c r="VME159" s="937"/>
      <c r="VMF159" s="937"/>
      <c r="VMG159" s="937"/>
      <c r="VMH159" s="937"/>
      <c r="VMI159" s="937"/>
      <c r="VMJ159" s="937"/>
      <c r="VMK159" s="937"/>
      <c r="VML159" s="937"/>
      <c r="VMM159" s="937"/>
      <c r="VMN159" s="937"/>
      <c r="VMO159" s="937"/>
      <c r="VMP159" s="937"/>
      <c r="VMQ159" s="937"/>
      <c r="VMR159" s="937"/>
      <c r="VMS159" s="937"/>
      <c r="VMT159" s="937"/>
      <c r="VMU159" s="937"/>
      <c r="VMV159" s="937"/>
      <c r="VMW159" s="937"/>
      <c r="VMX159" s="937"/>
      <c r="VMY159" s="937"/>
      <c r="VMZ159" s="937"/>
      <c r="VNA159" s="937"/>
      <c r="VNB159" s="937"/>
      <c r="VNC159" s="937"/>
      <c r="VND159" s="937"/>
      <c r="VNE159" s="937"/>
      <c r="VNF159" s="937"/>
      <c r="VNG159" s="937"/>
      <c r="VNH159" s="937"/>
      <c r="VNI159" s="937"/>
      <c r="VNJ159" s="937"/>
      <c r="VNK159" s="937"/>
      <c r="VNL159" s="937"/>
      <c r="VNM159" s="937"/>
      <c r="VNN159" s="937"/>
      <c r="VNO159" s="937"/>
      <c r="VNP159" s="937"/>
      <c r="VNQ159" s="937"/>
      <c r="VNR159" s="937"/>
      <c r="VNS159" s="937"/>
      <c r="VNT159" s="937"/>
      <c r="VNU159" s="937"/>
      <c r="VNV159" s="937"/>
      <c r="VNW159" s="937"/>
      <c r="VNX159" s="937"/>
      <c r="VNY159" s="937"/>
      <c r="VNZ159" s="937"/>
      <c r="VOA159" s="937"/>
      <c r="VOB159" s="937"/>
      <c r="VOC159" s="937"/>
      <c r="VOD159" s="937"/>
      <c r="VOE159" s="937"/>
      <c r="VOF159" s="937"/>
      <c r="VOG159" s="937"/>
      <c r="VOH159" s="937"/>
      <c r="VOI159" s="937"/>
      <c r="VOJ159" s="937"/>
      <c r="VOK159" s="937"/>
      <c r="VOL159" s="937"/>
      <c r="VOM159" s="937"/>
      <c r="VON159" s="937"/>
      <c r="VOO159" s="937"/>
      <c r="VOP159" s="937"/>
      <c r="VOQ159" s="937"/>
      <c r="VOR159" s="937"/>
      <c r="VOS159" s="937"/>
      <c r="VOT159" s="937"/>
      <c r="VOU159" s="937"/>
      <c r="VOV159" s="937"/>
      <c r="VOW159" s="937"/>
      <c r="VOX159" s="937"/>
      <c r="VOY159" s="937"/>
      <c r="VOZ159" s="937"/>
      <c r="VPA159" s="937"/>
      <c r="VPB159" s="937"/>
      <c r="VPC159" s="937"/>
      <c r="VPD159" s="937"/>
      <c r="VPE159" s="937"/>
      <c r="VPF159" s="937"/>
      <c r="VPG159" s="937"/>
      <c r="VPH159" s="937"/>
      <c r="VPI159" s="937"/>
      <c r="VPJ159" s="937"/>
      <c r="VPK159" s="937"/>
      <c r="VPL159" s="937"/>
      <c r="VPM159" s="937"/>
      <c r="VPN159" s="937"/>
      <c r="VPO159" s="937"/>
      <c r="VPP159" s="937"/>
      <c r="VPQ159" s="937"/>
      <c r="VPR159" s="937"/>
      <c r="VPS159" s="937"/>
      <c r="VPT159" s="937"/>
      <c r="VPU159" s="937"/>
      <c r="VPV159" s="937"/>
      <c r="VPW159" s="937"/>
      <c r="VPX159" s="937"/>
      <c r="VPY159" s="937"/>
      <c r="VPZ159" s="937"/>
      <c r="VQA159" s="937"/>
      <c r="VQB159" s="937"/>
      <c r="VQC159" s="937"/>
      <c r="VQD159" s="937"/>
      <c r="VQE159" s="937"/>
      <c r="VQF159" s="937"/>
      <c r="VQG159" s="937"/>
      <c r="VQH159" s="937"/>
      <c r="VQI159" s="937"/>
      <c r="VQJ159" s="937"/>
      <c r="VQK159" s="937"/>
      <c r="VQL159" s="937"/>
      <c r="VQM159" s="937"/>
      <c r="VQN159" s="937"/>
      <c r="VQO159" s="937"/>
      <c r="VQP159" s="937"/>
      <c r="VQQ159" s="937"/>
      <c r="VQR159" s="937"/>
      <c r="VQS159" s="937"/>
      <c r="VQT159" s="937"/>
      <c r="VQU159" s="937"/>
      <c r="VQV159" s="937"/>
      <c r="VQW159" s="937"/>
      <c r="VQX159" s="937"/>
      <c r="VQY159" s="937"/>
      <c r="VQZ159" s="937"/>
      <c r="VRA159" s="937"/>
      <c r="VRB159" s="937"/>
      <c r="VRC159" s="937"/>
      <c r="VRD159" s="937"/>
      <c r="VRE159" s="937"/>
      <c r="VRF159" s="937"/>
      <c r="VRG159" s="937"/>
      <c r="VRH159" s="937"/>
      <c r="VRI159" s="937"/>
      <c r="VRJ159" s="937"/>
      <c r="VRK159" s="937"/>
      <c r="VRL159" s="937"/>
      <c r="VRM159" s="937"/>
      <c r="VRN159" s="937"/>
      <c r="VRO159" s="937"/>
      <c r="VRP159" s="937"/>
      <c r="VRQ159" s="937"/>
      <c r="VRR159" s="937"/>
      <c r="VRS159" s="937"/>
      <c r="VRT159" s="937"/>
      <c r="VRU159" s="937"/>
      <c r="VRV159" s="937"/>
      <c r="VRW159" s="937"/>
      <c r="VRX159" s="937"/>
      <c r="VRY159" s="937"/>
      <c r="VRZ159" s="937"/>
      <c r="VSA159" s="937"/>
      <c r="VSB159" s="937"/>
      <c r="VSC159" s="937"/>
      <c r="VSD159" s="937"/>
      <c r="VSE159" s="937"/>
      <c r="VSF159" s="937"/>
      <c r="VSG159" s="937"/>
      <c r="VSH159" s="937"/>
      <c r="VSI159" s="937"/>
      <c r="VSJ159" s="937"/>
      <c r="VSK159" s="937"/>
      <c r="VSL159" s="937"/>
      <c r="VSM159" s="937"/>
      <c r="VSN159" s="937"/>
      <c r="VSO159" s="937"/>
      <c r="VSP159" s="937"/>
      <c r="VSQ159" s="937"/>
      <c r="VSR159" s="937"/>
      <c r="VSS159" s="937"/>
      <c r="VST159" s="937"/>
      <c r="VSU159" s="937"/>
      <c r="VSV159" s="937"/>
      <c r="VSW159" s="937"/>
      <c r="VSX159" s="937"/>
      <c r="VSY159" s="937"/>
      <c r="VSZ159" s="937"/>
      <c r="VTA159" s="937"/>
      <c r="VTB159" s="937"/>
      <c r="VTC159" s="937"/>
      <c r="VTD159" s="937"/>
      <c r="VTE159" s="937"/>
      <c r="VTF159" s="937"/>
      <c r="VTG159" s="937"/>
      <c r="VTH159" s="937"/>
      <c r="VTI159" s="937"/>
      <c r="VTJ159" s="937"/>
      <c r="VTK159" s="937"/>
      <c r="VTL159" s="937"/>
      <c r="VTM159" s="937"/>
      <c r="VTN159" s="937"/>
      <c r="VTO159" s="937"/>
      <c r="VTP159" s="937"/>
      <c r="VTQ159" s="937"/>
      <c r="VTR159" s="937"/>
      <c r="VTS159" s="937"/>
      <c r="VTT159" s="937"/>
      <c r="VTU159" s="937"/>
      <c r="VTV159" s="937"/>
      <c r="VTW159" s="937"/>
      <c r="VTX159" s="937"/>
      <c r="VTY159" s="937"/>
      <c r="VTZ159" s="937"/>
      <c r="VUA159" s="937"/>
      <c r="VUB159" s="937"/>
      <c r="VUC159" s="937"/>
      <c r="VUD159" s="937"/>
      <c r="VUE159" s="937"/>
      <c r="VUF159" s="937"/>
      <c r="VUG159" s="937"/>
      <c r="VUH159" s="937"/>
      <c r="VUI159" s="937"/>
      <c r="VUJ159" s="937"/>
      <c r="VUK159" s="937"/>
      <c r="VUL159" s="937"/>
      <c r="VUM159" s="937"/>
      <c r="VUN159" s="937"/>
      <c r="VUO159" s="937"/>
      <c r="VUP159" s="937"/>
      <c r="VUQ159" s="937"/>
      <c r="VUR159" s="937"/>
      <c r="VUS159" s="937"/>
      <c r="VUT159" s="937"/>
      <c r="VUU159" s="937"/>
      <c r="VUV159" s="937"/>
      <c r="VUW159" s="937"/>
      <c r="VUX159" s="937"/>
      <c r="VUY159" s="937"/>
      <c r="VUZ159" s="937"/>
      <c r="VVA159" s="937"/>
      <c r="VVB159" s="937"/>
      <c r="VVC159" s="937"/>
      <c r="VVD159" s="937"/>
      <c r="VVE159" s="937"/>
      <c r="VVF159" s="937"/>
      <c r="VVG159" s="937"/>
      <c r="VVH159" s="937"/>
      <c r="VVI159" s="937"/>
      <c r="VVJ159" s="937"/>
      <c r="VVK159" s="937"/>
      <c r="VVL159" s="937"/>
      <c r="VVM159" s="937"/>
      <c r="VVN159" s="937"/>
      <c r="VVO159" s="937"/>
      <c r="VVP159" s="937"/>
      <c r="VVQ159" s="937"/>
      <c r="VVR159" s="937"/>
      <c r="VVS159" s="937"/>
      <c r="VVT159" s="937"/>
      <c r="VVU159" s="937"/>
      <c r="VVV159" s="937"/>
      <c r="VVW159" s="937"/>
      <c r="VVX159" s="937"/>
      <c r="VVY159" s="937"/>
      <c r="VVZ159" s="937"/>
      <c r="VWA159" s="937"/>
      <c r="VWB159" s="937"/>
      <c r="VWC159" s="937"/>
      <c r="VWD159" s="937"/>
      <c r="VWE159" s="937"/>
      <c r="VWF159" s="937"/>
      <c r="VWG159" s="937"/>
      <c r="VWH159" s="937"/>
      <c r="VWI159" s="937"/>
      <c r="VWJ159" s="937"/>
      <c r="VWK159" s="937"/>
      <c r="VWL159" s="937"/>
      <c r="VWM159" s="937"/>
      <c r="VWN159" s="937"/>
      <c r="VWO159" s="937"/>
      <c r="VWP159" s="937"/>
      <c r="VWQ159" s="937"/>
      <c r="VWR159" s="937"/>
      <c r="VWS159" s="937"/>
      <c r="VWT159" s="937"/>
      <c r="VWU159" s="937"/>
      <c r="VWV159" s="937"/>
      <c r="VWW159" s="937"/>
      <c r="VWX159" s="937"/>
      <c r="VWY159" s="937"/>
      <c r="VWZ159" s="937"/>
      <c r="VXA159" s="937"/>
      <c r="VXB159" s="937"/>
      <c r="VXC159" s="937"/>
      <c r="VXD159" s="937"/>
      <c r="VXE159" s="937"/>
      <c r="VXF159" s="937"/>
      <c r="VXG159" s="937"/>
      <c r="VXH159" s="937"/>
      <c r="VXI159" s="937"/>
      <c r="VXJ159" s="937"/>
      <c r="VXK159" s="937"/>
      <c r="VXL159" s="937"/>
      <c r="VXM159" s="937"/>
      <c r="VXN159" s="937"/>
      <c r="VXO159" s="937"/>
      <c r="VXP159" s="937"/>
      <c r="VXQ159" s="937"/>
      <c r="VXR159" s="937"/>
      <c r="VXS159" s="937"/>
      <c r="VXT159" s="937"/>
      <c r="VXU159" s="937"/>
      <c r="VXV159" s="937"/>
      <c r="VXW159" s="937"/>
      <c r="VXX159" s="937"/>
      <c r="VXY159" s="937"/>
      <c r="VXZ159" s="937"/>
      <c r="VYA159" s="937"/>
      <c r="VYB159" s="937"/>
      <c r="VYC159" s="937"/>
      <c r="VYD159" s="937"/>
      <c r="VYE159" s="937"/>
      <c r="VYF159" s="937"/>
      <c r="VYG159" s="937"/>
      <c r="VYH159" s="937"/>
      <c r="VYI159" s="937"/>
      <c r="VYJ159" s="937"/>
      <c r="VYK159" s="937"/>
      <c r="VYL159" s="937"/>
      <c r="VYM159" s="937"/>
      <c r="VYN159" s="937"/>
      <c r="VYO159" s="937"/>
      <c r="VYP159" s="937"/>
      <c r="VYQ159" s="937"/>
      <c r="VYR159" s="937"/>
      <c r="VYS159" s="937"/>
      <c r="VYT159" s="937"/>
      <c r="VYU159" s="937"/>
      <c r="VYV159" s="937"/>
      <c r="VYW159" s="937"/>
      <c r="VYX159" s="937"/>
      <c r="VYY159" s="937"/>
      <c r="VYZ159" s="937"/>
      <c r="VZA159" s="937"/>
      <c r="VZB159" s="937"/>
      <c r="VZC159" s="937"/>
      <c r="VZD159" s="937"/>
      <c r="VZE159" s="937"/>
      <c r="VZF159" s="937"/>
      <c r="VZG159" s="937"/>
      <c r="VZH159" s="937"/>
      <c r="VZI159" s="937"/>
      <c r="VZJ159" s="937"/>
      <c r="VZK159" s="937"/>
      <c r="VZL159" s="937"/>
      <c r="VZM159" s="937"/>
      <c r="VZN159" s="937"/>
      <c r="VZO159" s="937"/>
      <c r="VZP159" s="937"/>
      <c r="VZQ159" s="937"/>
      <c r="VZR159" s="937"/>
      <c r="VZS159" s="937"/>
      <c r="VZT159" s="937"/>
      <c r="VZU159" s="937"/>
      <c r="VZV159" s="937"/>
      <c r="VZW159" s="937"/>
      <c r="VZX159" s="937"/>
      <c r="VZY159" s="937"/>
      <c r="VZZ159" s="937"/>
      <c r="WAA159" s="937"/>
      <c r="WAB159" s="937"/>
      <c r="WAC159" s="937"/>
      <c r="WAD159" s="937"/>
      <c r="WAE159" s="937"/>
      <c r="WAF159" s="937"/>
      <c r="WAG159" s="937"/>
      <c r="WAH159" s="937"/>
      <c r="WAI159" s="937"/>
      <c r="WAJ159" s="937"/>
      <c r="WAK159" s="937"/>
      <c r="WAL159" s="937"/>
      <c r="WAM159" s="937"/>
      <c r="WAN159" s="937"/>
      <c r="WAO159" s="937"/>
      <c r="WAP159" s="937"/>
      <c r="WAQ159" s="937"/>
      <c r="WAR159" s="937"/>
      <c r="WAS159" s="937"/>
      <c r="WAT159" s="937"/>
      <c r="WAU159" s="937"/>
      <c r="WAV159" s="937"/>
      <c r="WAW159" s="937"/>
      <c r="WAX159" s="937"/>
      <c r="WAY159" s="937"/>
      <c r="WAZ159" s="937"/>
      <c r="WBA159" s="937"/>
      <c r="WBB159" s="937"/>
      <c r="WBC159" s="937"/>
      <c r="WBD159" s="937"/>
      <c r="WBE159" s="937"/>
      <c r="WBF159" s="937"/>
      <c r="WBG159" s="937"/>
      <c r="WBH159" s="937"/>
      <c r="WBI159" s="937"/>
      <c r="WBJ159" s="937"/>
      <c r="WBK159" s="937"/>
      <c r="WBL159" s="937"/>
      <c r="WBM159" s="937"/>
      <c r="WBN159" s="937"/>
      <c r="WBO159" s="937"/>
      <c r="WBP159" s="937"/>
      <c r="WBQ159" s="937"/>
      <c r="WBR159" s="937"/>
      <c r="WBS159" s="937"/>
      <c r="WBT159" s="937"/>
      <c r="WBU159" s="937"/>
      <c r="WBV159" s="937"/>
      <c r="WBW159" s="937"/>
      <c r="WBX159" s="937"/>
      <c r="WBY159" s="937"/>
      <c r="WBZ159" s="937"/>
      <c r="WCA159" s="937"/>
      <c r="WCB159" s="937"/>
      <c r="WCC159" s="937"/>
      <c r="WCD159" s="937"/>
      <c r="WCE159" s="937"/>
      <c r="WCF159" s="937"/>
      <c r="WCG159" s="937"/>
      <c r="WCH159" s="937"/>
      <c r="WCI159" s="937"/>
      <c r="WCJ159" s="937"/>
      <c r="WCK159" s="937"/>
      <c r="WCL159" s="937"/>
      <c r="WCM159" s="937"/>
      <c r="WCN159" s="937"/>
      <c r="WCO159" s="937"/>
      <c r="WCP159" s="937"/>
      <c r="WCQ159" s="937"/>
      <c r="WCR159" s="937"/>
      <c r="WCS159" s="937"/>
      <c r="WCT159" s="937"/>
      <c r="WCU159" s="937"/>
      <c r="WCV159" s="937"/>
      <c r="WCW159" s="937"/>
      <c r="WCX159" s="937"/>
      <c r="WCY159" s="937"/>
      <c r="WCZ159" s="937"/>
      <c r="WDA159" s="937"/>
      <c r="WDB159" s="937"/>
      <c r="WDC159" s="937"/>
      <c r="WDD159" s="937"/>
      <c r="WDE159" s="937"/>
      <c r="WDF159" s="937"/>
      <c r="WDG159" s="937"/>
      <c r="WDH159" s="937"/>
      <c r="WDI159" s="937"/>
      <c r="WDJ159" s="937"/>
      <c r="WDK159" s="937"/>
      <c r="WDL159" s="937"/>
      <c r="WDM159" s="937"/>
      <c r="WDN159" s="937"/>
      <c r="WDO159" s="937"/>
      <c r="WDP159" s="937"/>
      <c r="WDQ159" s="937"/>
      <c r="WDR159" s="937"/>
      <c r="WDS159" s="937"/>
      <c r="WDT159" s="937"/>
      <c r="WDU159" s="937"/>
      <c r="WDV159" s="937"/>
      <c r="WDW159" s="937"/>
      <c r="WDX159" s="937"/>
      <c r="WDY159" s="937"/>
      <c r="WDZ159" s="937"/>
      <c r="WEA159" s="937"/>
      <c r="WEB159" s="937"/>
      <c r="WEC159" s="937"/>
      <c r="WED159" s="937"/>
      <c r="WEE159" s="937"/>
      <c r="WEF159" s="937"/>
      <c r="WEG159" s="937"/>
      <c r="WEH159" s="937"/>
      <c r="WEI159" s="937"/>
      <c r="WEJ159" s="937"/>
      <c r="WEK159" s="937"/>
      <c r="WEL159" s="937"/>
      <c r="WEM159" s="937"/>
      <c r="WEN159" s="937"/>
      <c r="WEO159" s="937"/>
      <c r="WEP159" s="937"/>
      <c r="WEQ159" s="937"/>
      <c r="WER159" s="937"/>
      <c r="WES159" s="937"/>
      <c r="WET159" s="937"/>
      <c r="WEU159" s="937"/>
      <c r="WEV159" s="937"/>
      <c r="WEW159" s="937"/>
      <c r="WEX159" s="937"/>
      <c r="WEY159" s="937"/>
      <c r="WEZ159" s="937"/>
      <c r="WFA159" s="937"/>
      <c r="WFB159" s="937"/>
      <c r="WFC159" s="937"/>
      <c r="WFD159" s="937"/>
      <c r="WFE159" s="937"/>
      <c r="WFF159" s="937"/>
      <c r="WFG159" s="937"/>
      <c r="WFH159" s="937"/>
      <c r="WFI159" s="937"/>
      <c r="WFJ159" s="937"/>
      <c r="WFK159" s="937"/>
      <c r="WFL159" s="937"/>
      <c r="WFM159" s="937"/>
      <c r="WFN159" s="937"/>
      <c r="WFO159" s="937"/>
      <c r="WFP159" s="937"/>
      <c r="WFQ159" s="937"/>
      <c r="WFR159" s="937"/>
      <c r="WFS159" s="937"/>
      <c r="WFT159" s="937"/>
      <c r="WFU159" s="937"/>
      <c r="WFV159" s="937"/>
      <c r="WFW159" s="937"/>
      <c r="WFX159" s="937"/>
      <c r="WFY159" s="937"/>
      <c r="WFZ159" s="937"/>
      <c r="WGA159" s="937"/>
      <c r="WGB159" s="937"/>
      <c r="WGC159" s="937"/>
      <c r="WGD159" s="937"/>
      <c r="WGE159" s="937"/>
      <c r="WGF159" s="937"/>
      <c r="WGG159" s="937"/>
      <c r="WGH159" s="937"/>
      <c r="WGI159" s="937"/>
      <c r="WGJ159" s="937"/>
      <c r="WGK159" s="937"/>
      <c r="WGL159" s="937"/>
      <c r="WGM159" s="937"/>
      <c r="WGN159" s="937"/>
      <c r="WGO159" s="937"/>
      <c r="WGP159" s="937"/>
      <c r="WGQ159" s="937"/>
      <c r="WGR159" s="937"/>
      <c r="WGS159" s="937"/>
      <c r="WGT159" s="937"/>
      <c r="WGU159" s="937"/>
      <c r="WGV159" s="937"/>
      <c r="WGW159" s="937"/>
      <c r="WGX159" s="937"/>
      <c r="WGY159" s="937"/>
      <c r="WGZ159" s="937"/>
      <c r="WHA159" s="937"/>
      <c r="WHB159" s="937"/>
      <c r="WHC159" s="937"/>
      <c r="WHD159" s="937"/>
      <c r="WHE159" s="937"/>
      <c r="WHF159" s="937"/>
      <c r="WHG159" s="937"/>
      <c r="WHH159" s="937"/>
      <c r="WHI159" s="937"/>
      <c r="WHJ159" s="937"/>
      <c r="WHK159" s="937"/>
      <c r="WHL159" s="937"/>
      <c r="WHM159" s="937"/>
      <c r="WHN159" s="937"/>
      <c r="WHO159" s="937"/>
      <c r="WHP159" s="937"/>
      <c r="WHQ159" s="937"/>
      <c r="WHR159" s="937"/>
      <c r="WHS159" s="937"/>
      <c r="WHT159" s="937"/>
      <c r="WHU159" s="937"/>
      <c r="WHV159" s="937"/>
      <c r="WHW159" s="937"/>
      <c r="WHX159" s="937"/>
      <c r="WHY159" s="937"/>
      <c r="WHZ159" s="937"/>
      <c r="WIA159" s="937"/>
      <c r="WIB159" s="937"/>
      <c r="WIC159" s="937"/>
      <c r="WID159" s="937"/>
      <c r="WIE159" s="937"/>
      <c r="WIF159" s="937"/>
      <c r="WIG159" s="937"/>
      <c r="WIH159" s="937"/>
      <c r="WII159" s="937"/>
      <c r="WIJ159" s="937"/>
      <c r="WIK159" s="937"/>
      <c r="WIL159" s="937"/>
      <c r="WIM159" s="937"/>
      <c r="WIN159" s="937"/>
      <c r="WIO159" s="937"/>
      <c r="WIP159" s="937"/>
      <c r="WIQ159" s="937"/>
      <c r="WIR159" s="937"/>
      <c r="WIS159" s="937"/>
      <c r="WIT159" s="937"/>
      <c r="WIU159" s="937"/>
      <c r="WIV159" s="937"/>
      <c r="WIW159" s="937"/>
      <c r="WIX159" s="937"/>
      <c r="WIY159" s="937"/>
      <c r="WIZ159" s="937"/>
      <c r="WJA159" s="937"/>
      <c r="WJB159" s="937"/>
      <c r="WJC159" s="937"/>
      <c r="WJD159" s="937"/>
      <c r="WJE159" s="937"/>
      <c r="WJF159" s="937"/>
      <c r="WJG159" s="937"/>
      <c r="WJH159" s="937"/>
      <c r="WJI159" s="937"/>
      <c r="WJJ159" s="937"/>
      <c r="WJK159" s="937"/>
      <c r="WJL159" s="937"/>
      <c r="WJM159" s="937"/>
      <c r="WJN159" s="937"/>
      <c r="WJO159" s="937"/>
      <c r="WJP159" s="937"/>
      <c r="WJQ159" s="937"/>
      <c r="WJR159" s="937"/>
      <c r="WJS159" s="937"/>
      <c r="WJT159" s="937"/>
      <c r="WJU159" s="937"/>
      <c r="WJV159" s="937"/>
      <c r="WJW159" s="937"/>
      <c r="WJX159" s="937"/>
      <c r="WJY159" s="937"/>
      <c r="WJZ159" s="937"/>
      <c r="WKA159" s="937"/>
      <c r="WKB159" s="937"/>
      <c r="WKC159" s="937"/>
      <c r="WKD159" s="937"/>
      <c r="WKE159" s="937"/>
      <c r="WKF159" s="937"/>
      <c r="WKG159" s="937"/>
      <c r="WKH159" s="937"/>
      <c r="WKI159" s="937"/>
      <c r="WKJ159" s="937"/>
      <c r="WKK159" s="937"/>
      <c r="WKL159" s="937"/>
      <c r="WKM159" s="937"/>
      <c r="WKN159" s="937"/>
      <c r="WKO159" s="937"/>
      <c r="WKP159" s="937"/>
      <c r="WKQ159" s="937"/>
      <c r="WKR159" s="937"/>
      <c r="WKS159" s="937"/>
      <c r="WKT159" s="937"/>
      <c r="WKU159" s="937"/>
      <c r="WKV159" s="937"/>
      <c r="WKW159" s="937"/>
      <c r="WKX159" s="937"/>
      <c r="WKY159" s="937"/>
      <c r="WKZ159" s="937"/>
      <c r="WLA159" s="937"/>
      <c r="WLB159" s="937"/>
      <c r="WLC159" s="937"/>
      <c r="WLD159" s="937"/>
      <c r="WLE159" s="937"/>
      <c r="WLF159" s="937"/>
      <c r="WLG159" s="937"/>
      <c r="WLH159" s="937"/>
      <c r="WLI159" s="937"/>
      <c r="WLJ159" s="937"/>
      <c r="WLK159" s="937"/>
      <c r="WLL159" s="937"/>
      <c r="WLM159" s="937"/>
      <c r="WLN159" s="937"/>
      <c r="WLO159" s="937"/>
      <c r="WLP159" s="937"/>
      <c r="WLQ159" s="937"/>
      <c r="WLR159" s="937"/>
      <c r="WLS159" s="937"/>
      <c r="WLT159" s="937"/>
      <c r="WLU159" s="937"/>
      <c r="WLV159" s="937"/>
      <c r="WLW159" s="937"/>
      <c r="WLX159" s="937"/>
      <c r="WLY159" s="937"/>
      <c r="WLZ159" s="937"/>
      <c r="WMA159" s="937"/>
      <c r="WMB159" s="937"/>
      <c r="WMC159" s="937"/>
      <c r="WMD159" s="937"/>
      <c r="WME159" s="937"/>
      <c r="WMF159" s="937"/>
      <c r="WMG159" s="937"/>
      <c r="WMH159" s="937"/>
      <c r="WMI159" s="937"/>
      <c r="WMJ159" s="937"/>
      <c r="WMK159" s="937"/>
      <c r="WML159" s="937"/>
      <c r="WMM159" s="937"/>
      <c r="WMN159" s="937"/>
      <c r="WMO159" s="937"/>
      <c r="WMP159" s="937"/>
      <c r="WMQ159" s="937"/>
      <c r="WMR159" s="937"/>
      <c r="WMS159" s="937"/>
      <c r="WMT159" s="937"/>
      <c r="WMU159" s="937"/>
      <c r="WMV159" s="937"/>
      <c r="WMW159" s="937"/>
      <c r="WMX159" s="937"/>
      <c r="WMY159" s="937"/>
      <c r="WMZ159" s="937"/>
      <c r="WNA159" s="937"/>
      <c r="WNB159" s="937"/>
      <c r="WNC159" s="937"/>
      <c r="WND159" s="937"/>
      <c r="WNE159" s="937"/>
      <c r="WNF159" s="937"/>
      <c r="WNG159" s="937"/>
      <c r="WNH159" s="937"/>
      <c r="WNI159" s="937"/>
      <c r="WNJ159" s="937"/>
      <c r="WNK159" s="937"/>
      <c r="WNL159" s="937"/>
      <c r="WNM159" s="937"/>
      <c r="WNN159" s="937"/>
      <c r="WNO159" s="937"/>
      <c r="WNP159" s="937"/>
      <c r="WNQ159" s="937"/>
      <c r="WNR159" s="937"/>
      <c r="WNS159" s="937"/>
      <c r="WNT159" s="937"/>
      <c r="WNU159" s="937"/>
      <c r="WNV159" s="937"/>
      <c r="WNW159" s="937"/>
      <c r="WNX159" s="937"/>
      <c r="WNY159" s="937"/>
      <c r="WNZ159" s="937"/>
      <c r="WOA159" s="937"/>
      <c r="WOB159" s="937"/>
      <c r="WOC159" s="937"/>
      <c r="WOD159" s="937"/>
      <c r="WOE159" s="937"/>
      <c r="WOF159" s="937"/>
      <c r="WOG159" s="937"/>
      <c r="WOH159" s="937"/>
      <c r="WOI159" s="937"/>
      <c r="WOJ159" s="937"/>
      <c r="WOK159" s="937"/>
      <c r="WOL159" s="937"/>
      <c r="WOM159" s="937"/>
      <c r="WON159" s="937"/>
      <c r="WOO159" s="937"/>
      <c r="WOP159" s="937"/>
      <c r="WOQ159" s="937"/>
      <c r="WOR159" s="937"/>
      <c r="WOS159" s="937"/>
      <c r="WOT159" s="937"/>
      <c r="WOU159" s="937"/>
      <c r="WOV159" s="937"/>
      <c r="WOW159" s="937"/>
      <c r="WOX159" s="937"/>
      <c r="WOY159" s="937"/>
      <c r="WOZ159" s="937"/>
      <c r="WPA159" s="937"/>
      <c r="WPB159" s="937"/>
      <c r="WPC159" s="937"/>
      <c r="WPD159" s="937"/>
      <c r="WPE159" s="937"/>
      <c r="WPF159" s="937"/>
      <c r="WPG159" s="937"/>
      <c r="WPH159" s="937"/>
      <c r="WPI159" s="937"/>
      <c r="WPJ159" s="937"/>
      <c r="WPK159" s="937"/>
      <c r="WPL159" s="937"/>
      <c r="WPM159" s="937"/>
      <c r="WPN159" s="937"/>
      <c r="WPO159" s="937"/>
      <c r="WPP159" s="937"/>
      <c r="WPQ159" s="937"/>
      <c r="WPR159" s="937"/>
      <c r="WPS159" s="937"/>
      <c r="WPT159" s="937"/>
      <c r="WPU159" s="937"/>
      <c r="WPV159" s="937"/>
      <c r="WPW159" s="937"/>
      <c r="WPX159" s="937"/>
      <c r="WPY159" s="937"/>
      <c r="WPZ159" s="937"/>
      <c r="WQA159" s="937"/>
      <c r="WQB159" s="937"/>
      <c r="WQC159" s="937"/>
      <c r="WQD159" s="937"/>
      <c r="WQE159" s="937"/>
      <c r="WQF159" s="937"/>
      <c r="WQG159" s="937"/>
      <c r="WQH159" s="937"/>
      <c r="WQI159" s="937"/>
      <c r="WQJ159" s="937"/>
      <c r="WQK159" s="937"/>
      <c r="WQL159" s="937"/>
      <c r="WQM159" s="937"/>
      <c r="WQN159" s="937"/>
      <c r="WQO159" s="937"/>
      <c r="WQP159" s="937"/>
      <c r="WQQ159" s="937"/>
      <c r="WQR159" s="937"/>
      <c r="WQS159" s="937"/>
      <c r="WQT159" s="937"/>
      <c r="WQU159" s="937"/>
      <c r="WQV159" s="937"/>
      <c r="WQW159" s="937"/>
      <c r="WQX159" s="937"/>
      <c r="WQY159" s="937"/>
      <c r="WQZ159" s="937"/>
      <c r="WRA159" s="937"/>
      <c r="WRB159" s="937"/>
      <c r="WRC159" s="937"/>
      <c r="WRD159" s="937"/>
      <c r="WRE159" s="937"/>
      <c r="WRF159" s="937"/>
      <c r="WRG159" s="937"/>
      <c r="WRH159" s="937"/>
      <c r="WRI159" s="937"/>
      <c r="WRJ159" s="937"/>
      <c r="WRK159" s="937"/>
      <c r="WRL159" s="937"/>
      <c r="WRM159" s="937"/>
      <c r="WRN159" s="937"/>
      <c r="WRO159" s="937"/>
      <c r="WRP159" s="937"/>
      <c r="WRQ159" s="937"/>
      <c r="WRR159" s="937"/>
      <c r="WRS159" s="937"/>
      <c r="WRT159" s="937"/>
      <c r="WRU159" s="937"/>
      <c r="WRV159" s="937"/>
      <c r="WRW159" s="937"/>
      <c r="WRX159" s="937"/>
      <c r="WRY159" s="937"/>
      <c r="WRZ159" s="937"/>
      <c r="WSA159" s="937"/>
      <c r="WSB159" s="937"/>
      <c r="WSC159" s="937"/>
      <c r="WSD159" s="937"/>
      <c r="WSE159" s="937"/>
      <c r="WSF159" s="937"/>
      <c r="WSG159" s="937"/>
      <c r="WSH159" s="937"/>
      <c r="WSI159" s="937"/>
      <c r="WSJ159" s="937"/>
      <c r="WSK159" s="937"/>
      <c r="WSL159" s="937"/>
      <c r="WSM159" s="937"/>
      <c r="WSN159" s="937"/>
      <c r="WSO159" s="937"/>
      <c r="WSP159" s="937"/>
      <c r="WSQ159" s="937"/>
      <c r="WSR159" s="937"/>
      <c r="WSS159" s="937"/>
      <c r="WST159" s="937"/>
      <c r="WSU159" s="937"/>
      <c r="WSV159" s="937"/>
      <c r="WSW159" s="937"/>
      <c r="WSX159" s="937"/>
      <c r="WSY159" s="937"/>
      <c r="WSZ159" s="937"/>
      <c r="WTA159" s="937"/>
      <c r="WTB159" s="937"/>
      <c r="WTC159" s="937"/>
      <c r="WTD159" s="937"/>
      <c r="WTE159" s="937"/>
      <c r="WTF159" s="937"/>
      <c r="WTG159" s="937"/>
      <c r="WTH159" s="937"/>
      <c r="WTI159" s="937"/>
      <c r="WTJ159" s="937"/>
      <c r="WTK159" s="937"/>
      <c r="WTL159" s="937"/>
      <c r="WTM159" s="937"/>
      <c r="WTN159" s="937"/>
      <c r="WTO159" s="937"/>
      <c r="WTP159" s="937"/>
      <c r="WTQ159" s="937"/>
      <c r="WTR159" s="937"/>
      <c r="WTS159" s="937"/>
      <c r="WTT159" s="937"/>
      <c r="WTU159" s="937"/>
      <c r="WTV159" s="937"/>
      <c r="WTW159" s="937"/>
      <c r="WTX159" s="937"/>
      <c r="WTY159" s="937"/>
      <c r="WTZ159" s="937"/>
      <c r="WUA159" s="937"/>
      <c r="WUB159" s="937"/>
      <c r="WUC159" s="937"/>
      <c r="WUD159" s="937"/>
      <c r="WUE159" s="937"/>
      <c r="WUF159" s="937"/>
      <c r="WUG159" s="937"/>
      <c r="WUH159" s="937"/>
      <c r="WUI159" s="937"/>
      <c r="WUJ159" s="937"/>
      <c r="WUK159" s="937"/>
      <c r="WUL159" s="937"/>
      <c r="WUM159" s="937"/>
      <c r="WUN159" s="937"/>
      <c r="WUO159" s="937"/>
      <c r="WUP159" s="937"/>
      <c r="WUQ159" s="937"/>
      <c r="WUR159" s="937"/>
      <c r="WUS159" s="937"/>
      <c r="WUT159" s="937"/>
      <c r="WUU159" s="937"/>
      <c r="WUV159" s="937"/>
      <c r="WUW159" s="937"/>
      <c r="WUX159" s="937"/>
      <c r="WUY159" s="937"/>
      <c r="WUZ159" s="937"/>
      <c r="WVA159" s="937"/>
      <c r="WVB159" s="937"/>
      <c r="WVC159" s="937"/>
      <c r="WVD159" s="937"/>
      <c r="WVE159" s="937"/>
      <c r="WVF159" s="937"/>
      <c r="WVG159" s="937"/>
      <c r="WVH159" s="937"/>
      <c r="WVI159" s="937"/>
      <c r="WVJ159" s="937"/>
      <c r="WVK159" s="937"/>
      <c r="WVL159" s="937"/>
      <c r="WVM159" s="937"/>
      <c r="WVN159" s="937"/>
      <c r="WVO159" s="937"/>
      <c r="WVP159" s="937"/>
      <c r="WVQ159" s="937"/>
      <c r="WVR159" s="937"/>
      <c r="WVS159" s="937"/>
      <c r="WVT159" s="937"/>
      <c r="WVU159" s="937"/>
      <c r="WVV159" s="937"/>
      <c r="WVW159" s="937"/>
      <c r="WVX159" s="937"/>
      <c r="WVY159" s="937"/>
      <c r="WVZ159" s="937"/>
      <c r="WWA159" s="937"/>
      <c r="WWB159" s="937"/>
      <c r="WWC159" s="937"/>
      <c r="WWD159" s="937"/>
      <c r="WWE159" s="937"/>
      <c r="WWF159" s="937"/>
      <c r="WWG159" s="937"/>
      <c r="WWH159" s="937"/>
      <c r="WWI159" s="937"/>
      <c r="WWJ159" s="937"/>
      <c r="WWK159" s="937"/>
      <c r="WWL159" s="937"/>
      <c r="WWM159" s="937"/>
      <c r="WWN159" s="937"/>
      <c r="WWO159" s="937"/>
      <c r="WWP159" s="937"/>
      <c r="WWQ159" s="937"/>
      <c r="WWR159" s="937"/>
      <c r="WWS159" s="937"/>
      <c r="WWT159" s="937"/>
      <c r="WWU159" s="937"/>
      <c r="WWV159" s="937"/>
      <c r="WWW159" s="937"/>
      <c r="WWX159" s="937"/>
      <c r="WWY159" s="937"/>
      <c r="WWZ159" s="937"/>
      <c r="WXA159" s="937"/>
      <c r="WXB159" s="937"/>
      <c r="WXC159" s="937"/>
      <c r="WXD159" s="937"/>
      <c r="WXE159" s="937"/>
      <c r="WXF159" s="937"/>
      <c r="WXG159" s="937"/>
      <c r="WXH159" s="937"/>
      <c r="WXI159" s="937"/>
      <c r="WXJ159" s="937"/>
      <c r="WXK159" s="937"/>
      <c r="WXL159" s="937"/>
      <c r="WXM159" s="937"/>
      <c r="WXN159" s="937"/>
      <c r="WXO159" s="937"/>
      <c r="WXP159" s="937"/>
      <c r="WXQ159" s="937"/>
      <c r="WXR159" s="937"/>
      <c r="WXS159" s="937"/>
      <c r="WXT159" s="937"/>
      <c r="WXU159" s="937"/>
      <c r="WXV159" s="937"/>
      <c r="WXW159" s="937"/>
      <c r="WXX159" s="937"/>
      <c r="WXY159" s="937"/>
      <c r="WXZ159" s="937"/>
      <c r="WYA159" s="937"/>
      <c r="WYB159" s="937"/>
      <c r="WYC159" s="937"/>
      <c r="WYD159" s="937"/>
      <c r="WYE159" s="937"/>
      <c r="WYF159" s="937"/>
      <c r="WYG159" s="937"/>
      <c r="WYH159" s="937"/>
      <c r="WYI159" s="937"/>
      <c r="WYJ159" s="937"/>
      <c r="WYK159" s="937"/>
      <c r="WYL159" s="937"/>
      <c r="WYM159" s="937"/>
      <c r="WYN159" s="937"/>
      <c r="WYO159" s="937"/>
      <c r="WYP159" s="937"/>
      <c r="WYQ159" s="937"/>
      <c r="WYR159" s="937"/>
      <c r="WYS159" s="937"/>
      <c r="WYT159" s="937"/>
      <c r="WYU159" s="937"/>
      <c r="WYV159" s="937"/>
      <c r="WYW159" s="937"/>
      <c r="WYX159" s="937"/>
      <c r="WYY159" s="937"/>
      <c r="WYZ159" s="937"/>
      <c r="WZA159" s="937"/>
      <c r="WZB159" s="937"/>
      <c r="WZC159" s="937"/>
      <c r="WZD159" s="937"/>
      <c r="WZE159" s="937"/>
      <c r="WZF159" s="937"/>
      <c r="WZG159" s="937"/>
      <c r="WZH159" s="937"/>
      <c r="WZI159" s="937"/>
      <c r="WZJ159" s="937"/>
      <c r="WZK159" s="937"/>
      <c r="WZL159" s="937"/>
      <c r="WZM159" s="937"/>
      <c r="WZN159" s="937"/>
      <c r="WZO159" s="937"/>
      <c r="WZP159" s="937"/>
      <c r="WZQ159" s="937"/>
      <c r="WZR159" s="937"/>
      <c r="WZS159" s="937"/>
      <c r="WZT159" s="937"/>
      <c r="WZU159" s="937"/>
      <c r="WZV159" s="937"/>
      <c r="WZW159" s="937"/>
      <c r="WZX159" s="937"/>
      <c r="WZY159" s="937"/>
      <c r="WZZ159" s="937"/>
      <c r="XAA159" s="937"/>
      <c r="XAB159" s="937"/>
      <c r="XAC159" s="937"/>
      <c r="XAD159" s="937"/>
      <c r="XAE159" s="937"/>
      <c r="XAF159" s="937"/>
      <c r="XAG159" s="937"/>
      <c r="XAH159" s="937"/>
      <c r="XAI159" s="937"/>
      <c r="XAJ159" s="937"/>
      <c r="XAK159" s="937"/>
      <c r="XAL159" s="937"/>
      <c r="XAM159" s="937"/>
      <c r="XAN159" s="937"/>
      <c r="XAO159" s="937"/>
      <c r="XAP159" s="937"/>
      <c r="XAQ159" s="937"/>
      <c r="XAR159" s="937"/>
      <c r="XAS159" s="937"/>
      <c r="XAT159" s="937"/>
      <c r="XAU159" s="937"/>
      <c r="XAV159" s="937"/>
      <c r="XAW159" s="937"/>
      <c r="XAX159" s="937"/>
      <c r="XAY159" s="937"/>
      <c r="XAZ159" s="937"/>
      <c r="XBA159" s="937"/>
      <c r="XBB159" s="937"/>
      <c r="XBC159" s="937"/>
      <c r="XBD159" s="937"/>
      <c r="XBE159" s="937"/>
      <c r="XBF159" s="937"/>
      <c r="XBG159" s="937"/>
      <c r="XBH159" s="937"/>
      <c r="XBI159" s="937"/>
      <c r="XBJ159" s="937"/>
      <c r="XBK159" s="937"/>
      <c r="XBL159" s="937"/>
      <c r="XBM159" s="937"/>
      <c r="XBN159" s="937"/>
      <c r="XBO159" s="937"/>
      <c r="XBP159" s="937"/>
      <c r="XBQ159" s="937"/>
      <c r="XBR159" s="937"/>
      <c r="XBS159" s="937"/>
      <c r="XBT159" s="937"/>
      <c r="XBU159" s="937"/>
      <c r="XBV159" s="937"/>
      <c r="XBW159" s="937"/>
      <c r="XBX159" s="937"/>
      <c r="XBY159" s="937"/>
      <c r="XBZ159" s="937"/>
      <c r="XCA159" s="937"/>
      <c r="XCB159" s="937"/>
      <c r="XCC159" s="937"/>
      <c r="XCD159" s="937"/>
      <c r="XCE159" s="937"/>
      <c r="XCF159" s="937"/>
      <c r="XCG159" s="937"/>
      <c r="XCH159" s="937"/>
      <c r="XCI159" s="937"/>
      <c r="XCJ159" s="937"/>
      <c r="XCK159" s="937"/>
      <c r="XCL159" s="937"/>
      <c r="XCM159" s="937"/>
      <c r="XCN159" s="937"/>
      <c r="XCO159" s="937"/>
      <c r="XCP159" s="937"/>
      <c r="XCQ159" s="937"/>
      <c r="XCR159" s="937"/>
      <c r="XCS159" s="937"/>
      <c r="XCT159" s="937"/>
      <c r="XCU159" s="937"/>
      <c r="XCV159" s="937"/>
      <c r="XCW159" s="937"/>
      <c r="XCX159" s="937"/>
      <c r="XCY159" s="937"/>
      <c r="XCZ159" s="937"/>
      <c r="XDA159" s="937"/>
      <c r="XDB159" s="937"/>
      <c r="XDC159" s="937"/>
      <c r="XDD159" s="937"/>
      <c r="XDE159" s="937"/>
      <c r="XDF159" s="937"/>
      <c r="XDG159" s="937"/>
      <c r="XDH159" s="937"/>
      <c r="XDI159" s="937"/>
      <c r="XDJ159" s="937"/>
      <c r="XDK159" s="937"/>
      <c r="XDL159" s="937"/>
      <c r="XDM159" s="937"/>
      <c r="XDN159" s="937"/>
      <c r="XDO159" s="937"/>
      <c r="XDP159" s="937"/>
      <c r="XDQ159" s="937"/>
      <c r="XDR159" s="937"/>
      <c r="XDS159" s="937"/>
      <c r="XDT159" s="937"/>
      <c r="XDU159" s="937"/>
      <c r="XDV159" s="937"/>
      <c r="XDW159" s="937"/>
      <c r="XDX159" s="937"/>
      <c r="XDY159" s="937"/>
      <c r="XDZ159" s="937"/>
      <c r="XEA159" s="937"/>
      <c r="XEB159" s="937"/>
      <c r="XEC159" s="937"/>
      <c r="XED159" s="937"/>
      <c r="XEE159" s="937"/>
      <c r="XEF159" s="937"/>
      <c r="XEG159" s="937"/>
      <c r="XEH159" s="937"/>
      <c r="XEI159" s="937"/>
      <c r="XEJ159" s="937"/>
      <c r="XEK159" s="937"/>
      <c r="XEL159" s="937"/>
      <c r="XEM159" s="937"/>
      <c r="XEN159" s="937"/>
      <c r="XEO159" s="937"/>
      <c r="XEP159" s="937"/>
      <c r="XEQ159" s="937"/>
      <c r="XER159" s="937"/>
      <c r="XES159" s="937"/>
      <c r="XET159" s="937"/>
      <c r="XEU159" s="937"/>
      <c r="XEV159" s="937"/>
      <c r="XEW159" s="937"/>
      <c r="XEX159" s="937"/>
      <c r="XEY159" s="937"/>
      <c r="XEZ159" s="937"/>
      <c r="XFA159" s="937"/>
      <c r="XFB159" s="937"/>
      <c r="XFC159" s="937"/>
      <c r="XFD159" s="937"/>
    </row>
    <row r="160" spans="1:16384" s="692" customFormat="1" ht="26.25" customHeight="1" x14ac:dyDescent="0.25">
      <c r="A160" s="949"/>
      <c r="B160" s="797" t="s">
        <v>430</v>
      </c>
      <c r="C160" s="674">
        <v>80101706</v>
      </c>
      <c r="D160" s="951"/>
      <c r="E160" s="674" t="s">
        <v>89</v>
      </c>
      <c r="F160" s="674">
        <v>1</v>
      </c>
      <c r="G160" s="676" t="s">
        <v>97</v>
      </c>
      <c r="H160" s="815" t="s">
        <v>494</v>
      </c>
      <c r="I160" s="674" t="s">
        <v>79</v>
      </c>
      <c r="J160" s="674" t="s">
        <v>86</v>
      </c>
      <c r="K160" s="674" t="s">
        <v>720</v>
      </c>
      <c r="L160" s="693">
        <v>8750000</v>
      </c>
      <c r="M160" s="678">
        <v>8750000</v>
      </c>
      <c r="N160" s="953"/>
      <c r="O160" s="953"/>
      <c r="P160" s="955"/>
      <c r="Q160" s="681"/>
      <c r="R160" s="957"/>
      <c r="S160" s="959"/>
      <c r="T160" s="942"/>
      <c r="U160" s="944"/>
      <c r="V160" s="944"/>
      <c r="W160" s="869">
        <v>8750000</v>
      </c>
      <c r="X160" s="870"/>
      <c r="Y160" s="871">
        <v>8750000</v>
      </c>
      <c r="Z160" s="871">
        <v>8750000</v>
      </c>
      <c r="AA160" s="944"/>
      <c r="AB160" s="844"/>
      <c r="AC160" s="844"/>
      <c r="AD160" s="844"/>
      <c r="AE160" s="844"/>
      <c r="AF160" s="844"/>
      <c r="AG160" s="844"/>
      <c r="AH160" s="944"/>
      <c r="AI160" s="942"/>
      <c r="AJ160" s="942"/>
      <c r="AK160" s="944"/>
      <c r="AL160" s="946"/>
      <c r="AM160" s="940"/>
      <c r="AN160" s="940"/>
      <c r="AO160" s="940"/>
      <c r="AP160" s="940"/>
      <c r="AQ160" s="940"/>
      <c r="AR160" s="940"/>
      <c r="AS160" s="940"/>
      <c r="AT160" s="940"/>
      <c r="AU160" s="940"/>
      <c r="AV160" s="940"/>
      <c r="AW160" s="940"/>
      <c r="AX160" s="940"/>
      <c r="AY160" s="940"/>
      <c r="AZ160" s="940"/>
      <c r="BA160" s="940"/>
      <c r="BB160" s="939"/>
      <c r="BC160" s="937"/>
      <c r="BD160" s="937"/>
      <c r="BE160" s="937"/>
      <c r="BF160" s="937"/>
      <c r="BG160" s="937"/>
      <c r="BH160" s="937"/>
      <c r="BI160" s="937"/>
      <c r="BJ160" s="937"/>
      <c r="BK160" s="937"/>
      <c r="BL160" s="937"/>
      <c r="BM160" s="937"/>
      <c r="BN160" s="937"/>
      <c r="BO160" s="937"/>
      <c r="BP160" s="937"/>
      <c r="BQ160" s="937"/>
      <c r="BR160" s="937"/>
      <c r="BS160" s="937"/>
      <c r="BT160" s="937"/>
      <c r="BU160" s="937"/>
      <c r="BV160" s="937"/>
      <c r="BW160" s="937"/>
      <c r="BX160" s="937"/>
      <c r="BY160" s="937"/>
      <c r="BZ160" s="937"/>
      <c r="CA160" s="937"/>
      <c r="CB160" s="937"/>
      <c r="CC160" s="937"/>
      <c r="CD160" s="937"/>
      <c r="CE160" s="937"/>
      <c r="CF160" s="937"/>
      <c r="CG160" s="937"/>
      <c r="CH160" s="937"/>
      <c r="CI160" s="937"/>
      <c r="CJ160" s="937"/>
      <c r="CK160" s="937"/>
      <c r="CL160" s="937"/>
      <c r="CM160" s="937"/>
      <c r="CN160" s="937"/>
      <c r="CO160" s="937"/>
      <c r="CP160" s="937"/>
      <c r="CQ160" s="937"/>
      <c r="CR160" s="937"/>
      <c r="CS160" s="937"/>
      <c r="CT160" s="937"/>
      <c r="CU160" s="937"/>
      <c r="CV160" s="937"/>
      <c r="CW160" s="937"/>
      <c r="CX160" s="937"/>
      <c r="CY160" s="937"/>
      <c r="CZ160" s="937"/>
      <c r="DA160" s="937"/>
      <c r="DB160" s="937"/>
      <c r="DC160" s="937"/>
      <c r="DD160" s="937"/>
      <c r="DE160" s="937"/>
      <c r="DF160" s="937"/>
      <c r="DG160" s="937"/>
      <c r="DH160" s="937"/>
      <c r="DI160" s="937"/>
      <c r="DJ160" s="937"/>
      <c r="DK160" s="937"/>
      <c r="DL160" s="937"/>
      <c r="DM160" s="937"/>
      <c r="DN160" s="937"/>
      <c r="DO160" s="937"/>
      <c r="DP160" s="937"/>
      <c r="DQ160" s="937"/>
      <c r="DR160" s="937"/>
      <c r="DS160" s="937"/>
      <c r="DT160" s="937"/>
      <c r="DU160" s="937"/>
      <c r="DV160" s="937"/>
      <c r="DW160" s="937"/>
      <c r="DX160" s="937"/>
      <c r="DY160" s="937"/>
      <c r="DZ160" s="937"/>
      <c r="EA160" s="937"/>
      <c r="EB160" s="937"/>
      <c r="EC160" s="937"/>
      <c r="ED160" s="937"/>
      <c r="EE160" s="937"/>
      <c r="EF160" s="937"/>
      <c r="EG160" s="937"/>
      <c r="EH160" s="937"/>
      <c r="EI160" s="937"/>
      <c r="EJ160" s="937"/>
      <c r="EK160" s="937"/>
      <c r="EL160" s="937"/>
      <c r="EM160" s="937"/>
      <c r="EN160" s="937"/>
      <c r="EO160" s="937"/>
      <c r="EP160" s="937"/>
      <c r="EQ160" s="937"/>
      <c r="ER160" s="937"/>
      <c r="ES160" s="937"/>
      <c r="ET160" s="937"/>
      <c r="EU160" s="937"/>
      <c r="EV160" s="937"/>
      <c r="EW160" s="937"/>
      <c r="EX160" s="937"/>
      <c r="EY160" s="937"/>
      <c r="EZ160" s="937"/>
      <c r="FA160" s="937"/>
      <c r="FB160" s="937"/>
      <c r="FC160" s="937"/>
      <c r="FD160" s="937"/>
      <c r="FE160" s="937"/>
      <c r="FF160" s="937"/>
      <c r="FG160" s="937"/>
      <c r="FH160" s="937"/>
      <c r="FI160" s="937"/>
      <c r="FJ160" s="937"/>
      <c r="FK160" s="937"/>
      <c r="FL160" s="937"/>
      <c r="FM160" s="937"/>
      <c r="FN160" s="937"/>
      <c r="FO160" s="937"/>
      <c r="FP160" s="937"/>
      <c r="FQ160" s="937"/>
      <c r="FR160" s="937"/>
      <c r="FS160" s="937"/>
      <c r="FT160" s="937"/>
      <c r="FU160" s="937"/>
      <c r="FV160" s="937"/>
      <c r="FW160" s="937"/>
      <c r="FX160" s="937"/>
      <c r="FY160" s="937"/>
      <c r="FZ160" s="937"/>
      <c r="GA160" s="937"/>
      <c r="GB160" s="937"/>
      <c r="GC160" s="937"/>
      <c r="GD160" s="937"/>
      <c r="GE160" s="937"/>
      <c r="GF160" s="937"/>
      <c r="GG160" s="937"/>
      <c r="GH160" s="937"/>
      <c r="GI160" s="937"/>
      <c r="GJ160" s="937"/>
      <c r="GK160" s="937"/>
      <c r="GL160" s="937"/>
      <c r="GM160" s="937"/>
      <c r="GN160" s="937"/>
      <c r="GO160" s="937"/>
      <c r="GP160" s="937"/>
      <c r="GQ160" s="937"/>
      <c r="GR160" s="937"/>
      <c r="GS160" s="937"/>
      <c r="GT160" s="937"/>
      <c r="GU160" s="937"/>
      <c r="GV160" s="937"/>
      <c r="GW160" s="937"/>
      <c r="GX160" s="937"/>
      <c r="GY160" s="937"/>
      <c r="GZ160" s="937"/>
      <c r="HA160" s="937"/>
      <c r="HB160" s="937"/>
      <c r="HC160" s="937"/>
      <c r="HD160" s="937"/>
      <c r="HE160" s="937"/>
      <c r="HF160" s="937"/>
      <c r="HG160" s="937"/>
      <c r="HH160" s="937"/>
      <c r="HI160" s="937"/>
      <c r="HJ160" s="937"/>
      <c r="HK160" s="937"/>
      <c r="HL160" s="937"/>
      <c r="HM160" s="937"/>
      <c r="HN160" s="937"/>
      <c r="HO160" s="937"/>
      <c r="HP160" s="937"/>
      <c r="HQ160" s="937"/>
      <c r="HR160" s="937"/>
      <c r="HS160" s="937"/>
      <c r="HT160" s="937"/>
      <c r="HU160" s="937"/>
      <c r="HV160" s="937"/>
      <c r="HW160" s="937"/>
      <c r="HX160" s="937"/>
      <c r="HY160" s="937"/>
      <c r="HZ160" s="937"/>
      <c r="IA160" s="937"/>
      <c r="IB160" s="937"/>
      <c r="IC160" s="937"/>
      <c r="ID160" s="937"/>
      <c r="IE160" s="937"/>
      <c r="IF160" s="937"/>
      <c r="IG160" s="937"/>
      <c r="IH160" s="937"/>
      <c r="II160" s="937"/>
      <c r="IJ160" s="937"/>
      <c r="IK160" s="937"/>
      <c r="IL160" s="937"/>
      <c r="IM160" s="937"/>
      <c r="IN160" s="937"/>
      <c r="IO160" s="937"/>
      <c r="IP160" s="937"/>
      <c r="IQ160" s="937"/>
      <c r="IR160" s="937"/>
      <c r="IS160" s="937"/>
      <c r="IT160" s="937"/>
      <c r="IU160" s="937"/>
      <c r="IV160" s="937"/>
      <c r="IW160" s="937"/>
      <c r="IX160" s="937"/>
      <c r="IY160" s="937"/>
      <c r="IZ160" s="937"/>
      <c r="JA160" s="937"/>
      <c r="JB160" s="937"/>
      <c r="JC160" s="937"/>
      <c r="JD160" s="937"/>
      <c r="JE160" s="937"/>
      <c r="JF160" s="937"/>
      <c r="JG160" s="937"/>
      <c r="JH160" s="937"/>
      <c r="JI160" s="937"/>
      <c r="JJ160" s="937"/>
      <c r="JK160" s="937"/>
      <c r="JL160" s="937"/>
      <c r="JM160" s="937"/>
      <c r="JN160" s="937"/>
      <c r="JO160" s="937"/>
      <c r="JP160" s="937"/>
      <c r="JQ160" s="937"/>
      <c r="JR160" s="937"/>
      <c r="JS160" s="937"/>
      <c r="JT160" s="937"/>
      <c r="JU160" s="937"/>
      <c r="JV160" s="937"/>
      <c r="JW160" s="937"/>
      <c r="JX160" s="937"/>
      <c r="JY160" s="937"/>
      <c r="JZ160" s="937"/>
      <c r="KA160" s="937"/>
      <c r="KB160" s="937"/>
      <c r="KC160" s="937"/>
      <c r="KD160" s="937"/>
      <c r="KE160" s="937"/>
      <c r="KF160" s="937"/>
      <c r="KG160" s="937"/>
      <c r="KH160" s="937"/>
      <c r="KI160" s="937"/>
      <c r="KJ160" s="937"/>
      <c r="KK160" s="937"/>
      <c r="KL160" s="937"/>
      <c r="KM160" s="937"/>
      <c r="KN160" s="937"/>
      <c r="KO160" s="937"/>
      <c r="KP160" s="937"/>
      <c r="KQ160" s="937"/>
      <c r="KR160" s="937"/>
      <c r="KS160" s="937"/>
      <c r="KT160" s="937"/>
      <c r="KU160" s="937"/>
      <c r="KV160" s="937"/>
      <c r="KW160" s="937"/>
      <c r="KX160" s="937"/>
      <c r="KY160" s="937"/>
      <c r="KZ160" s="937"/>
      <c r="LA160" s="937"/>
      <c r="LB160" s="937"/>
      <c r="LC160" s="937"/>
      <c r="LD160" s="937"/>
      <c r="LE160" s="937"/>
      <c r="LF160" s="937"/>
      <c r="LG160" s="937"/>
      <c r="LH160" s="937"/>
      <c r="LI160" s="937"/>
      <c r="LJ160" s="937"/>
      <c r="LK160" s="937"/>
      <c r="LL160" s="937"/>
      <c r="LM160" s="937"/>
      <c r="LN160" s="937"/>
      <c r="LO160" s="937"/>
      <c r="LP160" s="937"/>
      <c r="LQ160" s="937"/>
      <c r="LR160" s="937"/>
      <c r="LS160" s="937"/>
      <c r="LT160" s="937"/>
      <c r="LU160" s="937"/>
      <c r="LV160" s="937"/>
      <c r="LW160" s="937"/>
      <c r="LX160" s="937"/>
      <c r="LY160" s="937"/>
      <c r="LZ160" s="937"/>
      <c r="MA160" s="937"/>
      <c r="MB160" s="937"/>
      <c r="MC160" s="937"/>
      <c r="MD160" s="937"/>
      <c r="ME160" s="937"/>
      <c r="MF160" s="937"/>
      <c r="MG160" s="937"/>
      <c r="MH160" s="937"/>
      <c r="MI160" s="937"/>
      <c r="MJ160" s="937"/>
      <c r="MK160" s="937"/>
      <c r="ML160" s="937"/>
      <c r="MM160" s="937"/>
      <c r="MN160" s="937"/>
      <c r="MO160" s="937"/>
      <c r="MP160" s="937"/>
      <c r="MQ160" s="937"/>
      <c r="MR160" s="937"/>
      <c r="MS160" s="937"/>
      <c r="MT160" s="937"/>
      <c r="MU160" s="937"/>
      <c r="MV160" s="937"/>
      <c r="MW160" s="937"/>
      <c r="MX160" s="937"/>
      <c r="MY160" s="937"/>
      <c r="MZ160" s="937"/>
      <c r="NA160" s="937"/>
      <c r="NB160" s="937"/>
      <c r="NC160" s="937"/>
      <c r="ND160" s="937"/>
      <c r="NE160" s="937"/>
      <c r="NF160" s="937"/>
      <c r="NG160" s="937"/>
      <c r="NH160" s="937"/>
      <c r="NI160" s="937"/>
      <c r="NJ160" s="937"/>
      <c r="NK160" s="937"/>
      <c r="NL160" s="937"/>
      <c r="NM160" s="937"/>
      <c r="NN160" s="937"/>
      <c r="NO160" s="937"/>
      <c r="NP160" s="937"/>
      <c r="NQ160" s="937"/>
      <c r="NR160" s="937"/>
      <c r="NS160" s="937"/>
      <c r="NT160" s="937"/>
      <c r="NU160" s="937"/>
      <c r="NV160" s="937"/>
      <c r="NW160" s="937"/>
      <c r="NX160" s="937"/>
      <c r="NY160" s="937"/>
      <c r="NZ160" s="937"/>
      <c r="OA160" s="937"/>
      <c r="OB160" s="937"/>
      <c r="OC160" s="937"/>
      <c r="OD160" s="937"/>
      <c r="OE160" s="937"/>
      <c r="OF160" s="937"/>
      <c r="OG160" s="937"/>
      <c r="OH160" s="937"/>
      <c r="OI160" s="937"/>
      <c r="OJ160" s="937"/>
      <c r="OK160" s="937"/>
      <c r="OL160" s="937"/>
      <c r="OM160" s="937"/>
      <c r="ON160" s="937"/>
      <c r="OO160" s="937"/>
      <c r="OP160" s="937"/>
      <c r="OQ160" s="937"/>
      <c r="OR160" s="937"/>
      <c r="OS160" s="937"/>
      <c r="OT160" s="937"/>
      <c r="OU160" s="937"/>
      <c r="OV160" s="937"/>
      <c r="OW160" s="937"/>
      <c r="OX160" s="937"/>
      <c r="OY160" s="937"/>
      <c r="OZ160" s="937"/>
      <c r="PA160" s="937"/>
      <c r="PB160" s="937"/>
      <c r="PC160" s="937"/>
      <c r="PD160" s="937"/>
      <c r="PE160" s="937"/>
      <c r="PF160" s="937"/>
      <c r="PG160" s="937"/>
      <c r="PH160" s="937"/>
      <c r="PI160" s="937"/>
      <c r="PJ160" s="937"/>
      <c r="PK160" s="937"/>
      <c r="PL160" s="937"/>
      <c r="PM160" s="937"/>
      <c r="PN160" s="937"/>
      <c r="PO160" s="937"/>
      <c r="PP160" s="937"/>
      <c r="PQ160" s="937"/>
      <c r="PR160" s="937"/>
      <c r="PS160" s="937"/>
      <c r="PT160" s="937"/>
      <c r="PU160" s="937"/>
      <c r="PV160" s="937"/>
      <c r="PW160" s="937"/>
      <c r="PX160" s="937"/>
      <c r="PY160" s="937"/>
      <c r="PZ160" s="937"/>
      <c r="QA160" s="937"/>
      <c r="QB160" s="937"/>
      <c r="QC160" s="937"/>
      <c r="QD160" s="937"/>
      <c r="QE160" s="937"/>
      <c r="QF160" s="937"/>
      <c r="QG160" s="937"/>
      <c r="QH160" s="937"/>
      <c r="QI160" s="937"/>
      <c r="QJ160" s="937"/>
      <c r="QK160" s="937"/>
      <c r="QL160" s="937"/>
      <c r="QM160" s="937"/>
      <c r="QN160" s="937"/>
      <c r="QO160" s="937"/>
      <c r="QP160" s="937"/>
      <c r="QQ160" s="937"/>
      <c r="QR160" s="937"/>
      <c r="QS160" s="937"/>
      <c r="QT160" s="937"/>
      <c r="QU160" s="937"/>
      <c r="QV160" s="937"/>
      <c r="QW160" s="937"/>
      <c r="QX160" s="937"/>
      <c r="QY160" s="937"/>
      <c r="QZ160" s="937"/>
      <c r="RA160" s="937"/>
      <c r="RB160" s="937"/>
      <c r="RC160" s="937"/>
      <c r="RD160" s="937"/>
      <c r="RE160" s="937"/>
      <c r="RF160" s="937"/>
      <c r="RG160" s="937"/>
      <c r="RH160" s="937"/>
      <c r="RI160" s="937"/>
      <c r="RJ160" s="937"/>
      <c r="RK160" s="937"/>
      <c r="RL160" s="937"/>
      <c r="RM160" s="937"/>
      <c r="RN160" s="937"/>
      <c r="RO160" s="937"/>
      <c r="RP160" s="937"/>
      <c r="RQ160" s="937"/>
      <c r="RR160" s="937"/>
      <c r="RS160" s="937"/>
      <c r="RT160" s="937"/>
      <c r="RU160" s="937"/>
      <c r="RV160" s="937"/>
      <c r="RW160" s="937"/>
      <c r="RX160" s="937"/>
      <c r="RY160" s="937"/>
      <c r="RZ160" s="937"/>
      <c r="SA160" s="937"/>
      <c r="SB160" s="937"/>
      <c r="SC160" s="937"/>
      <c r="SD160" s="937"/>
      <c r="SE160" s="937"/>
      <c r="SF160" s="937"/>
      <c r="SG160" s="937"/>
      <c r="SH160" s="937"/>
      <c r="SI160" s="937"/>
      <c r="SJ160" s="937"/>
      <c r="SK160" s="937"/>
      <c r="SL160" s="937"/>
      <c r="SM160" s="937"/>
      <c r="SN160" s="937"/>
      <c r="SO160" s="937"/>
      <c r="SP160" s="937"/>
      <c r="SQ160" s="937"/>
      <c r="SR160" s="937"/>
      <c r="SS160" s="937"/>
      <c r="ST160" s="937"/>
      <c r="SU160" s="937"/>
      <c r="SV160" s="937"/>
      <c r="SW160" s="937"/>
      <c r="SX160" s="937"/>
      <c r="SY160" s="937"/>
      <c r="SZ160" s="937"/>
      <c r="TA160" s="937"/>
      <c r="TB160" s="937"/>
      <c r="TC160" s="937"/>
      <c r="TD160" s="937"/>
      <c r="TE160" s="937"/>
      <c r="TF160" s="937"/>
      <c r="TG160" s="937"/>
      <c r="TH160" s="937"/>
      <c r="TI160" s="937"/>
      <c r="TJ160" s="937"/>
      <c r="TK160" s="937"/>
      <c r="TL160" s="937"/>
      <c r="TM160" s="937"/>
      <c r="TN160" s="937"/>
      <c r="TO160" s="937"/>
      <c r="TP160" s="937"/>
      <c r="TQ160" s="937"/>
      <c r="TR160" s="937"/>
      <c r="TS160" s="937"/>
      <c r="TT160" s="937"/>
      <c r="TU160" s="937"/>
      <c r="TV160" s="937"/>
      <c r="TW160" s="937"/>
      <c r="TX160" s="937"/>
      <c r="TY160" s="937"/>
      <c r="TZ160" s="937"/>
      <c r="UA160" s="937"/>
      <c r="UB160" s="937"/>
      <c r="UC160" s="937"/>
      <c r="UD160" s="937"/>
      <c r="UE160" s="937"/>
      <c r="UF160" s="937"/>
      <c r="UG160" s="937"/>
      <c r="UH160" s="937"/>
      <c r="UI160" s="937"/>
      <c r="UJ160" s="937"/>
      <c r="UK160" s="937"/>
      <c r="UL160" s="937"/>
      <c r="UM160" s="937"/>
      <c r="UN160" s="937"/>
      <c r="UO160" s="937"/>
      <c r="UP160" s="937"/>
      <c r="UQ160" s="937"/>
      <c r="UR160" s="937"/>
      <c r="US160" s="937"/>
      <c r="UT160" s="937"/>
      <c r="UU160" s="937"/>
      <c r="UV160" s="937"/>
      <c r="UW160" s="937"/>
      <c r="UX160" s="937"/>
      <c r="UY160" s="937"/>
      <c r="UZ160" s="937"/>
      <c r="VA160" s="937"/>
      <c r="VB160" s="937"/>
      <c r="VC160" s="937"/>
      <c r="VD160" s="937"/>
      <c r="VE160" s="937"/>
      <c r="VF160" s="937"/>
      <c r="VG160" s="937"/>
      <c r="VH160" s="937"/>
      <c r="VI160" s="937"/>
      <c r="VJ160" s="937"/>
      <c r="VK160" s="937"/>
      <c r="VL160" s="937"/>
      <c r="VM160" s="937"/>
      <c r="VN160" s="937"/>
      <c r="VO160" s="937"/>
      <c r="VP160" s="937"/>
      <c r="VQ160" s="937"/>
      <c r="VR160" s="937"/>
      <c r="VS160" s="937"/>
      <c r="VT160" s="937"/>
      <c r="VU160" s="937"/>
      <c r="VV160" s="937"/>
      <c r="VW160" s="937"/>
      <c r="VX160" s="937"/>
      <c r="VY160" s="937"/>
      <c r="VZ160" s="937"/>
      <c r="WA160" s="937"/>
      <c r="WB160" s="937"/>
      <c r="WC160" s="937"/>
      <c r="WD160" s="937"/>
      <c r="WE160" s="937"/>
      <c r="WF160" s="937"/>
      <c r="WG160" s="937"/>
      <c r="WH160" s="937"/>
      <c r="WI160" s="937"/>
      <c r="WJ160" s="937"/>
      <c r="WK160" s="937"/>
      <c r="WL160" s="937"/>
      <c r="WM160" s="937"/>
      <c r="WN160" s="937"/>
      <c r="WO160" s="937"/>
      <c r="WP160" s="937"/>
      <c r="WQ160" s="937"/>
      <c r="WR160" s="937"/>
      <c r="WS160" s="937"/>
      <c r="WT160" s="937"/>
      <c r="WU160" s="937"/>
      <c r="WV160" s="937"/>
      <c r="WW160" s="937"/>
      <c r="WX160" s="937"/>
      <c r="WY160" s="937"/>
      <c r="WZ160" s="937"/>
      <c r="XA160" s="937"/>
      <c r="XB160" s="937"/>
      <c r="XC160" s="937"/>
      <c r="XD160" s="937"/>
      <c r="XE160" s="937"/>
      <c r="XF160" s="937"/>
      <c r="XG160" s="937"/>
      <c r="XH160" s="937"/>
      <c r="XI160" s="937"/>
      <c r="XJ160" s="937"/>
      <c r="XK160" s="937"/>
      <c r="XL160" s="937"/>
      <c r="XM160" s="937"/>
      <c r="XN160" s="937"/>
      <c r="XO160" s="937"/>
      <c r="XP160" s="937"/>
      <c r="XQ160" s="937"/>
      <c r="XR160" s="937"/>
      <c r="XS160" s="937"/>
      <c r="XT160" s="937"/>
      <c r="XU160" s="937"/>
      <c r="XV160" s="937"/>
      <c r="XW160" s="937"/>
      <c r="XX160" s="937"/>
      <c r="XY160" s="937"/>
      <c r="XZ160" s="937"/>
      <c r="YA160" s="937"/>
      <c r="YB160" s="937"/>
      <c r="YC160" s="937"/>
      <c r="YD160" s="937"/>
      <c r="YE160" s="937"/>
      <c r="YF160" s="937"/>
      <c r="YG160" s="937"/>
      <c r="YH160" s="937"/>
      <c r="YI160" s="937"/>
      <c r="YJ160" s="937"/>
      <c r="YK160" s="937"/>
      <c r="YL160" s="937"/>
      <c r="YM160" s="937"/>
      <c r="YN160" s="937"/>
      <c r="YO160" s="937"/>
      <c r="YP160" s="937"/>
      <c r="YQ160" s="937"/>
      <c r="YR160" s="937"/>
      <c r="YS160" s="937"/>
      <c r="YT160" s="937"/>
      <c r="YU160" s="937"/>
      <c r="YV160" s="937"/>
      <c r="YW160" s="937"/>
      <c r="YX160" s="937"/>
      <c r="YY160" s="937"/>
      <c r="YZ160" s="937"/>
      <c r="ZA160" s="937"/>
      <c r="ZB160" s="937"/>
      <c r="ZC160" s="937"/>
      <c r="ZD160" s="937"/>
      <c r="ZE160" s="937"/>
      <c r="ZF160" s="937"/>
      <c r="ZG160" s="937"/>
      <c r="ZH160" s="937"/>
      <c r="ZI160" s="937"/>
      <c r="ZJ160" s="937"/>
      <c r="ZK160" s="937"/>
      <c r="ZL160" s="937"/>
      <c r="ZM160" s="937"/>
      <c r="ZN160" s="937"/>
      <c r="ZO160" s="937"/>
      <c r="ZP160" s="937"/>
      <c r="ZQ160" s="937"/>
      <c r="ZR160" s="937"/>
      <c r="ZS160" s="937"/>
      <c r="ZT160" s="937"/>
      <c r="ZU160" s="937"/>
      <c r="ZV160" s="937"/>
      <c r="ZW160" s="937"/>
      <c r="ZX160" s="937"/>
      <c r="ZY160" s="937"/>
      <c r="ZZ160" s="937"/>
      <c r="AAA160" s="937"/>
      <c r="AAB160" s="937"/>
      <c r="AAC160" s="937"/>
      <c r="AAD160" s="937"/>
      <c r="AAE160" s="937"/>
      <c r="AAF160" s="937"/>
      <c r="AAG160" s="937"/>
      <c r="AAH160" s="937"/>
      <c r="AAI160" s="937"/>
      <c r="AAJ160" s="937"/>
      <c r="AAK160" s="937"/>
      <c r="AAL160" s="937"/>
      <c r="AAM160" s="937"/>
      <c r="AAN160" s="937"/>
      <c r="AAO160" s="937"/>
      <c r="AAP160" s="937"/>
      <c r="AAQ160" s="937"/>
      <c r="AAR160" s="937"/>
      <c r="AAS160" s="937"/>
      <c r="AAT160" s="937"/>
      <c r="AAU160" s="937"/>
      <c r="AAV160" s="937"/>
      <c r="AAW160" s="937"/>
      <c r="AAX160" s="937"/>
      <c r="AAY160" s="937"/>
      <c r="AAZ160" s="937"/>
      <c r="ABA160" s="937"/>
      <c r="ABB160" s="937"/>
      <c r="ABC160" s="937"/>
      <c r="ABD160" s="937"/>
      <c r="ABE160" s="937"/>
      <c r="ABF160" s="937"/>
      <c r="ABG160" s="937"/>
      <c r="ABH160" s="937"/>
      <c r="ABI160" s="937"/>
      <c r="ABJ160" s="937"/>
      <c r="ABK160" s="937"/>
      <c r="ABL160" s="937"/>
      <c r="ABM160" s="937"/>
      <c r="ABN160" s="937"/>
      <c r="ABO160" s="937"/>
      <c r="ABP160" s="937"/>
      <c r="ABQ160" s="937"/>
      <c r="ABR160" s="937"/>
      <c r="ABS160" s="937"/>
      <c r="ABT160" s="937"/>
      <c r="ABU160" s="937"/>
      <c r="ABV160" s="937"/>
      <c r="ABW160" s="937"/>
      <c r="ABX160" s="937"/>
      <c r="ABY160" s="937"/>
      <c r="ABZ160" s="937"/>
      <c r="ACA160" s="937"/>
      <c r="ACB160" s="937"/>
      <c r="ACC160" s="937"/>
      <c r="ACD160" s="937"/>
      <c r="ACE160" s="937"/>
      <c r="ACF160" s="937"/>
      <c r="ACG160" s="937"/>
      <c r="ACH160" s="937"/>
      <c r="ACI160" s="937"/>
      <c r="ACJ160" s="937"/>
      <c r="ACK160" s="937"/>
      <c r="ACL160" s="937"/>
      <c r="ACM160" s="937"/>
      <c r="ACN160" s="937"/>
      <c r="ACO160" s="937"/>
      <c r="ACP160" s="937"/>
      <c r="ACQ160" s="937"/>
      <c r="ACR160" s="937"/>
      <c r="ACS160" s="937"/>
      <c r="ACT160" s="937"/>
      <c r="ACU160" s="937"/>
      <c r="ACV160" s="937"/>
      <c r="ACW160" s="937"/>
      <c r="ACX160" s="937"/>
      <c r="ACY160" s="937"/>
      <c r="ACZ160" s="937"/>
      <c r="ADA160" s="937"/>
      <c r="ADB160" s="937"/>
      <c r="ADC160" s="937"/>
      <c r="ADD160" s="937"/>
      <c r="ADE160" s="937"/>
      <c r="ADF160" s="937"/>
      <c r="ADG160" s="937"/>
      <c r="ADH160" s="937"/>
      <c r="ADI160" s="937"/>
      <c r="ADJ160" s="937"/>
      <c r="ADK160" s="937"/>
      <c r="ADL160" s="937"/>
      <c r="ADM160" s="937"/>
      <c r="ADN160" s="937"/>
      <c r="ADO160" s="937"/>
      <c r="ADP160" s="937"/>
      <c r="ADQ160" s="937"/>
      <c r="ADR160" s="937"/>
      <c r="ADS160" s="937"/>
      <c r="ADT160" s="937"/>
      <c r="ADU160" s="937"/>
      <c r="ADV160" s="937"/>
      <c r="ADW160" s="937"/>
      <c r="ADX160" s="937"/>
      <c r="ADY160" s="937"/>
      <c r="ADZ160" s="937"/>
      <c r="AEA160" s="937"/>
      <c r="AEB160" s="937"/>
      <c r="AEC160" s="937"/>
      <c r="AED160" s="937"/>
      <c r="AEE160" s="937"/>
      <c r="AEF160" s="937"/>
      <c r="AEG160" s="937"/>
      <c r="AEH160" s="937"/>
      <c r="AEI160" s="937"/>
      <c r="AEJ160" s="937"/>
      <c r="AEK160" s="937"/>
      <c r="AEL160" s="937"/>
      <c r="AEM160" s="937"/>
      <c r="AEN160" s="937"/>
      <c r="AEO160" s="937"/>
      <c r="AEP160" s="937"/>
      <c r="AEQ160" s="937"/>
      <c r="AER160" s="937"/>
      <c r="AES160" s="937"/>
      <c r="AET160" s="937"/>
      <c r="AEU160" s="937"/>
      <c r="AEV160" s="937"/>
      <c r="AEW160" s="937"/>
      <c r="AEX160" s="937"/>
      <c r="AEY160" s="937"/>
      <c r="AEZ160" s="937"/>
      <c r="AFA160" s="937"/>
      <c r="AFB160" s="937"/>
      <c r="AFC160" s="937"/>
      <c r="AFD160" s="937"/>
      <c r="AFE160" s="937"/>
      <c r="AFF160" s="937"/>
      <c r="AFG160" s="937"/>
      <c r="AFH160" s="937"/>
      <c r="AFI160" s="937"/>
      <c r="AFJ160" s="937"/>
      <c r="AFK160" s="937"/>
      <c r="AFL160" s="937"/>
      <c r="AFM160" s="937"/>
      <c r="AFN160" s="937"/>
      <c r="AFO160" s="937"/>
      <c r="AFP160" s="937"/>
      <c r="AFQ160" s="937"/>
      <c r="AFR160" s="937"/>
      <c r="AFS160" s="937"/>
      <c r="AFT160" s="937"/>
      <c r="AFU160" s="937"/>
      <c r="AFV160" s="937"/>
      <c r="AFW160" s="937"/>
      <c r="AFX160" s="937"/>
      <c r="AFY160" s="937"/>
      <c r="AFZ160" s="937"/>
      <c r="AGA160" s="937"/>
      <c r="AGB160" s="937"/>
      <c r="AGC160" s="937"/>
      <c r="AGD160" s="937"/>
      <c r="AGE160" s="937"/>
      <c r="AGF160" s="937"/>
      <c r="AGG160" s="937"/>
      <c r="AGH160" s="937"/>
      <c r="AGI160" s="937"/>
      <c r="AGJ160" s="937"/>
      <c r="AGK160" s="937"/>
      <c r="AGL160" s="937"/>
      <c r="AGM160" s="937"/>
      <c r="AGN160" s="937"/>
      <c r="AGO160" s="937"/>
      <c r="AGP160" s="937"/>
      <c r="AGQ160" s="937"/>
      <c r="AGR160" s="937"/>
      <c r="AGS160" s="937"/>
      <c r="AGT160" s="937"/>
      <c r="AGU160" s="937"/>
      <c r="AGV160" s="937"/>
      <c r="AGW160" s="937"/>
      <c r="AGX160" s="937"/>
      <c r="AGY160" s="937"/>
      <c r="AGZ160" s="937"/>
      <c r="AHA160" s="937"/>
      <c r="AHB160" s="937"/>
      <c r="AHC160" s="937"/>
      <c r="AHD160" s="937"/>
      <c r="AHE160" s="937"/>
      <c r="AHF160" s="937"/>
      <c r="AHG160" s="937"/>
      <c r="AHH160" s="937"/>
      <c r="AHI160" s="937"/>
      <c r="AHJ160" s="937"/>
      <c r="AHK160" s="937"/>
      <c r="AHL160" s="937"/>
      <c r="AHM160" s="937"/>
      <c r="AHN160" s="937"/>
      <c r="AHO160" s="937"/>
      <c r="AHP160" s="937"/>
      <c r="AHQ160" s="937"/>
      <c r="AHR160" s="937"/>
      <c r="AHS160" s="937"/>
      <c r="AHT160" s="937"/>
      <c r="AHU160" s="937"/>
      <c r="AHV160" s="937"/>
      <c r="AHW160" s="937"/>
      <c r="AHX160" s="937"/>
      <c r="AHY160" s="937"/>
      <c r="AHZ160" s="937"/>
      <c r="AIA160" s="937"/>
      <c r="AIB160" s="937"/>
      <c r="AIC160" s="937"/>
      <c r="AID160" s="937"/>
      <c r="AIE160" s="937"/>
      <c r="AIF160" s="937"/>
      <c r="AIG160" s="937"/>
      <c r="AIH160" s="937"/>
      <c r="AII160" s="937"/>
      <c r="AIJ160" s="937"/>
      <c r="AIK160" s="937"/>
      <c r="AIL160" s="937"/>
      <c r="AIM160" s="937"/>
      <c r="AIN160" s="937"/>
      <c r="AIO160" s="937"/>
      <c r="AIP160" s="937"/>
      <c r="AIQ160" s="937"/>
      <c r="AIR160" s="937"/>
      <c r="AIS160" s="937"/>
      <c r="AIT160" s="937"/>
      <c r="AIU160" s="937"/>
      <c r="AIV160" s="937"/>
      <c r="AIW160" s="937"/>
      <c r="AIX160" s="937"/>
      <c r="AIY160" s="937"/>
      <c r="AIZ160" s="937"/>
      <c r="AJA160" s="937"/>
      <c r="AJB160" s="937"/>
      <c r="AJC160" s="937"/>
      <c r="AJD160" s="937"/>
      <c r="AJE160" s="937"/>
      <c r="AJF160" s="937"/>
      <c r="AJG160" s="937"/>
      <c r="AJH160" s="937"/>
      <c r="AJI160" s="937"/>
      <c r="AJJ160" s="937"/>
      <c r="AJK160" s="937"/>
      <c r="AJL160" s="937"/>
      <c r="AJM160" s="937"/>
      <c r="AJN160" s="937"/>
      <c r="AJO160" s="937"/>
      <c r="AJP160" s="937"/>
      <c r="AJQ160" s="937"/>
      <c r="AJR160" s="937"/>
      <c r="AJS160" s="937"/>
      <c r="AJT160" s="937"/>
      <c r="AJU160" s="937"/>
      <c r="AJV160" s="937"/>
      <c r="AJW160" s="937"/>
      <c r="AJX160" s="937"/>
      <c r="AJY160" s="937"/>
      <c r="AJZ160" s="937"/>
      <c r="AKA160" s="937"/>
      <c r="AKB160" s="937"/>
      <c r="AKC160" s="937"/>
      <c r="AKD160" s="937"/>
      <c r="AKE160" s="937"/>
      <c r="AKF160" s="937"/>
      <c r="AKG160" s="937"/>
      <c r="AKH160" s="937"/>
      <c r="AKI160" s="937"/>
      <c r="AKJ160" s="937"/>
      <c r="AKK160" s="937"/>
      <c r="AKL160" s="937"/>
      <c r="AKM160" s="937"/>
      <c r="AKN160" s="937"/>
      <c r="AKO160" s="937"/>
      <c r="AKP160" s="937"/>
      <c r="AKQ160" s="937"/>
      <c r="AKR160" s="937"/>
      <c r="AKS160" s="937"/>
      <c r="AKT160" s="937"/>
      <c r="AKU160" s="937"/>
      <c r="AKV160" s="937"/>
      <c r="AKW160" s="937"/>
      <c r="AKX160" s="937"/>
      <c r="AKY160" s="937"/>
      <c r="AKZ160" s="937"/>
      <c r="ALA160" s="937"/>
      <c r="ALB160" s="937"/>
      <c r="ALC160" s="937"/>
      <c r="ALD160" s="937"/>
      <c r="ALE160" s="937"/>
      <c r="ALF160" s="937"/>
      <c r="ALG160" s="937"/>
      <c r="ALH160" s="937"/>
      <c r="ALI160" s="937"/>
      <c r="ALJ160" s="937"/>
      <c r="ALK160" s="937"/>
      <c r="ALL160" s="937"/>
      <c r="ALM160" s="937"/>
      <c r="ALN160" s="937"/>
      <c r="ALO160" s="937"/>
      <c r="ALP160" s="937"/>
      <c r="ALQ160" s="937"/>
      <c r="ALR160" s="937"/>
      <c r="ALS160" s="937"/>
      <c r="ALT160" s="937"/>
      <c r="ALU160" s="937"/>
      <c r="ALV160" s="937"/>
      <c r="ALW160" s="937"/>
      <c r="ALX160" s="937"/>
      <c r="ALY160" s="937"/>
      <c r="ALZ160" s="937"/>
      <c r="AMA160" s="937"/>
      <c r="AMB160" s="937"/>
      <c r="AMC160" s="937"/>
      <c r="AMD160" s="937"/>
      <c r="AME160" s="937"/>
      <c r="AMF160" s="937"/>
      <c r="AMG160" s="937"/>
      <c r="AMH160" s="937"/>
      <c r="AMI160" s="937"/>
      <c r="AMJ160" s="937"/>
      <c r="AMK160" s="937"/>
      <c r="AML160" s="937"/>
      <c r="AMM160" s="937"/>
      <c r="AMN160" s="937"/>
      <c r="AMO160" s="937"/>
      <c r="AMP160" s="937"/>
      <c r="AMQ160" s="937"/>
      <c r="AMR160" s="937"/>
      <c r="AMS160" s="937"/>
      <c r="AMT160" s="937"/>
      <c r="AMU160" s="937"/>
      <c r="AMV160" s="937"/>
      <c r="AMW160" s="937"/>
      <c r="AMX160" s="937"/>
      <c r="AMY160" s="937"/>
      <c r="AMZ160" s="937"/>
      <c r="ANA160" s="937"/>
      <c r="ANB160" s="937"/>
      <c r="ANC160" s="937"/>
      <c r="AND160" s="937"/>
      <c r="ANE160" s="937"/>
      <c r="ANF160" s="937"/>
      <c r="ANG160" s="937"/>
      <c r="ANH160" s="937"/>
      <c r="ANI160" s="937"/>
      <c r="ANJ160" s="937"/>
      <c r="ANK160" s="937"/>
      <c r="ANL160" s="937"/>
      <c r="ANM160" s="937"/>
      <c r="ANN160" s="937"/>
      <c r="ANO160" s="937"/>
      <c r="ANP160" s="937"/>
      <c r="ANQ160" s="937"/>
      <c r="ANR160" s="937"/>
      <c r="ANS160" s="937"/>
      <c r="ANT160" s="937"/>
      <c r="ANU160" s="937"/>
      <c r="ANV160" s="937"/>
      <c r="ANW160" s="937"/>
      <c r="ANX160" s="937"/>
      <c r="ANY160" s="937"/>
      <c r="ANZ160" s="937"/>
      <c r="AOA160" s="937"/>
      <c r="AOB160" s="937"/>
      <c r="AOC160" s="937"/>
      <c r="AOD160" s="937"/>
      <c r="AOE160" s="937"/>
      <c r="AOF160" s="937"/>
      <c r="AOG160" s="937"/>
      <c r="AOH160" s="937"/>
      <c r="AOI160" s="937"/>
      <c r="AOJ160" s="937"/>
      <c r="AOK160" s="937"/>
      <c r="AOL160" s="937"/>
      <c r="AOM160" s="937"/>
      <c r="AON160" s="937"/>
      <c r="AOO160" s="937"/>
      <c r="AOP160" s="937"/>
      <c r="AOQ160" s="937"/>
      <c r="AOR160" s="937"/>
      <c r="AOS160" s="937"/>
      <c r="AOT160" s="937"/>
      <c r="AOU160" s="937"/>
      <c r="AOV160" s="937"/>
      <c r="AOW160" s="937"/>
      <c r="AOX160" s="937"/>
      <c r="AOY160" s="937"/>
      <c r="AOZ160" s="937"/>
      <c r="APA160" s="937"/>
      <c r="APB160" s="937"/>
      <c r="APC160" s="937"/>
      <c r="APD160" s="937"/>
      <c r="APE160" s="937"/>
      <c r="APF160" s="937"/>
      <c r="APG160" s="937"/>
      <c r="APH160" s="937"/>
      <c r="API160" s="937"/>
      <c r="APJ160" s="937"/>
      <c r="APK160" s="937"/>
      <c r="APL160" s="937"/>
      <c r="APM160" s="937"/>
      <c r="APN160" s="937"/>
      <c r="APO160" s="937"/>
      <c r="APP160" s="937"/>
      <c r="APQ160" s="937"/>
      <c r="APR160" s="937"/>
      <c r="APS160" s="937"/>
      <c r="APT160" s="937"/>
      <c r="APU160" s="937"/>
      <c r="APV160" s="937"/>
      <c r="APW160" s="937"/>
      <c r="APX160" s="937"/>
      <c r="APY160" s="937"/>
      <c r="APZ160" s="937"/>
      <c r="AQA160" s="937"/>
      <c r="AQB160" s="937"/>
      <c r="AQC160" s="937"/>
      <c r="AQD160" s="937"/>
      <c r="AQE160" s="937"/>
      <c r="AQF160" s="937"/>
      <c r="AQG160" s="937"/>
      <c r="AQH160" s="937"/>
      <c r="AQI160" s="937"/>
      <c r="AQJ160" s="937"/>
      <c r="AQK160" s="937"/>
      <c r="AQL160" s="937"/>
      <c r="AQM160" s="937"/>
      <c r="AQN160" s="937"/>
      <c r="AQO160" s="937"/>
      <c r="AQP160" s="937"/>
      <c r="AQQ160" s="937"/>
      <c r="AQR160" s="937"/>
      <c r="AQS160" s="937"/>
      <c r="AQT160" s="937"/>
      <c r="AQU160" s="937"/>
      <c r="AQV160" s="937"/>
      <c r="AQW160" s="937"/>
      <c r="AQX160" s="937"/>
      <c r="AQY160" s="937"/>
      <c r="AQZ160" s="937"/>
      <c r="ARA160" s="937"/>
      <c r="ARB160" s="937"/>
      <c r="ARC160" s="937"/>
      <c r="ARD160" s="937"/>
      <c r="ARE160" s="937"/>
      <c r="ARF160" s="937"/>
      <c r="ARG160" s="937"/>
      <c r="ARH160" s="937"/>
      <c r="ARI160" s="937"/>
      <c r="ARJ160" s="937"/>
      <c r="ARK160" s="937"/>
      <c r="ARL160" s="937"/>
      <c r="ARM160" s="937"/>
      <c r="ARN160" s="937"/>
      <c r="ARO160" s="937"/>
      <c r="ARP160" s="937"/>
      <c r="ARQ160" s="937"/>
      <c r="ARR160" s="937"/>
      <c r="ARS160" s="937"/>
      <c r="ART160" s="937"/>
      <c r="ARU160" s="937"/>
      <c r="ARV160" s="937"/>
      <c r="ARW160" s="937"/>
      <c r="ARX160" s="937"/>
      <c r="ARY160" s="937"/>
      <c r="ARZ160" s="937"/>
      <c r="ASA160" s="937"/>
      <c r="ASB160" s="937"/>
      <c r="ASC160" s="937"/>
      <c r="ASD160" s="937"/>
      <c r="ASE160" s="937"/>
      <c r="ASF160" s="937"/>
      <c r="ASG160" s="937"/>
      <c r="ASH160" s="937"/>
      <c r="ASI160" s="937"/>
      <c r="ASJ160" s="937"/>
      <c r="ASK160" s="937"/>
      <c r="ASL160" s="937"/>
      <c r="ASM160" s="937"/>
      <c r="ASN160" s="937"/>
      <c r="ASO160" s="937"/>
      <c r="ASP160" s="937"/>
      <c r="ASQ160" s="937"/>
      <c r="ASR160" s="937"/>
      <c r="ASS160" s="937"/>
      <c r="AST160" s="937"/>
      <c r="ASU160" s="937"/>
      <c r="ASV160" s="937"/>
      <c r="ASW160" s="937"/>
      <c r="ASX160" s="937"/>
      <c r="ASY160" s="937"/>
      <c r="ASZ160" s="937"/>
      <c r="ATA160" s="937"/>
      <c r="ATB160" s="937"/>
      <c r="ATC160" s="937"/>
      <c r="ATD160" s="937"/>
      <c r="ATE160" s="937"/>
      <c r="ATF160" s="937"/>
      <c r="ATG160" s="937"/>
      <c r="ATH160" s="937"/>
      <c r="ATI160" s="937"/>
      <c r="ATJ160" s="937"/>
      <c r="ATK160" s="937"/>
      <c r="ATL160" s="937"/>
      <c r="ATM160" s="937"/>
      <c r="ATN160" s="937"/>
      <c r="ATO160" s="937"/>
      <c r="ATP160" s="937"/>
      <c r="ATQ160" s="937"/>
      <c r="ATR160" s="937"/>
      <c r="ATS160" s="937"/>
      <c r="ATT160" s="937"/>
      <c r="ATU160" s="937"/>
      <c r="ATV160" s="937"/>
      <c r="ATW160" s="937"/>
      <c r="ATX160" s="937"/>
      <c r="ATY160" s="937"/>
      <c r="ATZ160" s="937"/>
      <c r="AUA160" s="937"/>
      <c r="AUB160" s="937"/>
      <c r="AUC160" s="937"/>
      <c r="AUD160" s="937"/>
      <c r="AUE160" s="937"/>
      <c r="AUF160" s="937"/>
      <c r="AUG160" s="937"/>
      <c r="AUH160" s="937"/>
      <c r="AUI160" s="937"/>
      <c r="AUJ160" s="937"/>
      <c r="AUK160" s="937"/>
      <c r="AUL160" s="937"/>
      <c r="AUM160" s="937"/>
      <c r="AUN160" s="937"/>
      <c r="AUO160" s="937"/>
      <c r="AUP160" s="937"/>
      <c r="AUQ160" s="937"/>
      <c r="AUR160" s="937"/>
      <c r="AUS160" s="937"/>
      <c r="AUT160" s="937"/>
      <c r="AUU160" s="937"/>
      <c r="AUV160" s="937"/>
      <c r="AUW160" s="937"/>
      <c r="AUX160" s="937"/>
      <c r="AUY160" s="937"/>
      <c r="AUZ160" s="937"/>
      <c r="AVA160" s="937"/>
      <c r="AVB160" s="937"/>
      <c r="AVC160" s="937"/>
      <c r="AVD160" s="937"/>
      <c r="AVE160" s="937"/>
      <c r="AVF160" s="937"/>
      <c r="AVG160" s="937"/>
      <c r="AVH160" s="937"/>
      <c r="AVI160" s="937"/>
      <c r="AVJ160" s="937"/>
      <c r="AVK160" s="937"/>
      <c r="AVL160" s="937"/>
      <c r="AVM160" s="937"/>
      <c r="AVN160" s="937"/>
      <c r="AVO160" s="937"/>
      <c r="AVP160" s="937"/>
      <c r="AVQ160" s="937"/>
      <c r="AVR160" s="937"/>
      <c r="AVS160" s="937"/>
      <c r="AVT160" s="937"/>
      <c r="AVU160" s="937"/>
      <c r="AVV160" s="937"/>
      <c r="AVW160" s="937"/>
      <c r="AVX160" s="937"/>
      <c r="AVY160" s="937"/>
      <c r="AVZ160" s="937"/>
      <c r="AWA160" s="937"/>
      <c r="AWB160" s="937"/>
      <c r="AWC160" s="937"/>
      <c r="AWD160" s="937"/>
      <c r="AWE160" s="937"/>
      <c r="AWF160" s="937"/>
      <c r="AWG160" s="937"/>
      <c r="AWH160" s="937"/>
      <c r="AWI160" s="937"/>
      <c r="AWJ160" s="937"/>
      <c r="AWK160" s="937"/>
      <c r="AWL160" s="937"/>
      <c r="AWM160" s="937"/>
      <c r="AWN160" s="937"/>
      <c r="AWO160" s="937"/>
      <c r="AWP160" s="937"/>
      <c r="AWQ160" s="937"/>
      <c r="AWR160" s="937"/>
      <c r="AWS160" s="937"/>
      <c r="AWT160" s="937"/>
      <c r="AWU160" s="937"/>
      <c r="AWV160" s="937"/>
      <c r="AWW160" s="937"/>
      <c r="AWX160" s="937"/>
      <c r="AWY160" s="937"/>
      <c r="AWZ160" s="937"/>
      <c r="AXA160" s="937"/>
      <c r="AXB160" s="937"/>
      <c r="AXC160" s="937"/>
      <c r="AXD160" s="937"/>
      <c r="AXE160" s="937"/>
      <c r="AXF160" s="937"/>
      <c r="AXG160" s="937"/>
      <c r="AXH160" s="937"/>
      <c r="AXI160" s="937"/>
      <c r="AXJ160" s="937"/>
      <c r="AXK160" s="937"/>
      <c r="AXL160" s="937"/>
      <c r="AXM160" s="937"/>
      <c r="AXN160" s="937"/>
      <c r="AXO160" s="937"/>
      <c r="AXP160" s="937"/>
      <c r="AXQ160" s="937"/>
      <c r="AXR160" s="937"/>
      <c r="AXS160" s="937"/>
      <c r="AXT160" s="937"/>
      <c r="AXU160" s="937"/>
      <c r="AXV160" s="937"/>
      <c r="AXW160" s="937"/>
      <c r="AXX160" s="937"/>
      <c r="AXY160" s="937"/>
      <c r="AXZ160" s="937"/>
      <c r="AYA160" s="937"/>
      <c r="AYB160" s="937"/>
      <c r="AYC160" s="937"/>
      <c r="AYD160" s="937"/>
      <c r="AYE160" s="937"/>
      <c r="AYF160" s="937"/>
      <c r="AYG160" s="937"/>
      <c r="AYH160" s="937"/>
      <c r="AYI160" s="937"/>
      <c r="AYJ160" s="937"/>
      <c r="AYK160" s="937"/>
      <c r="AYL160" s="937"/>
      <c r="AYM160" s="937"/>
      <c r="AYN160" s="937"/>
      <c r="AYO160" s="937"/>
      <c r="AYP160" s="937"/>
      <c r="AYQ160" s="937"/>
      <c r="AYR160" s="937"/>
      <c r="AYS160" s="937"/>
      <c r="AYT160" s="937"/>
      <c r="AYU160" s="937"/>
      <c r="AYV160" s="937"/>
      <c r="AYW160" s="937"/>
      <c r="AYX160" s="937"/>
      <c r="AYY160" s="937"/>
      <c r="AYZ160" s="937"/>
      <c r="AZA160" s="937"/>
      <c r="AZB160" s="937"/>
      <c r="AZC160" s="937"/>
      <c r="AZD160" s="937"/>
      <c r="AZE160" s="937"/>
      <c r="AZF160" s="937"/>
      <c r="AZG160" s="937"/>
      <c r="AZH160" s="937"/>
      <c r="AZI160" s="937"/>
      <c r="AZJ160" s="937"/>
      <c r="AZK160" s="937"/>
      <c r="AZL160" s="937"/>
      <c r="AZM160" s="937"/>
      <c r="AZN160" s="937"/>
      <c r="AZO160" s="937"/>
      <c r="AZP160" s="937"/>
      <c r="AZQ160" s="937"/>
      <c r="AZR160" s="937"/>
      <c r="AZS160" s="937"/>
      <c r="AZT160" s="937"/>
      <c r="AZU160" s="937"/>
      <c r="AZV160" s="937"/>
      <c r="AZW160" s="937"/>
      <c r="AZX160" s="937"/>
      <c r="AZY160" s="937"/>
      <c r="AZZ160" s="937"/>
      <c r="BAA160" s="937"/>
      <c r="BAB160" s="937"/>
      <c r="BAC160" s="937"/>
      <c r="BAD160" s="937"/>
      <c r="BAE160" s="937"/>
      <c r="BAF160" s="937"/>
      <c r="BAG160" s="937"/>
      <c r="BAH160" s="937"/>
      <c r="BAI160" s="937"/>
      <c r="BAJ160" s="937"/>
      <c r="BAK160" s="937"/>
      <c r="BAL160" s="937"/>
      <c r="BAM160" s="937"/>
      <c r="BAN160" s="937"/>
      <c r="BAO160" s="937"/>
      <c r="BAP160" s="937"/>
      <c r="BAQ160" s="937"/>
      <c r="BAR160" s="937"/>
      <c r="BAS160" s="937"/>
      <c r="BAT160" s="937"/>
      <c r="BAU160" s="937"/>
      <c r="BAV160" s="937"/>
      <c r="BAW160" s="937"/>
      <c r="BAX160" s="937"/>
      <c r="BAY160" s="937"/>
      <c r="BAZ160" s="937"/>
      <c r="BBA160" s="937"/>
      <c r="BBB160" s="937"/>
      <c r="BBC160" s="937"/>
      <c r="BBD160" s="937"/>
      <c r="BBE160" s="937"/>
      <c r="BBF160" s="937"/>
      <c r="BBG160" s="937"/>
      <c r="BBH160" s="937"/>
      <c r="BBI160" s="937"/>
      <c r="BBJ160" s="937"/>
      <c r="BBK160" s="937"/>
      <c r="BBL160" s="937"/>
      <c r="BBM160" s="937"/>
      <c r="BBN160" s="937"/>
      <c r="BBO160" s="937"/>
      <c r="BBP160" s="937"/>
      <c r="BBQ160" s="937"/>
      <c r="BBR160" s="937"/>
      <c r="BBS160" s="937"/>
      <c r="BBT160" s="937"/>
      <c r="BBU160" s="937"/>
      <c r="BBV160" s="937"/>
      <c r="BBW160" s="937"/>
      <c r="BBX160" s="937"/>
      <c r="BBY160" s="937"/>
      <c r="BBZ160" s="937"/>
      <c r="BCA160" s="937"/>
      <c r="BCB160" s="937"/>
      <c r="BCC160" s="937"/>
      <c r="BCD160" s="937"/>
      <c r="BCE160" s="937"/>
      <c r="BCF160" s="937"/>
      <c r="BCG160" s="937"/>
      <c r="BCH160" s="937"/>
      <c r="BCI160" s="937"/>
      <c r="BCJ160" s="937"/>
      <c r="BCK160" s="937"/>
      <c r="BCL160" s="937"/>
      <c r="BCM160" s="937"/>
      <c r="BCN160" s="937"/>
      <c r="BCO160" s="937"/>
      <c r="BCP160" s="937"/>
      <c r="BCQ160" s="937"/>
      <c r="BCR160" s="937"/>
      <c r="BCS160" s="937"/>
      <c r="BCT160" s="937"/>
      <c r="BCU160" s="937"/>
      <c r="BCV160" s="937"/>
      <c r="BCW160" s="937"/>
      <c r="BCX160" s="937"/>
      <c r="BCY160" s="937"/>
      <c r="BCZ160" s="937"/>
      <c r="BDA160" s="937"/>
      <c r="BDB160" s="937"/>
      <c r="BDC160" s="937"/>
      <c r="BDD160" s="937"/>
      <c r="BDE160" s="937"/>
      <c r="BDF160" s="937"/>
      <c r="BDG160" s="937"/>
      <c r="BDH160" s="937"/>
      <c r="BDI160" s="937"/>
      <c r="BDJ160" s="937"/>
      <c r="BDK160" s="937"/>
      <c r="BDL160" s="937"/>
      <c r="BDM160" s="937"/>
      <c r="BDN160" s="937"/>
      <c r="BDO160" s="937"/>
      <c r="BDP160" s="937"/>
      <c r="BDQ160" s="937"/>
      <c r="BDR160" s="937"/>
      <c r="BDS160" s="937"/>
      <c r="BDT160" s="937"/>
      <c r="BDU160" s="937"/>
      <c r="BDV160" s="937"/>
      <c r="BDW160" s="937"/>
      <c r="BDX160" s="937"/>
      <c r="BDY160" s="937"/>
      <c r="BDZ160" s="937"/>
      <c r="BEA160" s="937"/>
      <c r="BEB160" s="937"/>
      <c r="BEC160" s="937"/>
      <c r="BED160" s="937"/>
      <c r="BEE160" s="937"/>
      <c r="BEF160" s="937"/>
      <c r="BEG160" s="937"/>
      <c r="BEH160" s="937"/>
      <c r="BEI160" s="937"/>
      <c r="BEJ160" s="937"/>
      <c r="BEK160" s="937"/>
      <c r="BEL160" s="937"/>
      <c r="BEM160" s="937"/>
      <c r="BEN160" s="937"/>
      <c r="BEO160" s="937"/>
      <c r="BEP160" s="937"/>
      <c r="BEQ160" s="937"/>
      <c r="BER160" s="937"/>
      <c r="BES160" s="937"/>
      <c r="BET160" s="937"/>
      <c r="BEU160" s="937"/>
      <c r="BEV160" s="937"/>
      <c r="BEW160" s="937"/>
      <c r="BEX160" s="937"/>
      <c r="BEY160" s="937"/>
      <c r="BEZ160" s="937"/>
      <c r="BFA160" s="937"/>
      <c r="BFB160" s="937"/>
      <c r="BFC160" s="937"/>
      <c r="BFD160" s="937"/>
      <c r="BFE160" s="937"/>
      <c r="BFF160" s="937"/>
      <c r="BFG160" s="937"/>
      <c r="BFH160" s="937"/>
      <c r="BFI160" s="937"/>
      <c r="BFJ160" s="937"/>
      <c r="BFK160" s="937"/>
      <c r="BFL160" s="937"/>
      <c r="BFM160" s="937"/>
      <c r="BFN160" s="937"/>
      <c r="BFO160" s="937"/>
      <c r="BFP160" s="937"/>
      <c r="BFQ160" s="937"/>
      <c r="BFR160" s="937"/>
      <c r="BFS160" s="937"/>
      <c r="BFT160" s="937"/>
      <c r="BFU160" s="937"/>
      <c r="BFV160" s="937"/>
      <c r="BFW160" s="937"/>
      <c r="BFX160" s="937"/>
      <c r="BFY160" s="937"/>
      <c r="BFZ160" s="937"/>
      <c r="BGA160" s="937"/>
      <c r="BGB160" s="937"/>
      <c r="BGC160" s="937"/>
      <c r="BGD160" s="937"/>
      <c r="BGE160" s="937"/>
      <c r="BGF160" s="937"/>
      <c r="BGG160" s="937"/>
      <c r="BGH160" s="937"/>
      <c r="BGI160" s="937"/>
      <c r="BGJ160" s="937"/>
      <c r="BGK160" s="937"/>
      <c r="BGL160" s="937"/>
      <c r="BGM160" s="937"/>
      <c r="BGN160" s="937"/>
      <c r="BGO160" s="937"/>
      <c r="BGP160" s="937"/>
      <c r="BGQ160" s="937"/>
      <c r="BGR160" s="937"/>
      <c r="BGS160" s="937"/>
      <c r="BGT160" s="937"/>
      <c r="BGU160" s="937"/>
      <c r="BGV160" s="937"/>
      <c r="BGW160" s="937"/>
      <c r="BGX160" s="937"/>
      <c r="BGY160" s="937"/>
      <c r="BGZ160" s="937"/>
      <c r="BHA160" s="937"/>
      <c r="BHB160" s="937"/>
      <c r="BHC160" s="937"/>
      <c r="BHD160" s="937"/>
      <c r="BHE160" s="937"/>
      <c r="BHF160" s="937"/>
      <c r="BHG160" s="937"/>
      <c r="BHH160" s="937"/>
      <c r="BHI160" s="937"/>
      <c r="BHJ160" s="937"/>
      <c r="BHK160" s="937"/>
      <c r="BHL160" s="937"/>
      <c r="BHM160" s="937"/>
      <c r="BHN160" s="937"/>
      <c r="BHO160" s="937"/>
      <c r="BHP160" s="937"/>
      <c r="BHQ160" s="937"/>
      <c r="BHR160" s="937"/>
      <c r="BHS160" s="937"/>
      <c r="BHT160" s="937"/>
      <c r="BHU160" s="937"/>
      <c r="BHV160" s="937"/>
      <c r="BHW160" s="937"/>
      <c r="BHX160" s="937"/>
      <c r="BHY160" s="937"/>
      <c r="BHZ160" s="937"/>
      <c r="BIA160" s="937"/>
      <c r="BIB160" s="937"/>
      <c r="BIC160" s="937"/>
      <c r="BID160" s="937"/>
      <c r="BIE160" s="937"/>
      <c r="BIF160" s="937"/>
      <c r="BIG160" s="937"/>
      <c r="BIH160" s="937"/>
      <c r="BII160" s="937"/>
      <c r="BIJ160" s="937"/>
      <c r="BIK160" s="937"/>
      <c r="BIL160" s="937"/>
      <c r="BIM160" s="937"/>
      <c r="BIN160" s="937"/>
      <c r="BIO160" s="937"/>
      <c r="BIP160" s="937"/>
      <c r="BIQ160" s="937"/>
      <c r="BIR160" s="937"/>
      <c r="BIS160" s="937"/>
      <c r="BIT160" s="937"/>
      <c r="BIU160" s="937"/>
      <c r="BIV160" s="937"/>
      <c r="BIW160" s="937"/>
      <c r="BIX160" s="937"/>
      <c r="BIY160" s="937"/>
      <c r="BIZ160" s="937"/>
      <c r="BJA160" s="937"/>
      <c r="BJB160" s="937"/>
      <c r="BJC160" s="937"/>
      <c r="BJD160" s="937"/>
      <c r="BJE160" s="937"/>
      <c r="BJF160" s="937"/>
      <c r="BJG160" s="937"/>
      <c r="BJH160" s="937"/>
      <c r="BJI160" s="937"/>
      <c r="BJJ160" s="937"/>
      <c r="BJK160" s="937"/>
      <c r="BJL160" s="937"/>
      <c r="BJM160" s="937"/>
      <c r="BJN160" s="937"/>
      <c r="BJO160" s="937"/>
      <c r="BJP160" s="937"/>
      <c r="BJQ160" s="937"/>
      <c r="BJR160" s="937"/>
      <c r="BJS160" s="937"/>
      <c r="BJT160" s="937"/>
      <c r="BJU160" s="937"/>
      <c r="BJV160" s="937"/>
      <c r="BJW160" s="937"/>
      <c r="BJX160" s="937"/>
      <c r="BJY160" s="937"/>
      <c r="BJZ160" s="937"/>
      <c r="BKA160" s="937"/>
      <c r="BKB160" s="937"/>
      <c r="BKC160" s="937"/>
      <c r="BKD160" s="937"/>
      <c r="BKE160" s="937"/>
      <c r="BKF160" s="937"/>
      <c r="BKG160" s="937"/>
      <c r="BKH160" s="937"/>
      <c r="BKI160" s="937"/>
      <c r="BKJ160" s="937"/>
      <c r="BKK160" s="937"/>
      <c r="BKL160" s="937"/>
      <c r="BKM160" s="937"/>
      <c r="BKN160" s="937"/>
      <c r="BKO160" s="937"/>
      <c r="BKP160" s="937"/>
      <c r="BKQ160" s="937"/>
      <c r="BKR160" s="937"/>
      <c r="BKS160" s="937"/>
      <c r="BKT160" s="937"/>
      <c r="BKU160" s="937"/>
      <c r="BKV160" s="937"/>
      <c r="BKW160" s="937"/>
      <c r="BKX160" s="937"/>
      <c r="BKY160" s="937"/>
      <c r="BKZ160" s="937"/>
      <c r="BLA160" s="937"/>
      <c r="BLB160" s="937"/>
      <c r="BLC160" s="937"/>
      <c r="BLD160" s="937"/>
      <c r="BLE160" s="937"/>
      <c r="BLF160" s="937"/>
      <c r="BLG160" s="937"/>
      <c r="BLH160" s="937"/>
      <c r="BLI160" s="937"/>
      <c r="BLJ160" s="937"/>
      <c r="BLK160" s="937"/>
      <c r="BLL160" s="937"/>
      <c r="BLM160" s="937"/>
      <c r="BLN160" s="937"/>
      <c r="BLO160" s="937"/>
      <c r="BLP160" s="937"/>
      <c r="BLQ160" s="937"/>
      <c r="BLR160" s="937"/>
      <c r="BLS160" s="937"/>
      <c r="BLT160" s="937"/>
      <c r="BLU160" s="937"/>
      <c r="BLV160" s="937"/>
      <c r="BLW160" s="937"/>
      <c r="BLX160" s="937"/>
      <c r="BLY160" s="937"/>
      <c r="BLZ160" s="937"/>
      <c r="BMA160" s="937"/>
      <c r="BMB160" s="937"/>
      <c r="BMC160" s="937"/>
      <c r="BMD160" s="937"/>
      <c r="BME160" s="937"/>
      <c r="BMF160" s="937"/>
      <c r="BMG160" s="937"/>
      <c r="BMH160" s="937"/>
      <c r="BMI160" s="937"/>
      <c r="BMJ160" s="937"/>
      <c r="BMK160" s="937"/>
      <c r="BML160" s="937"/>
      <c r="BMM160" s="937"/>
      <c r="BMN160" s="937"/>
      <c r="BMO160" s="937"/>
      <c r="BMP160" s="937"/>
      <c r="BMQ160" s="937"/>
      <c r="BMR160" s="937"/>
      <c r="BMS160" s="937"/>
      <c r="BMT160" s="937"/>
      <c r="BMU160" s="937"/>
      <c r="BMV160" s="937"/>
      <c r="BMW160" s="937"/>
      <c r="BMX160" s="937"/>
      <c r="BMY160" s="937"/>
      <c r="BMZ160" s="937"/>
      <c r="BNA160" s="937"/>
      <c r="BNB160" s="937"/>
      <c r="BNC160" s="937"/>
      <c r="BND160" s="937"/>
      <c r="BNE160" s="937"/>
      <c r="BNF160" s="937"/>
      <c r="BNG160" s="937"/>
      <c r="BNH160" s="937"/>
      <c r="BNI160" s="937"/>
      <c r="BNJ160" s="937"/>
      <c r="BNK160" s="937"/>
      <c r="BNL160" s="937"/>
      <c r="BNM160" s="937"/>
      <c r="BNN160" s="937"/>
      <c r="BNO160" s="937"/>
      <c r="BNP160" s="937"/>
      <c r="BNQ160" s="937"/>
      <c r="BNR160" s="937"/>
      <c r="BNS160" s="937"/>
      <c r="BNT160" s="937"/>
      <c r="BNU160" s="937"/>
      <c r="BNV160" s="937"/>
      <c r="BNW160" s="937"/>
      <c r="BNX160" s="937"/>
      <c r="BNY160" s="937"/>
      <c r="BNZ160" s="937"/>
      <c r="BOA160" s="937"/>
      <c r="BOB160" s="937"/>
      <c r="BOC160" s="937"/>
      <c r="BOD160" s="937"/>
      <c r="BOE160" s="937"/>
      <c r="BOF160" s="937"/>
      <c r="BOG160" s="937"/>
      <c r="BOH160" s="937"/>
      <c r="BOI160" s="937"/>
      <c r="BOJ160" s="937"/>
      <c r="BOK160" s="937"/>
      <c r="BOL160" s="937"/>
      <c r="BOM160" s="937"/>
      <c r="BON160" s="937"/>
      <c r="BOO160" s="937"/>
      <c r="BOP160" s="937"/>
      <c r="BOQ160" s="937"/>
      <c r="BOR160" s="937"/>
      <c r="BOS160" s="937"/>
      <c r="BOT160" s="937"/>
      <c r="BOU160" s="937"/>
      <c r="BOV160" s="937"/>
      <c r="BOW160" s="937"/>
      <c r="BOX160" s="937"/>
      <c r="BOY160" s="937"/>
      <c r="BOZ160" s="937"/>
      <c r="BPA160" s="937"/>
      <c r="BPB160" s="937"/>
      <c r="BPC160" s="937"/>
      <c r="BPD160" s="937"/>
      <c r="BPE160" s="937"/>
      <c r="BPF160" s="937"/>
      <c r="BPG160" s="937"/>
      <c r="BPH160" s="937"/>
      <c r="BPI160" s="937"/>
      <c r="BPJ160" s="937"/>
      <c r="BPK160" s="937"/>
      <c r="BPL160" s="937"/>
      <c r="BPM160" s="937"/>
      <c r="BPN160" s="937"/>
      <c r="BPO160" s="937"/>
      <c r="BPP160" s="937"/>
      <c r="BPQ160" s="937"/>
      <c r="BPR160" s="937"/>
      <c r="BPS160" s="937"/>
      <c r="BPT160" s="937"/>
      <c r="BPU160" s="937"/>
      <c r="BPV160" s="937"/>
      <c r="BPW160" s="937"/>
      <c r="BPX160" s="937"/>
      <c r="BPY160" s="937"/>
      <c r="BPZ160" s="937"/>
      <c r="BQA160" s="937"/>
      <c r="BQB160" s="937"/>
      <c r="BQC160" s="937"/>
      <c r="BQD160" s="937"/>
      <c r="BQE160" s="937"/>
      <c r="BQF160" s="937"/>
      <c r="BQG160" s="937"/>
      <c r="BQH160" s="937"/>
      <c r="BQI160" s="937"/>
      <c r="BQJ160" s="937"/>
      <c r="BQK160" s="937"/>
      <c r="BQL160" s="937"/>
      <c r="BQM160" s="937"/>
      <c r="BQN160" s="937"/>
      <c r="BQO160" s="937"/>
      <c r="BQP160" s="937"/>
      <c r="BQQ160" s="937"/>
      <c r="BQR160" s="937"/>
      <c r="BQS160" s="937"/>
      <c r="BQT160" s="937"/>
      <c r="BQU160" s="937"/>
      <c r="BQV160" s="937"/>
      <c r="BQW160" s="937"/>
      <c r="BQX160" s="937"/>
      <c r="BQY160" s="937"/>
      <c r="BQZ160" s="937"/>
      <c r="BRA160" s="937"/>
      <c r="BRB160" s="937"/>
      <c r="BRC160" s="937"/>
      <c r="BRD160" s="937"/>
      <c r="BRE160" s="937"/>
      <c r="BRF160" s="937"/>
      <c r="BRG160" s="937"/>
      <c r="BRH160" s="937"/>
      <c r="BRI160" s="937"/>
      <c r="BRJ160" s="937"/>
      <c r="BRK160" s="937"/>
      <c r="BRL160" s="937"/>
      <c r="BRM160" s="937"/>
      <c r="BRN160" s="937"/>
      <c r="BRO160" s="937"/>
      <c r="BRP160" s="937"/>
      <c r="BRQ160" s="937"/>
      <c r="BRR160" s="937"/>
      <c r="BRS160" s="937"/>
      <c r="BRT160" s="937"/>
      <c r="BRU160" s="937"/>
      <c r="BRV160" s="937"/>
      <c r="BRW160" s="937"/>
      <c r="BRX160" s="937"/>
      <c r="BRY160" s="937"/>
      <c r="BRZ160" s="937"/>
      <c r="BSA160" s="937"/>
      <c r="BSB160" s="937"/>
      <c r="BSC160" s="937"/>
      <c r="BSD160" s="937"/>
      <c r="BSE160" s="937"/>
      <c r="BSF160" s="937"/>
      <c r="BSG160" s="937"/>
      <c r="BSH160" s="937"/>
      <c r="BSI160" s="937"/>
      <c r="BSJ160" s="937"/>
      <c r="BSK160" s="937"/>
      <c r="BSL160" s="937"/>
      <c r="BSM160" s="937"/>
      <c r="BSN160" s="937"/>
      <c r="BSO160" s="937"/>
      <c r="BSP160" s="937"/>
      <c r="BSQ160" s="937"/>
      <c r="BSR160" s="937"/>
      <c r="BSS160" s="937"/>
      <c r="BST160" s="937"/>
      <c r="BSU160" s="937"/>
      <c r="BSV160" s="937"/>
      <c r="BSW160" s="937"/>
      <c r="BSX160" s="937"/>
      <c r="BSY160" s="937"/>
      <c r="BSZ160" s="937"/>
      <c r="BTA160" s="937"/>
      <c r="BTB160" s="937"/>
      <c r="BTC160" s="937"/>
      <c r="BTD160" s="937"/>
      <c r="BTE160" s="937"/>
      <c r="BTF160" s="937"/>
      <c r="BTG160" s="937"/>
      <c r="BTH160" s="937"/>
      <c r="BTI160" s="937"/>
      <c r="BTJ160" s="937"/>
      <c r="BTK160" s="937"/>
      <c r="BTL160" s="937"/>
      <c r="BTM160" s="937"/>
      <c r="BTN160" s="937"/>
      <c r="BTO160" s="937"/>
      <c r="BTP160" s="937"/>
      <c r="BTQ160" s="937"/>
      <c r="BTR160" s="937"/>
      <c r="BTS160" s="937"/>
      <c r="BTT160" s="937"/>
      <c r="BTU160" s="937"/>
      <c r="BTV160" s="937"/>
      <c r="BTW160" s="937"/>
      <c r="BTX160" s="937"/>
      <c r="BTY160" s="937"/>
      <c r="BTZ160" s="937"/>
      <c r="BUA160" s="937"/>
      <c r="BUB160" s="937"/>
      <c r="BUC160" s="937"/>
      <c r="BUD160" s="937"/>
      <c r="BUE160" s="937"/>
      <c r="BUF160" s="937"/>
      <c r="BUG160" s="937"/>
      <c r="BUH160" s="937"/>
      <c r="BUI160" s="937"/>
      <c r="BUJ160" s="937"/>
      <c r="BUK160" s="937"/>
      <c r="BUL160" s="937"/>
      <c r="BUM160" s="937"/>
      <c r="BUN160" s="937"/>
      <c r="BUO160" s="937"/>
      <c r="BUP160" s="937"/>
      <c r="BUQ160" s="937"/>
      <c r="BUR160" s="937"/>
      <c r="BUS160" s="937"/>
      <c r="BUT160" s="937"/>
      <c r="BUU160" s="937"/>
      <c r="BUV160" s="937"/>
      <c r="BUW160" s="937"/>
      <c r="BUX160" s="937"/>
      <c r="BUY160" s="937"/>
      <c r="BUZ160" s="937"/>
      <c r="BVA160" s="937"/>
      <c r="BVB160" s="937"/>
      <c r="BVC160" s="937"/>
      <c r="BVD160" s="937"/>
      <c r="BVE160" s="937"/>
      <c r="BVF160" s="937"/>
      <c r="BVG160" s="937"/>
      <c r="BVH160" s="937"/>
      <c r="BVI160" s="937"/>
      <c r="BVJ160" s="937"/>
      <c r="BVK160" s="937"/>
      <c r="BVL160" s="937"/>
      <c r="BVM160" s="937"/>
      <c r="BVN160" s="937"/>
      <c r="BVO160" s="937"/>
      <c r="BVP160" s="937"/>
      <c r="BVQ160" s="937"/>
      <c r="BVR160" s="937"/>
      <c r="BVS160" s="937"/>
      <c r="BVT160" s="937"/>
      <c r="BVU160" s="937"/>
      <c r="BVV160" s="937"/>
      <c r="BVW160" s="937"/>
      <c r="BVX160" s="937"/>
      <c r="BVY160" s="937"/>
      <c r="BVZ160" s="937"/>
      <c r="BWA160" s="937"/>
      <c r="BWB160" s="937"/>
      <c r="BWC160" s="937"/>
      <c r="BWD160" s="937"/>
      <c r="BWE160" s="937"/>
      <c r="BWF160" s="937"/>
      <c r="BWG160" s="937"/>
      <c r="BWH160" s="937"/>
      <c r="BWI160" s="937"/>
      <c r="BWJ160" s="937"/>
      <c r="BWK160" s="937"/>
      <c r="BWL160" s="937"/>
      <c r="BWM160" s="937"/>
      <c r="BWN160" s="937"/>
      <c r="BWO160" s="937"/>
      <c r="BWP160" s="937"/>
      <c r="BWQ160" s="937"/>
      <c r="BWR160" s="937"/>
      <c r="BWS160" s="937"/>
      <c r="BWT160" s="937"/>
      <c r="BWU160" s="937"/>
      <c r="BWV160" s="937"/>
      <c r="BWW160" s="937"/>
      <c r="BWX160" s="937"/>
      <c r="BWY160" s="937"/>
      <c r="BWZ160" s="937"/>
      <c r="BXA160" s="937"/>
      <c r="BXB160" s="937"/>
      <c r="BXC160" s="937"/>
      <c r="BXD160" s="937"/>
      <c r="BXE160" s="937"/>
      <c r="BXF160" s="937"/>
      <c r="BXG160" s="937"/>
      <c r="BXH160" s="937"/>
      <c r="BXI160" s="937"/>
      <c r="BXJ160" s="937"/>
      <c r="BXK160" s="937"/>
      <c r="BXL160" s="937"/>
      <c r="BXM160" s="937"/>
      <c r="BXN160" s="937"/>
      <c r="BXO160" s="937"/>
      <c r="BXP160" s="937"/>
      <c r="BXQ160" s="937"/>
      <c r="BXR160" s="937"/>
      <c r="BXS160" s="937"/>
      <c r="BXT160" s="937"/>
      <c r="BXU160" s="937"/>
      <c r="BXV160" s="937"/>
      <c r="BXW160" s="937"/>
      <c r="BXX160" s="937"/>
      <c r="BXY160" s="937"/>
      <c r="BXZ160" s="937"/>
      <c r="BYA160" s="937"/>
      <c r="BYB160" s="937"/>
      <c r="BYC160" s="937"/>
      <c r="BYD160" s="937"/>
      <c r="BYE160" s="937"/>
      <c r="BYF160" s="937"/>
      <c r="BYG160" s="937"/>
      <c r="BYH160" s="937"/>
      <c r="BYI160" s="937"/>
      <c r="BYJ160" s="937"/>
      <c r="BYK160" s="937"/>
      <c r="BYL160" s="937"/>
      <c r="BYM160" s="937"/>
      <c r="BYN160" s="937"/>
      <c r="BYO160" s="937"/>
      <c r="BYP160" s="937"/>
      <c r="BYQ160" s="937"/>
      <c r="BYR160" s="937"/>
      <c r="BYS160" s="937"/>
      <c r="BYT160" s="937"/>
      <c r="BYU160" s="937"/>
      <c r="BYV160" s="937"/>
      <c r="BYW160" s="937"/>
      <c r="BYX160" s="937"/>
      <c r="BYY160" s="937"/>
      <c r="BYZ160" s="937"/>
      <c r="BZA160" s="937"/>
      <c r="BZB160" s="937"/>
      <c r="BZC160" s="937"/>
      <c r="BZD160" s="937"/>
      <c r="BZE160" s="937"/>
      <c r="BZF160" s="937"/>
      <c r="BZG160" s="937"/>
      <c r="BZH160" s="937"/>
      <c r="BZI160" s="937"/>
      <c r="BZJ160" s="937"/>
      <c r="BZK160" s="937"/>
      <c r="BZL160" s="937"/>
      <c r="BZM160" s="937"/>
      <c r="BZN160" s="937"/>
      <c r="BZO160" s="937"/>
      <c r="BZP160" s="937"/>
      <c r="BZQ160" s="937"/>
      <c r="BZR160" s="937"/>
      <c r="BZS160" s="937"/>
      <c r="BZT160" s="937"/>
      <c r="BZU160" s="937"/>
      <c r="BZV160" s="937"/>
      <c r="BZW160" s="937"/>
      <c r="BZX160" s="937"/>
      <c r="BZY160" s="937"/>
      <c r="BZZ160" s="937"/>
      <c r="CAA160" s="937"/>
      <c r="CAB160" s="937"/>
      <c r="CAC160" s="937"/>
      <c r="CAD160" s="937"/>
      <c r="CAE160" s="937"/>
      <c r="CAF160" s="937"/>
      <c r="CAG160" s="937"/>
      <c r="CAH160" s="937"/>
      <c r="CAI160" s="937"/>
      <c r="CAJ160" s="937"/>
      <c r="CAK160" s="937"/>
      <c r="CAL160" s="937"/>
      <c r="CAM160" s="937"/>
      <c r="CAN160" s="937"/>
      <c r="CAO160" s="937"/>
      <c r="CAP160" s="937"/>
      <c r="CAQ160" s="937"/>
      <c r="CAR160" s="937"/>
      <c r="CAS160" s="937"/>
      <c r="CAT160" s="937"/>
      <c r="CAU160" s="937"/>
      <c r="CAV160" s="937"/>
      <c r="CAW160" s="937"/>
      <c r="CAX160" s="937"/>
      <c r="CAY160" s="937"/>
      <c r="CAZ160" s="937"/>
      <c r="CBA160" s="937"/>
      <c r="CBB160" s="937"/>
      <c r="CBC160" s="937"/>
      <c r="CBD160" s="937"/>
      <c r="CBE160" s="937"/>
      <c r="CBF160" s="937"/>
      <c r="CBG160" s="937"/>
      <c r="CBH160" s="937"/>
      <c r="CBI160" s="937"/>
      <c r="CBJ160" s="937"/>
      <c r="CBK160" s="937"/>
      <c r="CBL160" s="937"/>
      <c r="CBM160" s="937"/>
      <c r="CBN160" s="937"/>
      <c r="CBO160" s="937"/>
      <c r="CBP160" s="937"/>
      <c r="CBQ160" s="937"/>
      <c r="CBR160" s="937"/>
      <c r="CBS160" s="937"/>
      <c r="CBT160" s="937"/>
      <c r="CBU160" s="937"/>
      <c r="CBV160" s="937"/>
      <c r="CBW160" s="937"/>
      <c r="CBX160" s="937"/>
      <c r="CBY160" s="937"/>
      <c r="CBZ160" s="937"/>
      <c r="CCA160" s="937"/>
      <c r="CCB160" s="937"/>
      <c r="CCC160" s="937"/>
      <c r="CCD160" s="937"/>
      <c r="CCE160" s="937"/>
      <c r="CCF160" s="937"/>
      <c r="CCG160" s="937"/>
      <c r="CCH160" s="937"/>
      <c r="CCI160" s="937"/>
      <c r="CCJ160" s="937"/>
      <c r="CCK160" s="937"/>
      <c r="CCL160" s="937"/>
      <c r="CCM160" s="937"/>
      <c r="CCN160" s="937"/>
      <c r="CCO160" s="937"/>
      <c r="CCP160" s="937"/>
      <c r="CCQ160" s="937"/>
      <c r="CCR160" s="937"/>
      <c r="CCS160" s="937"/>
      <c r="CCT160" s="937"/>
      <c r="CCU160" s="937"/>
      <c r="CCV160" s="937"/>
      <c r="CCW160" s="937"/>
      <c r="CCX160" s="937"/>
      <c r="CCY160" s="937"/>
      <c r="CCZ160" s="937"/>
      <c r="CDA160" s="937"/>
      <c r="CDB160" s="937"/>
      <c r="CDC160" s="937"/>
      <c r="CDD160" s="937"/>
      <c r="CDE160" s="937"/>
      <c r="CDF160" s="937"/>
      <c r="CDG160" s="937"/>
      <c r="CDH160" s="937"/>
      <c r="CDI160" s="937"/>
      <c r="CDJ160" s="937"/>
      <c r="CDK160" s="937"/>
      <c r="CDL160" s="937"/>
      <c r="CDM160" s="937"/>
      <c r="CDN160" s="937"/>
      <c r="CDO160" s="937"/>
      <c r="CDP160" s="937"/>
      <c r="CDQ160" s="937"/>
      <c r="CDR160" s="937"/>
      <c r="CDS160" s="937"/>
      <c r="CDT160" s="937"/>
      <c r="CDU160" s="937"/>
      <c r="CDV160" s="937"/>
      <c r="CDW160" s="937"/>
      <c r="CDX160" s="937"/>
      <c r="CDY160" s="937"/>
      <c r="CDZ160" s="937"/>
      <c r="CEA160" s="937"/>
      <c r="CEB160" s="937"/>
      <c r="CEC160" s="937"/>
      <c r="CED160" s="937"/>
      <c r="CEE160" s="937"/>
      <c r="CEF160" s="937"/>
      <c r="CEG160" s="937"/>
      <c r="CEH160" s="937"/>
      <c r="CEI160" s="937"/>
      <c r="CEJ160" s="937"/>
      <c r="CEK160" s="937"/>
      <c r="CEL160" s="937"/>
      <c r="CEM160" s="937"/>
      <c r="CEN160" s="937"/>
      <c r="CEO160" s="937"/>
      <c r="CEP160" s="937"/>
      <c r="CEQ160" s="937"/>
      <c r="CER160" s="937"/>
      <c r="CES160" s="937"/>
      <c r="CET160" s="937"/>
      <c r="CEU160" s="937"/>
      <c r="CEV160" s="937"/>
      <c r="CEW160" s="937"/>
      <c r="CEX160" s="937"/>
      <c r="CEY160" s="937"/>
      <c r="CEZ160" s="937"/>
      <c r="CFA160" s="937"/>
      <c r="CFB160" s="937"/>
      <c r="CFC160" s="937"/>
      <c r="CFD160" s="937"/>
      <c r="CFE160" s="937"/>
      <c r="CFF160" s="937"/>
      <c r="CFG160" s="937"/>
      <c r="CFH160" s="937"/>
      <c r="CFI160" s="937"/>
      <c r="CFJ160" s="937"/>
      <c r="CFK160" s="937"/>
      <c r="CFL160" s="937"/>
      <c r="CFM160" s="937"/>
      <c r="CFN160" s="937"/>
      <c r="CFO160" s="937"/>
      <c r="CFP160" s="937"/>
      <c r="CFQ160" s="937"/>
      <c r="CFR160" s="937"/>
      <c r="CFS160" s="937"/>
      <c r="CFT160" s="937"/>
      <c r="CFU160" s="937"/>
      <c r="CFV160" s="937"/>
      <c r="CFW160" s="937"/>
      <c r="CFX160" s="937"/>
      <c r="CFY160" s="937"/>
      <c r="CFZ160" s="937"/>
      <c r="CGA160" s="937"/>
      <c r="CGB160" s="937"/>
      <c r="CGC160" s="937"/>
      <c r="CGD160" s="937"/>
      <c r="CGE160" s="937"/>
      <c r="CGF160" s="937"/>
      <c r="CGG160" s="937"/>
      <c r="CGH160" s="937"/>
      <c r="CGI160" s="937"/>
      <c r="CGJ160" s="937"/>
      <c r="CGK160" s="937"/>
      <c r="CGL160" s="937"/>
      <c r="CGM160" s="937"/>
      <c r="CGN160" s="937"/>
      <c r="CGO160" s="937"/>
      <c r="CGP160" s="937"/>
      <c r="CGQ160" s="937"/>
      <c r="CGR160" s="937"/>
      <c r="CGS160" s="937"/>
      <c r="CGT160" s="937"/>
      <c r="CGU160" s="937"/>
      <c r="CGV160" s="937"/>
      <c r="CGW160" s="937"/>
      <c r="CGX160" s="937"/>
      <c r="CGY160" s="937"/>
      <c r="CGZ160" s="937"/>
      <c r="CHA160" s="937"/>
      <c r="CHB160" s="937"/>
      <c r="CHC160" s="937"/>
      <c r="CHD160" s="937"/>
      <c r="CHE160" s="937"/>
      <c r="CHF160" s="937"/>
      <c r="CHG160" s="937"/>
      <c r="CHH160" s="937"/>
      <c r="CHI160" s="937"/>
      <c r="CHJ160" s="937"/>
      <c r="CHK160" s="937"/>
      <c r="CHL160" s="937"/>
      <c r="CHM160" s="937"/>
      <c r="CHN160" s="937"/>
      <c r="CHO160" s="937"/>
      <c r="CHP160" s="937"/>
      <c r="CHQ160" s="937"/>
      <c r="CHR160" s="937"/>
      <c r="CHS160" s="937"/>
      <c r="CHT160" s="937"/>
      <c r="CHU160" s="937"/>
      <c r="CHV160" s="937"/>
      <c r="CHW160" s="937"/>
      <c r="CHX160" s="937"/>
      <c r="CHY160" s="937"/>
      <c r="CHZ160" s="937"/>
      <c r="CIA160" s="937"/>
      <c r="CIB160" s="937"/>
      <c r="CIC160" s="937"/>
      <c r="CID160" s="937"/>
      <c r="CIE160" s="937"/>
      <c r="CIF160" s="937"/>
      <c r="CIG160" s="937"/>
      <c r="CIH160" s="937"/>
      <c r="CII160" s="937"/>
      <c r="CIJ160" s="937"/>
      <c r="CIK160" s="937"/>
      <c r="CIL160" s="937"/>
      <c r="CIM160" s="937"/>
      <c r="CIN160" s="937"/>
      <c r="CIO160" s="937"/>
      <c r="CIP160" s="937"/>
      <c r="CIQ160" s="937"/>
      <c r="CIR160" s="937"/>
      <c r="CIS160" s="937"/>
      <c r="CIT160" s="937"/>
      <c r="CIU160" s="937"/>
      <c r="CIV160" s="937"/>
      <c r="CIW160" s="937"/>
      <c r="CIX160" s="937"/>
      <c r="CIY160" s="937"/>
      <c r="CIZ160" s="937"/>
      <c r="CJA160" s="937"/>
      <c r="CJB160" s="937"/>
      <c r="CJC160" s="937"/>
      <c r="CJD160" s="937"/>
      <c r="CJE160" s="937"/>
      <c r="CJF160" s="937"/>
      <c r="CJG160" s="937"/>
      <c r="CJH160" s="937"/>
      <c r="CJI160" s="937"/>
      <c r="CJJ160" s="937"/>
      <c r="CJK160" s="937"/>
      <c r="CJL160" s="937"/>
      <c r="CJM160" s="937"/>
      <c r="CJN160" s="937"/>
      <c r="CJO160" s="937"/>
      <c r="CJP160" s="937"/>
      <c r="CJQ160" s="937"/>
      <c r="CJR160" s="937"/>
      <c r="CJS160" s="937"/>
      <c r="CJT160" s="937"/>
      <c r="CJU160" s="937"/>
      <c r="CJV160" s="937"/>
      <c r="CJW160" s="937"/>
      <c r="CJX160" s="937"/>
      <c r="CJY160" s="937"/>
      <c r="CJZ160" s="937"/>
      <c r="CKA160" s="937"/>
      <c r="CKB160" s="937"/>
      <c r="CKC160" s="937"/>
      <c r="CKD160" s="937"/>
      <c r="CKE160" s="937"/>
      <c r="CKF160" s="937"/>
      <c r="CKG160" s="937"/>
      <c r="CKH160" s="937"/>
      <c r="CKI160" s="937"/>
      <c r="CKJ160" s="937"/>
      <c r="CKK160" s="937"/>
      <c r="CKL160" s="937"/>
      <c r="CKM160" s="937"/>
      <c r="CKN160" s="937"/>
      <c r="CKO160" s="937"/>
      <c r="CKP160" s="937"/>
      <c r="CKQ160" s="937"/>
      <c r="CKR160" s="937"/>
      <c r="CKS160" s="937"/>
      <c r="CKT160" s="937"/>
      <c r="CKU160" s="937"/>
      <c r="CKV160" s="937"/>
      <c r="CKW160" s="937"/>
      <c r="CKX160" s="937"/>
      <c r="CKY160" s="937"/>
      <c r="CKZ160" s="937"/>
      <c r="CLA160" s="937"/>
      <c r="CLB160" s="937"/>
      <c r="CLC160" s="937"/>
      <c r="CLD160" s="937"/>
      <c r="CLE160" s="937"/>
      <c r="CLF160" s="937"/>
      <c r="CLG160" s="937"/>
      <c r="CLH160" s="937"/>
      <c r="CLI160" s="937"/>
      <c r="CLJ160" s="937"/>
      <c r="CLK160" s="937"/>
      <c r="CLL160" s="937"/>
      <c r="CLM160" s="937"/>
      <c r="CLN160" s="937"/>
      <c r="CLO160" s="937"/>
      <c r="CLP160" s="937"/>
      <c r="CLQ160" s="937"/>
      <c r="CLR160" s="937"/>
      <c r="CLS160" s="937"/>
      <c r="CLT160" s="937"/>
      <c r="CLU160" s="937"/>
      <c r="CLV160" s="937"/>
      <c r="CLW160" s="937"/>
      <c r="CLX160" s="937"/>
      <c r="CLY160" s="937"/>
      <c r="CLZ160" s="937"/>
      <c r="CMA160" s="937"/>
      <c r="CMB160" s="937"/>
      <c r="CMC160" s="937"/>
      <c r="CMD160" s="937"/>
      <c r="CME160" s="937"/>
      <c r="CMF160" s="937"/>
      <c r="CMG160" s="937"/>
      <c r="CMH160" s="937"/>
      <c r="CMI160" s="937"/>
      <c r="CMJ160" s="937"/>
      <c r="CMK160" s="937"/>
      <c r="CML160" s="937"/>
      <c r="CMM160" s="937"/>
      <c r="CMN160" s="937"/>
      <c r="CMO160" s="937"/>
      <c r="CMP160" s="937"/>
      <c r="CMQ160" s="937"/>
      <c r="CMR160" s="937"/>
      <c r="CMS160" s="937"/>
      <c r="CMT160" s="937"/>
      <c r="CMU160" s="937"/>
      <c r="CMV160" s="937"/>
      <c r="CMW160" s="937"/>
      <c r="CMX160" s="937"/>
      <c r="CMY160" s="937"/>
      <c r="CMZ160" s="937"/>
      <c r="CNA160" s="937"/>
      <c r="CNB160" s="937"/>
      <c r="CNC160" s="937"/>
      <c r="CND160" s="937"/>
      <c r="CNE160" s="937"/>
      <c r="CNF160" s="937"/>
      <c r="CNG160" s="937"/>
      <c r="CNH160" s="937"/>
      <c r="CNI160" s="937"/>
      <c r="CNJ160" s="937"/>
      <c r="CNK160" s="937"/>
      <c r="CNL160" s="937"/>
      <c r="CNM160" s="937"/>
      <c r="CNN160" s="937"/>
      <c r="CNO160" s="937"/>
      <c r="CNP160" s="937"/>
      <c r="CNQ160" s="937"/>
      <c r="CNR160" s="937"/>
      <c r="CNS160" s="937"/>
      <c r="CNT160" s="937"/>
      <c r="CNU160" s="937"/>
      <c r="CNV160" s="937"/>
      <c r="CNW160" s="937"/>
      <c r="CNX160" s="937"/>
      <c r="CNY160" s="937"/>
      <c r="CNZ160" s="937"/>
      <c r="COA160" s="937"/>
      <c r="COB160" s="937"/>
      <c r="COC160" s="937"/>
      <c r="COD160" s="937"/>
      <c r="COE160" s="937"/>
      <c r="COF160" s="937"/>
      <c r="COG160" s="937"/>
      <c r="COH160" s="937"/>
      <c r="COI160" s="937"/>
      <c r="COJ160" s="937"/>
      <c r="COK160" s="937"/>
      <c r="COL160" s="937"/>
      <c r="COM160" s="937"/>
      <c r="CON160" s="937"/>
      <c r="COO160" s="937"/>
      <c r="COP160" s="937"/>
      <c r="COQ160" s="937"/>
      <c r="COR160" s="937"/>
      <c r="COS160" s="937"/>
      <c r="COT160" s="937"/>
      <c r="COU160" s="937"/>
      <c r="COV160" s="937"/>
      <c r="COW160" s="937"/>
      <c r="COX160" s="937"/>
      <c r="COY160" s="937"/>
      <c r="COZ160" s="937"/>
      <c r="CPA160" s="937"/>
      <c r="CPB160" s="937"/>
      <c r="CPC160" s="937"/>
      <c r="CPD160" s="937"/>
      <c r="CPE160" s="937"/>
      <c r="CPF160" s="937"/>
      <c r="CPG160" s="937"/>
      <c r="CPH160" s="937"/>
      <c r="CPI160" s="937"/>
      <c r="CPJ160" s="937"/>
      <c r="CPK160" s="937"/>
      <c r="CPL160" s="937"/>
      <c r="CPM160" s="937"/>
      <c r="CPN160" s="937"/>
      <c r="CPO160" s="937"/>
      <c r="CPP160" s="937"/>
      <c r="CPQ160" s="937"/>
      <c r="CPR160" s="937"/>
      <c r="CPS160" s="937"/>
      <c r="CPT160" s="937"/>
      <c r="CPU160" s="937"/>
      <c r="CPV160" s="937"/>
      <c r="CPW160" s="937"/>
      <c r="CPX160" s="937"/>
      <c r="CPY160" s="937"/>
      <c r="CPZ160" s="937"/>
      <c r="CQA160" s="937"/>
      <c r="CQB160" s="937"/>
      <c r="CQC160" s="937"/>
      <c r="CQD160" s="937"/>
      <c r="CQE160" s="937"/>
      <c r="CQF160" s="937"/>
      <c r="CQG160" s="937"/>
      <c r="CQH160" s="937"/>
      <c r="CQI160" s="937"/>
      <c r="CQJ160" s="937"/>
      <c r="CQK160" s="937"/>
      <c r="CQL160" s="937"/>
      <c r="CQM160" s="937"/>
      <c r="CQN160" s="937"/>
      <c r="CQO160" s="937"/>
      <c r="CQP160" s="937"/>
      <c r="CQQ160" s="937"/>
      <c r="CQR160" s="937"/>
      <c r="CQS160" s="937"/>
      <c r="CQT160" s="937"/>
      <c r="CQU160" s="937"/>
      <c r="CQV160" s="937"/>
      <c r="CQW160" s="937"/>
      <c r="CQX160" s="937"/>
      <c r="CQY160" s="937"/>
      <c r="CQZ160" s="937"/>
      <c r="CRA160" s="937"/>
      <c r="CRB160" s="937"/>
      <c r="CRC160" s="937"/>
      <c r="CRD160" s="937"/>
      <c r="CRE160" s="937"/>
      <c r="CRF160" s="937"/>
      <c r="CRG160" s="937"/>
      <c r="CRH160" s="937"/>
      <c r="CRI160" s="937"/>
      <c r="CRJ160" s="937"/>
      <c r="CRK160" s="937"/>
      <c r="CRL160" s="937"/>
      <c r="CRM160" s="937"/>
      <c r="CRN160" s="937"/>
      <c r="CRO160" s="937"/>
      <c r="CRP160" s="937"/>
      <c r="CRQ160" s="937"/>
      <c r="CRR160" s="937"/>
      <c r="CRS160" s="937"/>
      <c r="CRT160" s="937"/>
      <c r="CRU160" s="937"/>
      <c r="CRV160" s="937"/>
      <c r="CRW160" s="937"/>
      <c r="CRX160" s="937"/>
      <c r="CRY160" s="937"/>
      <c r="CRZ160" s="937"/>
      <c r="CSA160" s="937"/>
      <c r="CSB160" s="937"/>
      <c r="CSC160" s="937"/>
      <c r="CSD160" s="937"/>
      <c r="CSE160" s="937"/>
      <c r="CSF160" s="937"/>
      <c r="CSG160" s="937"/>
      <c r="CSH160" s="937"/>
      <c r="CSI160" s="937"/>
      <c r="CSJ160" s="937"/>
      <c r="CSK160" s="937"/>
      <c r="CSL160" s="937"/>
      <c r="CSM160" s="937"/>
      <c r="CSN160" s="937"/>
      <c r="CSO160" s="937"/>
      <c r="CSP160" s="937"/>
      <c r="CSQ160" s="937"/>
      <c r="CSR160" s="937"/>
      <c r="CSS160" s="937"/>
      <c r="CST160" s="937"/>
      <c r="CSU160" s="937"/>
      <c r="CSV160" s="937"/>
      <c r="CSW160" s="937"/>
      <c r="CSX160" s="937"/>
      <c r="CSY160" s="937"/>
      <c r="CSZ160" s="937"/>
      <c r="CTA160" s="937"/>
      <c r="CTB160" s="937"/>
      <c r="CTC160" s="937"/>
      <c r="CTD160" s="937"/>
      <c r="CTE160" s="937"/>
      <c r="CTF160" s="937"/>
      <c r="CTG160" s="937"/>
      <c r="CTH160" s="937"/>
      <c r="CTI160" s="937"/>
      <c r="CTJ160" s="937"/>
      <c r="CTK160" s="937"/>
      <c r="CTL160" s="937"/>
      <c r="CTM160" s="937"/>
      <c r="CTN160" s="937"/>
      <c r="CTO160" s="937"/>
      <c r="CTP160" s="937"/>
      <c r="CTQ160" s="937"/>
      <c r="CTR160" s="937"/>
      <c r="CTS160" s="937"/>
      <c r="CTT160" s="937"/>
      <c r="CTU160" s="937"/>
      <c r="CTV160" s="937"/>
      <c r="CTW160" s="937"/>
      <c r="CTX160" s="937"/>
      <c r="CTY160" s="937"/>
      <c r="CTZ160" s="937"/>
      <c r="CUA160" s="937"/>
      <c r="CUB160" s="937"/>
      <c r="CUC160" s="937"/>
      <c r="CUD160" s="937"/>
      <c r="CUE160" s="937"/>
      <c r="CUF160" s="937"/>
      <c r="CUG160" s="937"/>
      <c r="CUH160" s="937"/>
      <c r="CUI160" s="937"/>
      <c r="CUJ160" s="937"/>
      <c r="CUK160" s="937"/>
      <c r="CUL160" s="937"/>
      <c r="CUM160" s="937"/>
      <c r="CUN160" s="937"/>
      <c r="CUO160" s="937"/>
      <c r="CUP160" s="937"/>
      <c r="CUQ160" s="937"/>
      <c r="CUR160" s="937"/>
      <c r="CUS160" s="937"/>
      <c r="CUT160" s="937"/>
      <c r="CUU160" s="937"/>
      <c r="CUV160" s="937"/>
      <c r="CUW160" s="937"/>
      <c r="CUX160" s="937"/>
      <c r="CUY160" s="937"/>
      <c r="CUZ160" s="937"/>
      <c r="CVA160" s="937"/>
      <c r="CVB160" s="937"/>
      <c r="CVC160" s="937"/>
      <c r="CVD160" s="937"/>
      <c r="CVE160" s="937"/>
      <c r="CVF160" s="937"/>
      <c r="CVG160" s="937"/>
      <c r="CVH160" s="937"/>
      <c r="CVI160" s="937"/>
      <c r="CVJ160" s="937"/>
      <c r="CVK160" s="937"/>
      <c r="CVL160" s="937"/>
      <c r="CVM160" s="937"/>
      <c r="CVN160" s="937"/>
      <c r="CVO160" s="937"/>
      <c r="CVP160" s="937"/>
      <c r="CVQ160" s="937"/>
      <c r="CVR160" s="937"/>
      <c r="CVS160" s="937"/>
      <c r="CVT160" s="937"/>
      <c r="CVU160" s="937"/>
      <c r="CVV160" s="937"/>
      <c r="CVW160" s="937"/>
      <c r="CVX160" s="937"/>
      <c r="CVY160" s="937"/>
      <c r="CVZ160" s="937"/>
      <c r="CWA160" s="937"/>
      <c r="CWB160" s="937"/>
      <c r="CWC160" s="937"/>
      <c r="CWD160" s="937"/>
      <c r="CWE160" s="937"/>
      <c r="CWF160" s="937"/>
      <c r="CWG160" s="937"/>
      <c r="CWH160" s="937"/>
      <c r="CWI160" s="937"/>
      <c r="CWJ160" s="937"/>
      <c r="CWK160" s="937"/>
      <c r="CWL160" s="937"/>
      <c r="CWM160" s="937"/>
      <c r="CWN160" s="937"/>
      <c r="CWO160" s="937"/>
      <c r="CWP160" s="937"/>
      <c r="CWQ160" s="937"/>
      <c r="CWR160" s="937"/>
      <c r="CWS160" s="937"/>
      <c r="CWT160" s="937"/>
      <c r="CWU160" s="937"/>
      <c r="CWV160" s="937"/>
      <c r="CWW160" s="937"/>
      <c r="CWX160" s="937"/>
      <c r="CWY160" s="937"/>
      <c r="CWZ160" s="937"/>
      <c r="CXA160" s="937"/>
      <c r="CXB160" s="937"/>
      <c r="CXC160" s="937"/>
      <c r="CXD160" s="937"/>
      <c r="CXE160" s="937"/>
      <c r="CXF160" s="937"/>
      <c r="CXG160" s="937"/>
      <c r="CXH160" s="937"/>
      <c r="CXI160" s="937"/>
      <c r="CXJ160" s="937"/>
      <c r="CXK160" s="937"/>
      <c r="CXL160" s="937"/>
      <c r="CXM160" s="937"/>
      <c r="CXN160" s="937"/>
      <c r="CXO160" s="937"/>
      <c r="CXP160" s="937"/>
      <c r="CXQ160" s="937"/>
      <c r="CXR160" s="937"/>
      <c r="CXS160" s="937"/>
      <c r="CXT160" s="937"/>
      <c r="CXU160" s="937"/>
      <c r="CXV160" s="937"/>
      <c r="CXW160" s="937"/>
      <c r="CXX160" s="937"/>
      <c r="CXY160" s="937"/>
      <c r="CXZ160" s="937"/>
      <c r="CYA160" s="937"/>
      <c r="CYB160" s="937"/>
      <c r="CYC160" s="937"/>
      <c r="CYD160" s="937"/>
      <c r="CYE160" s="937"/>
      <c r="CYF160" s="937"/>
      <c r="CYG160" s="937"/>
      <c r="CYH160" s="937"/>
      <c r="CYI160" s="937"/>
      <c r="CYJ160" s="937"/>
      <c r="CYK160" s="937"/>
      <c r="CYL160" s="937"/>
      <c r="CYM160" s="937"/>
      <c r="CYN160" s="937"/>
      <c r="CYO160" s="937"/>
      <c r="CYP160" s="937"/>
      <c r="CYQ160" s="937"/>
      <c r="CYR160" s="937"/>
      <c r="CYS160" s="937"/>
      <c r="CYT160" s="937"/>
      <c r="CYU160" s="937"/>
      <c r="CYV160" s="937"/>
      <c r="CYW160" s="937"/>
      <c r="CYX160" s="937"/>
      <c r="CYY160" s="937"/>
      <c r="CYZ160" s="937"/>
      <c r="CZA160" s="937"/>
      <c r="CZB160" s="937"/>
      <c r="CZC160" s="937"/>
      <c r="CZD160" s="937"/>
      <c r="CZE160" s="937"/>
      <c r="CZF160" s="937"/>
      <c r="CZG160" s="937"/>
      <c r="CZH160" s="937"/>
      <c r="CZI160" s="937"/>
      <c r="CZJ160" s="937"/>
      <c r="CZK160" s="937"/>
      <c r="CZL160" s="937"/>
      <c r="CZM160" s="937"/>
      <c r="CZN160" s="937"/>
      <c r="CZO160" s="937"/>
      <c r="CZP160" s="937"/>
      <c r="CZQ160" s="937"/>
      <c r="CZR160" s="937"/>
      <c r="CZS160" s="937"/>
      <c r="CZT160" s="937"/>
      <c r="CZU160" s="937"/>
      <c r="CZV160" s="937"/>
      <c r="CZW160" s="937"/>
      <c r="CZX160" s="937"/>
      <c r="CZY160" s="937"/>
      <c r="CZZ160" s="937"/>
      <c r="DAA160" s="937"/>
      <c r="DAB160" s="937"/>
      <c r="DAC160" s="937"/>
      <c r="DAD160" s="937"/>
      <c r="DAE160" s="937"/>
      <c r="DAF160" s="937"/>
      <c r="DAG160" s="937"/>
      <c r="DAH160" s="937"/>
      <c r="DAI160" s="937"/>
      <c r="DAJ160" s="937"/>
      <c r="DAK160" s="937"/>
      <c r="DAL160" s="937"/>
      <c r="DAM160" s="937"/>
      <c r="DAN160" s="937"/>
      <c r="DAO160" s="937"/>
      <c r="DAP160" s="937"/>
      <c r="DAQ160" s="937"/>
      <c r="DAR160" s="937"/>
      <c r="DAS160" s="937"/>
      <c r="DAT160" s="937"/>
      <c r="DAU160" s="937"/>
      <c r="DAV160" s="937"/>
      <c r="DAW160" s="937"/>
      <c r="DAX160" s="937"/>
      <c r="DAY160" s="937"/>
      <c r="DAZ160" s="937"/>
      <c r="DBA160" s="937"/>
      <c r="DBB160" s="937"/>
      <c r="DBC160" s="937"/>
      <c r="DBD160" s="937"/>
      <c r="DBE160" s="937"/>
      <c r="DBF160" s="937"/>
      <c r="DBG160" s="937"/>
      <c r="DBH160" s="937"/>
      <c r="DBI160" s="937"/>
      <c r="DBJ160" s="937"/>
      <c r="DBK160" s="937"/>
      <c r="DBL160" s="937"/>
      <c r="DBM160" s="937"/>
      <c r="DBN160" s="937"/>
      <c r="DBO160" s="937"/>
      <c r="DBP160" s="937"/>
      <c r="DBQ160" s="937"/>
      <c r="DBR160" s="937"/>
      <c r="DBS160" s="937"/>
      <c r="DBT160" s="937"/>
      <c r="DBU160" s="937"/>
      <c r="DBV160" s="937"/>
      <c r="DBW160" s="937"/>
      <c r="DBX160" s="937"/>
      <c r="DBY160" s="937"/>
      <c r="DBZ160" s="937"/>
      <c r="DCA160" s="937"/>
      <c r="DCB160" s="937"/>
      <c r="DCC160" s="937"/>
      <c r="DCD160" s="937"/>
      <c r="DCE160" s="937"/>
      <c r="DCF160" s="937"/>
      <c r="DCG160" s="937"/>
      <c r="DCH160" s="937"/>
      <c r="DCI160" s="937"/>
      <c r="DCJ160" s="937"/>
      <c r="DCK160" s="937"/>
      <c r="DCL160" s="937"/>
      <c r="DCM160" s="937"/>
      <c r="DCN160" s="937"/>
      <c r="DCO160" s="937"/>
      <c r="DCP160" s="937"/>
      <c r="DCQ160" s="937"/>
      <c r="DCR160" s="937"/>
      <c r="DCS160" s="937"/>
      <c r="DCT160" s="937"/>
      <c r="DCU160" s="937"/>
      <c r="DCV160" s="937"/>
      <c r="DCW160" s="937"/>
      <c r="DCX160" s="937"/>
      <c r="DCY160" s="937"/>
      <c r="DCZ160" s="937"/>
      <c r="DDA160" s="937"/>
      <c r="DDB160" s="937"/>
      <c r="DDC160" s="937"/>
      <c r="DDD160" s="937"/>
      <c r="DDE160" s="937"/>
      <c r="DDF160" s="937"/>
      <c r="DDG160" s="937"/>
      <c r="DDH160" s="937"/>
      <c r="DDI160" s="937"/>
      <c r="DDJ160" s="937"/>
      <c r="DDK160" s="937"/>
      <c r="DDL160" s="937"/>
      <c r="DDM160" s="937"/>
      <c r="DDN160" s="937"/>
      <c r="DDO160" s="937"/>
      <c r="DDP160" s="937"/>
      <c r="DDQ160" s="937"/>
      <c r="DDR160" s="937"/>
      <c r="DDS160" s="937"/>
      <c r="DDT160" s="937"/>
      <c r="DDU160" s="937"/>
      <c r="DDV160" s="937"/>
      <c r="DDW160" s="937"/>
      <c r="DDX160" s="937"/>
      <c r="DDY160" s="937"/>
      <c r="DDZ160" s="937"/>
      <c r="DEA160" s="937"/>
      <c r="DEB160" s="937"/>
      <c r="DEC160" s="937"/>
      <c r="DED160" s="937"/>
      <c r="DEE160" s="937"/>
      <c r="DEF160" s="937"/>
      <c r="DEG160" s="937"/>
      <c r="DEH160" s="937"/>
      <c r="DEI160" s="937"/>
      <c r="DEJ160" s="937"/>
      <c r="DEK160" s="937"/>
      <c r="DEL160" s="937"/>
      <c r="DEM160" s="937"/>
      <c r="DEN160" s="937"/>
      <c r="DEO160" s="937"/>
      <c r="DEP160" s="937"/>
      <c r="DEQ160" s="937"/>
      <c r="DER160" s="937"/>
      <c r="DES160" s="937"/>
      <c r="DET160" s="937"/>
      <c r="DEU160" s="937"/>
      <c r="DEV160" s="937"/>
      <c r="DEW160" s="937"/>
      <c r="DEX160" s="937"/>
      <c r="DEY160" s="937"/>
      <c r="DEZ160" s="937"/>
      <c r="DFA160" s="937"/>
      <c r="DFB160" s="937"/>
      <c r="DFC160" s="937"/>
      <c r="DFD160" s="937"/>
      <c r="DFE160" s="937"/>
      <c r="DFF160" s="937"/>
      <c r="DFG160" s="937"/>
      <c r="DFH160" s="937"/>
      <c r="DFI160" s="937"/>
      <c r="DFJ160" s="937"/>
      <c r="DFK160" s="937"/>
      <c r="DFL160" s="937"/>
      <c r="DFM160" s="937"/>
      <c r="DFN160" s="937"/>
      <c r="DFO160" s="937"/>
      <c r="DFP160" s="937"/>
      <c r="DFQ160" s="937"/>
      <c r="DFR160" s="937"/>
      <c r="DFS160" s="937"/>
      <c r="DFT160" s="937"/>
      <c r="DFU160" s="937"/>
      <c r="DFV160" s="937"/>
      <c r="DFW160" s="937"/>
      <c r="DFX160" s="937"/>
      <c r="DFY160" s="937"/>
      <c r="DFZ160" s="937"/>
      <c r="DGA160" s="937"/>
      <c r="DGB160" s="937"/>
      <c r="DGC160" s="937"/>
      <c r="DGD160" s="937"/>
      <c r="DGE160" s="937"/>
      <c r="DGF160" s="937"/>
      <c r="DGG160" s="937"/>
      <c r="DGH160" s="937"/>
      <c r="DGI160" s="937"/>
      <c r="DGJ160" s="937"/>
      <c r="DGK160" s="937"/>
      <c r="DGL160" s="937"/>
      <c r="DGM160" s="937"/>
      <c r="DGN160" s="937"/>
      <c r="DGO160" s="937"/>
      <c r="DGP160" s="937"/>
      <c r="DGQ160" s="937"/>
      <c r="DGR160" s="937"/>
      <c r="DGS160" s="937"/>
      <c r="DGT160" s="937"/>
      <c r="DGU160" s="937"/>
      <c r="DGV160" s="937"/>
      <c r="DGW160" s="937"/>
      <c r="DGX160" s="937"/>
      <c r="DGY160" s="937"/>
      <c r="DGZ160" s="937"/>
      <c r="DHA160" s="937"/>
      <c r="DHB160" s="937"/>
      <c r="DHC160" s="937"/>
      <c r="DHD160" s="937"/>
      <c r="DHE160" s="937"/>
      <c r="DHF160" s="937"/>
      <c r="DHG160" s="937"/>
      <c r="DHH160" s="937"/>
      <c r="DHI160" s="937"/>
      <c r="DHJ160" s="937"/>
      <c r="DHK160" s="937"/>
      <c r="DHL160" s="937"/>
      <c r="DHM160" s="937"/>
      <c r="DHN160" s="937"/>
      <c r="DHO160" s="937"/>
      <c r="DHP160" s="937"/>
      <c r="DHQ160" s="937"/>
      <c r="DHR160" s="937"/>
      <c r="DHS160" s="937"/>
      <c r="DHT160" s="937"/>
      <c r="DHU160" s="937"/>
      <c r="DHV160" s="937"/>
      <c r="DHW160" s="937"/>
      <c r="DHX160" s="937"/>
      <c r="DHY160" s="937"/>
      <c r="DHZ160" s="937"/>
      <c r="DIA160" s="937"/>
      <c r="DIB160" s="937"/>
      <c r="DIC160" s="937"/>
      <c r="DID160" s="937"/>
      <c r="DIE160" s="937"/>
      <c r="DIF160" s="937"/>
      <c r="DIG160" s="937"/>
      <c r="DIH160" s="937"/>
      <c r="DII160" s="937"/>
      <c r="DIJ160" s="937"/>
      <c r="DIK160" s="937"/>
      <c r="DIL160" s="937"/>
      <c r="DIM160" s="937"/>
      <c r="DIN160" s="937"/>
      <c r="DIO160" s="937"/>
      <c r="DIP160" s="937"/>
      <c r="DIQ160" s="937"/>
      <c r="DIR160" s="937"/>
      <c r="DIS160" s="937"/>
      <c r="DIT160" s="937"/>
      <c r="DIU160" s="937"/>
      <c r="DIV160" s="937"/>
      <c r="DIW160" s="937"/>
      <c r="DIX160" s="937"/>
      <c r="DIY160" s="937"/>
      <c r="DIZ160" s="937"/>
      <c r="DJA160" s="937"/>
      <c r="DJB160" s="937"/>
      <c r="DJC160" s="937"/>
      <c r="DJD160" s="937"/>
      <c r="DJE160" s="937"/>
      <c r="DJF160" s="937"/>
      <c r="DJG160" s="937"/>
      <c r="DJH160" s="937"/>
      <c r="DJI160" s="937"/>
      <c r="DJJ160" s="937"/>
      <c r="DJK160" s="937"/>
      <c r="DJL160" s="937"/>
      <c r="DJM160" s="937"/>
      <c r="DJN160" s="937"/>
      <c r="DJO160" s="937"/>
      <c r="DJP160" s="937"/>
      <c r="DJQ160" s="937"/>
      <c r="DJR160" s="937"/>
      <c r="DJS160" s="937"/>
      <c r="DJT160" s="937"/>
      <c r="DJU160" s="937"/>
      <c r="DJV160" s="937"/>
      <c r="DJW160" s="937"/>
      <c r="DJX160" s="937"/>
      <c r="DJY160" s="937"/>
      <c r="DJZ160" s="937"/>
      <c r="DKA160" s="937"/>
      <c r="DKB160" s="937"/>
      <c r="DKC160" s="937"/>
      <c r="DKD160" s="937"/>
      <c r="DKE160" s="937"/>
      <c r="DKF160" s="937"/>
      <c r="DKG160" s="937"/>
      <c r="DKH160" s="937"/>
      <c r="DKI160" s="937"/>
      <c r="DKJ160" s="937"/>
      <c r="DKK160" s="937"/>
      <c r="DKL160" s="937"/>
      <c r="DKM160" s="937"/>
      <c r="DKN160" s="937"/>
      <c r="DKO160" s="937"/>
      <c r="DKP160" s="937"/>
      <c r="DKQ160" s="937"/>
      <c r="DKR160" s="937"/>
      <c r="DKS160" s="937"/>
      <c r="DKT160" s="937"/>
      <c r="DKU160" s="937"/>
      <c r="DKV160" s="937"/>
      <c r="DKW160" s="937"/>
      <c r="DKX160" s="937"/>
      <c r="DKY160" s="937"/>
      <c r="DKZ160" s="937"/>
      <c r="DLA160" s="937"/>
      <c r="DLB160" s="937"/>
      <c r="DLC160" s="937"/>
      <c r="DLD160" s="937"/>
      <c r="DLE160" s="937"/>
      <c r="DLF160" s="937"/>
      <c r="DLG160" s="937"/>
      <c r="DLH160" s="937"/>
      <c r="DLI160" s="937"/>
      <c r="DLJ160" s="937"/>
      <c r="DLK160" s="937"/>
      <c r="DLL160" s="937"/>
      <c r="DLM160" s="937"/>
      <c r="DLN160" s="937"/>
      <c r="DLO160" s="937"/>
      <c r="DLP160" s="937"/>
      <c r="DLQ160" s="937"/>
      <c r="DLR160" s="937"/>
      <c r="DLS160" s="937"/>
      <c r="DLT160" s="937"/>
      <c r="DLU160" s="937"/>
      <c r="DLV160" s="937"/>
      <c r="DLW160" s="937"/>
      <c r="DLX160" s="937"/>
      <c r="DLY160" s="937"/>
      <c r="DLZ160" s="937"/>
      <c r="DMA160" s="937"/>
      <c r="DMB160" s="937"/>
      <c r="DMC160" s="937"/>
      <c r="DMD160" s="937"/>
      <c r="DME160" s="937"/>
      <c r="DMF160" s="937"/>
      <c r="DMG160" s="937"/>
      <c r="DMH160" s="937"/>
      <c r="DMI160" s="937"/>
      <c r="DMJ160" s="937"/>
      <c r="DMK160" s="937"/>
      <c r="DML160" s="937"/>
      <c r="DMM160" s="937"/>
      <c r="DMN160" s="937"/>
      <c r="DMO160" s="937"/>
      <c r="DMP160" s="937"/>
      <c r="DMQ160" s="937"/>
      <c r="DMR160" s="937"/>
      <c r="DMS160" s="937"/>
      <c r="DMT160" s="937"/>
      <c r="DMU160" s="937"/>
      <c r="DMV160" s="937"/>
      <c r="DMW160" s="937"/>
      <c r="DMX160" s="937"/>
      <c r="DMY160" s="937"/>
      <c r="DMZ160" s="937"/>
      <c r="DNA160" s="937"/>
      <c r="DNB160" s="937"/>
      <c r="DNC160" s="937"/>
      <c r="DND160" s="937"/>
      <c r="DNE160" s="937"/>
      <c r="DNF160" s="937"/>
      <c r="DNG160" s="937"/>
      <c r="DNH160" s="937"/>
      <c r="DNI160" s="937"/>
      <c r="DNJ160" s="937"/>
      <c r="DNK160" s="937"/>
      <c r="DNL160" s="937"/>
      <c r="DNM160" s="937"/>
      <c r="DNN160" s="937"/>
      <c r="DNO160" s="937"/>
      <c r="DNP160" s="937"/>
      <c r="DNQ160" s="937"/>
      <c r="DNR160" s="937"/>
      <c r="DNS160" s="937"/>
      <c r="DNT160" s="937"/>
      <c r="DNU160" s="937"/>
      <c r="DNV160" s="937"/>
      <c r="DNW160" s="937"/>
      <c r="DNX160" s="937"/>
      <c r="DNY160" s="937"/>
      <c r="DNZ160" s="937"/>
      <c r="DOA160" s="937"/>
      <c r="DOB160" s="937"/>
      <c r="DOC160" s="937"/>
      <c r="DOD160" s="937"/>
      <c r="DOE160" s="937"/>
      <c r="DOF160" s="937"/>
      <c r="DOG160" s="937"/>
      <c r="DOH160" s="937"/>
      <c r="DOI160" s="937"/>
      <c r="DOJ160" s="937"/>
      <c r="DOK160" s="937"/>
      <c r="DOL160" s="937"/>
      <c r="DOM160" s="937"/>
      <c r="DON160" s="937"/>
      <c r="DOO160" s="937"/>
      <c r="DOP160" s="937"/>
      <c r="DOQ160" s="937"/>
      <c r="DOR160" s="937"/>
      <c r="DOS160" s="937"/>
      <c r="DOT160" s="937"/>
      <c r="DOU160" s="937"/>
      <c r="DOV160" s="937"/>
      <c r="DOW160" s="937"/>
      <c r="DOX160" s="937"/>
      <c r="DOY160" s="937"/>
      <c r="DOZ160" s="937"/>
      <c r="DPA160" s="937"/>
      <c r="DPB160" s="937"/>
      <c r="DPC160" s="937"/>
      <c r="DPD160" s="937"/>
      <c r="DPE160" s="937"/>
      <c r="DPF160" s="937"/>
      <c r="DPG160" s="937"/>
      <c r="DPH160" s="937"/>
      <c r="DPI160" s="937"/>
      <c r="DPJ160" s="937"/>
      <c r="DPK160" s="937"/>
      <c r="DPL160" s="937"/>
      <c r="DPM160" s="937"/>
      <c r="DPN160" s="937"/>
      <c r="DPO160" s="937"/>
      <c r="DPP160" s="937"/>
      <c r="DPQ160" s="937"/>
      <c r="DPR160" s="937"/>
      <c r="DPS160" s="937"/>
      <c r="DPT160" s="937"/>
      <c r="DPU160" s="937"/>
      <c r="DPV160" s="937"/>
      <c r="DPW160" s="937"/>
      <c r="DPX160" s="937"/>
      <c r="DPY160" s="937"/>
      <c r="DPZ160" s="937"/>
      <c r="DQA160" s="937"/>
      <c r="DQB160" s="937"/>
      <c r="DQC160" s="937"/>
      <c r="DQD160" s="937"/>
      <c r="DQE160" s="937"/>
      <c r="DQF160" s="937"/>
      <c r="DQG160" s="937"/>
      <c r="DQH160" s="937"/>
      <c r="DQI160" s="937"/>
      <c r="DQJ160" s="937"/>
      <c r="DQK160" s="937"/>
      <c r="DQL160" s="937"/>
      <c r="DQM160" s="937"/>
      <c r="DQN160" s="937"/>
      <c r="DQO160" s="937"/>
      <c r="DQP160" s="937"/>
      <c r="DQQ160" s="937"/>
      <c r="DQR160" s="937"/>
      <c r="DQS160" s="937"/>
      <c r="DQT160" s="937"/>
      <c r="DQU160" s="937"/>
      <c r="DQV160" s="937"/>
      <c r="DQW160" s="937"/>
      <c r="DQX160" s="937"/>
      <c r="DQY160" s="937"/>
      <c r="DQZ160" s="937"/>
      <c r="DRA160" s="937"/>
      <c r="DRB160" s="937"/>
      <c r="DRC160" s="937"/>
      <c r="DRD160" s="937"/>
      <c r="DRE160" s="937"/>
      <c r="DRF160" s="937"/>
      <c r="DRG160" s="937"/>
      <c r="DRH160" s="937"/>
      <c r="DRI160" s="937"/>
      <c r="DRJ160" s="937"/>
      <c r="DRK160" s="937"/>
      <c r="DRL160" s="937"/>
      <c r="DRM160" s="937"/>
      <c r="DRN160" s="937"/>
      <c r="DRO160" s="937"/>
      <c r="DRP160" s="937"/>
      <c r="DRQ160" s="937"/>
      <c r="DRR160" s="937"/>
      <c r="DRS160" s="937"/>
      <c r="DRT160" s="937"/>
      <c r="DRU160" s="937"/>
      <c r="DRV160" s="937"/>
      <c r="DRW160" s="937"/>
      <c r="DRX160" s="937"/>
      <c r="DRY160" s="937"/>
      <c r="DRZ160" s="937"/>
      <c r="DSA160" s="937"/>
      <c r="DSB160" s="937"/>
      <c r="DSC160" s="937"/>
      <c r="DSD160" s="937"/>
      <c r="DSE160" s="937"/>
      <c r="DSF160" s="937"/>
      <c r="DSG160" s="937"/>
      <c r="DSH160" s="937"/>
      <c r="DSI160" s="937"/>
      <c r="DSJ160" s="937"/>
      <c r="DSK160" s="937"/>
      <c r="DSL160" s="937"/>
      <c r="DSM160" s="937"/>
      <c r="DSN160" s="937"/>
      <c r="DSO160" s="937"/>
      <c r="DSP160" s="937"/>
      <c r="DSQ160" s="937"/>
      <c r="DSR160" s="937"/>
      <c r="DSS160" s="937"/>
      <c r="DST160" s="937"/>
      <c r="DSU160" s="937"/>
      <c r="DSV160" s="937"/>
      <c r="DSW160" s="937"/>
      <c r="DSX160" s="937"/>
      <c r="DSY160" s="937"/>
      <c r="DSZ160" s="937"/>
      <c r="DTA160" s="937"/>
      <c r="DTB160" s="937"/>
      <c r="DTC160" s="937"/>
      <c r="DTD160" s="937"/>
      <c r="DTE160" s="937"/>
      <c r="DTF160" s="937"/>
      <c r="DTG160" s="937"/>
      <c r="DTH160" s="937"/>
      <c r="DTI160" s="937"/>
      <c r="DTJ160" s="937"/>
      <c r="DTK160" s="937"/>
      <c r="DTL160" s="937"/>
      <c r="DTM160" s="937"/>
      <c r="DTN160" s="937"/>
      <c r="DTO160" s="937"/>
      <c r="DTP160" s="937"/>
      <c r="DTQ160" s="937"/>
      <c r="DTR160" s="937"/>
      <c r="DTS160" s="937"/>
      <c r="DTT160" s="937"/>
      <c r="DTU160" s="937"/>
      <c r="DTV160" s="937"/>
      <c r="DTW160" s="937"/>
      <c r="DTX160" s="937"/>
      <c r="DTY160" s="937"/>
      <c r="DTZ160" s="937"/>
      <c r="DUA160" s="937"/>
      <c r="DUB160" s="937"/>
      <c r="DUC160" s="937"/>
      <c r="DUD160" s="937"/>
      <c r="DUE160" s="937"/>
      <c r="DUF160" s="937"/>
      <c r="DUG160" s="937"/>
      <c r="DUH160" s="937"/>
      <c r="DUI160" s="937"/>
      <c r="DUJ160" s="937"/>
      <c r="DUK160" s="937"/>
      <c r="DUL160" s="937"/>
      <c r="DUM160" s="937"/>
      <c r="DUN160" s="937"/>
      <c r="DUO160" s="937"/>
      <c r="DUP160" s="937"/>
      <c r="DUQ160" s="937"/>
      <c r="DUR160" s="937"/>
      <c r="DUS160" s="937"/>
      <c r="DUT160" s="937"/>
      <c r="DUU160" s="937"/>
      <c r="DUV160" s="937"/>
      <c r="DUW160" s="937"/>
      <c r="DUX160" s="937"/>
      <c r="DUY160" s="937"/>
      <c r="DUZ160" s="937"/>
      <c r="DVA160" s="937"/>
      <c r="DVB160" s="937"/>
      <c r="DVC160" s="937"/>
      <c r="DVD160" s="937"/>
      <c r="DVE160" s="937"/>
      <c r="DVF160" s="937"/>
      <c r="DVG160" s="937"/>
      <c r="DVH160" s="937"/>
      <c r="DVI160" s="937"/>
      <c r="DVJ160" s="937"/>
      <c r="DVK160" s="937"/>
      <c r="DVL160" s="937"/>
      <c r="DVM160" s="937"/>
      <c r="DVN160" s="937"/>
      <c r="DVO160" s="937"/>
      <c r="DVP160" s="937"/>
      <c r="DVQ160" s="937"/>
      <c r="DVR160" s="937"/>
      <c r="DVS160" s="937"/>
      <c r="DVT160" s="937"/>
      <c r="DVU160" s="937"/>
      <c r="DVV160" s="937"/>
      <c r="DVW160" s="937"/>
      <c r="DVX160" s="937"/>
      <c r="DVY160" s="937"/>
      <c r="DVZ160" s="937"/>
      <c r="DWA160" s="937"/>
      <c r="DWB160" s="937"/>
      <c r="DWC160" s="937"/>
      <c r="DWD160" s="937"/>
      <c r="DWE160" s="937"/>
      <c r="DWF160" s="937"/>
      <c r="DWG160" s="937"/>
      <c r="DWH160" s="937"/>
      <c r="DWI160" s="937"/>
      <c r="DWJ160" s="937"/>
      <c r="DWK160" s="937"/>
      <c r="DWL160" s="937"/>
      <c r="DWM160" s="937"/>
      <c r="DWN160" s="937"/>
      <c r="DWO160" s="937"/>
      <c r="DWP160" s="937"/>
      <c r="DWQ160" s="937"/>
      <c r="DWR160" s="937"/>
      <c r="DWS160" s="937"/>
      <c r="DWT160" s="937"/>
      <c r="DWU160" s="937"/>
      <c r="DWV160" s="937"/>
      <c r="DWW160" s="937"/>
      <c r="DWX160" s="937"/>
      <c r="DWY160" s="937"/>
      <c r="DWZ160" s="937"/>
      <c r="DXA160" s="937"/>
      <c r="DXB160" s="937"/>
      <c r="DXC160" s="937"/>
      <c r="DXD160" s="937"/>
      <c r="DXE160" s="937"/>
      <c r="DXF160" s="937"/>
      <c r="DXG160" s="937"/>
      <c r="DXH160" s="937"/>
      <c r="DXI160" s="937"/>
      <c r="DXJ160" s="937"/>
      <c r="DXK160" s="937"/>
      <c r="DXL160" s="937"/>
      <c r="DXM160" s="937"/>
      <c r="DXN160" s="937"/>
      <c r="DXO160" s="937"/>
      <c r="DXP160" s="937"/>
      <c r="DXQ160" s="937"/>
      <c r="DXR160" s="937"/>
      <c r="DXS160" s="937"/>
      <c r="DXT160" s="937"/>
      <c r="DXU160" s="937"/>
      <c r="DXV160" s="937"/>
      <c r="DXW160" s="937"/>
      <c r="DXX160" s="937"/>
      <c r="DXY160" s="937"/>
      <c r="DXZ160" s="937"/>
      <c r="DYA160" s="937"/>
      <c r="DYB160" s="937"/>
      <c r="DYC160" s="937"/>
      <c r="DYD160" s="937"/>
      <c r="DYE160" s="937"/>
      <c r="DYF160" s="937"/>
      <c r="DYG160" s="937"/>
      <c r="DYH160" s="937"/>
      <c r="DYI160" s="937"/>
      <c r="DYJ160" s="937"/>
      <c r="DYK160" s="937"/>
      <c r="DYL160" s="937"/>
      <c r="DYM160" s="937"/>
      <c r="DYN160" s="937"/>
      <c r="DYO160" s="937"/>
      <c r="DYP160" s="937"/>
      <c r="DYQ160" s="937"/>
      <c r="DYR160" s="937"/>
      <c r="DYS160" s="937"/>
      <c r="DYT160" s="937"/>
      <c r="DYU160" s="937"/>
      <c r="DYV160" s="937"/>
      <c r="DYW160" s="937"/>
      <c r="DYX160" s="937"/>
      <c r="DYY160" s="937"/>
      <c r="DYZ160" s="937"/>
      <c r="DZA160" s="937"/>
      <c r="DZB160" s="937"/>
      <c r="DZC160" s="937"/>
      <c r="DZD160" s="937"/>
      <c r="DZE160" s="937"/>
      <c r="DZF160" s="937"/>
      <c r="DZG160" s="937"/>
      <c r="DZH160" s="937"/>
      <c r="DZI160" s="937"/>
      <c r="DZJ160" s="937"/>
      <c r="DZK160" s="937"/>
      <c r="DZL160" s="937"/>
      <c r="DZM160" s="937"/>
      <c r="DZN160" s="937"/>
      <c r="DZO160" s="937"/>
      <c r="DZP160" s="937"/>
      <c r="DZQ160" s="937"/>
      <c r="DZR160" s="937"/>
      <c r="DZS160" s="937"/>
      <c r="DZT160" s="937"/>
      <c r="DZU160" s="937"/>
      <c r="DZV160" s="937"/>
      <c r="DZW160" s="937"/>
      <c r="DZX160" s="937"/>
      <c r="DZY160" s="937"/>
      <c r="DZZ160" s="937"/>
      <c r="EAA160" s="937"/>
      <c r="EAB160" s="937"/>
      <c r="EAC160" s="937"/>
      <c r="EAD160" s="937"/>
      <c r="EAE160" s="937"/>
      <c r="EAF160" s="937"/>
      <c r="EAG160" s="937"/>
      <c r="EAH160" s="937"/>
      <c r="EAI160" s="937"/>
      <c r="EAJ160" s="937"/>
      <c r="EAK160" s="937"/>
      <c r="EAL160" s="937"/>
      <c r="EAM160" s="937"/>
      <c r="EAN160" s="937"/>
      <c r="EAO160" s="937"/>
      <c r="EAP160" s="937"/>
      <c r="EAQ160" s="937"/>
      <c r="EAR160" s="937"/>
      <c r="EAS160" s="937"/>
      <c r="EAT160" s="937"/>
      <c r="EAU160" s="937"/>
      <c r="EAV160" s="937"/>
      <c r="EAW160" s="937"/>
      <c r="EAX160" s="937"/>
      <c r="EAY160" s="937"/>
      <c r="EAZ160" s="937"/>
      <c r="EBA160" s="937"/>
      <c r="EBB160" s="937"/>
      <c r="EBC160" s="937"/>
      <c r="EBD160" s="937"/>
      <c r="EBE160" s="937"/>
      <c r="EBF160" s="937"/>
      <c r="EBG160" s="937"/>
      <c r="EBH160" s="937"/>
      <c r="EBI160" s="937"/>
      <c r="EBJ160" s="937"/>
      <c r="EBK160" s="937"/>
      <c r="EBL160" s="937"/>
      <c r="EBM160" s="937"/>
      <c r="EBN160" s="937"/>
      <c r="EBO160" s="937"/>
      <c r="EBP160" s="937"/>
      <c r="EBQ160" s="937"/>
      <c r="EBR160" s="937"/>
      <c r="EBS160" s="937"/>
      <c r="EBT160" s="937"/>
      <c r="EBU160" s="937"/>
      <c r="EBV160" s="937"/>
      <c r="EBW160" s="937"/>
      <c r="EBX160" s="937"/>
      <c r="EBY160" s="937"/>
      <c r="EBZ160" s="937"/>
      <c r="ECA160" s="937"/>
      <c r="ECB160" s="937"/>
      <c r="ECC160" s="937"/>
      <c r="ECD160" s="937"/>
      <c r="ECE160" s="937"/>
      <c r="ECF160" s="937"/>
      <c r="ECG160" s="937"/>
      <c r="ECH160" s="937"/>
      <c r="ECI160" s="937"/>
      <c r="ECJ160" s="937"/>
      <c r="ECK160" s="937"/>
      <c r="ECL160" s="937"/>
      <c r="ECM160" s="937"/>
      <c r="ECN160" s="937"/>
      <c r="ECO160" s="937"/>
      <c r="ECP160" s="937"/>
      <c r="ECQ160" s="937"/>
      <c r="ECR160" s="937"/>
      <c r="ECS160" s="937"/>
      <c r="ECT160" s="937"/>
      <c r="ECU160" s="937"/>
      <c r="ECV160" s="937"/>
      <c r="ECW160" s="937"/>
      <c r="ECX160" s="937"/>
      <c r="ECY160" s="937"/>
      <c r="ECZ160" s="937"/>
      <c r="EDA160" s="937"/>
      <c r="EDB160" s="937"/>
      <c r="EDC160" s="937"/>
      <c r="EDD160" s="937"/>
      <c r="EDE160" s="937"/>
      <c r="EDF160" s="937"/>
      <c r="EDG160" s="937"/>
      <c r="EDH160" s="937"/>
      <c r="EDI160" s="937"/>
      <c r="EDJ160" s="937"/>
      <c r="EDK160" s="937"/>
      <c r="EDL160" s="937"/>
      <c r="EDM160" s="937"/>
      <c r="EDN160" s="937"/>
      <c r="EDO160" s="937"/>
      <c r="EDP160" s="937"/>
      <c r="EDQ160" s="937"/>
      <c r="EDR160" s="937"/>
      <c r="EDS160" s="937"/>
      <c r="EDT160" s="937"/>
      <c r="EDU160" s="937"/>
      <c r="EDV160" s="937"/>
      <c r="EDW160" s="937"/>
      <c r="EDX160" s="937"/>
      <c r="EDY160" s="937"/>
      <c r="EDZ160" s="937"/>
      <c r="EEA160" s="937"/>
      <c r="EEB160" s="937"/>
      <c r="EEC160" s="937"/>
      <c r="EED160" s="937"/>
      <c r="EEE160" s="937"/>
      <c r="EEF160" s="937"/>
      <c r="EEG160" s="937"/>
      <c r="EEH160" s="937"/>
      <c r="EEI160" s="937"/>
      <c r="EEJ160" s="937"/>
      <c r="EEK160" s="937"/>
      <c r="EEL160" s="937"/>
      <c r="EEM160" s="937"/>
      <c r="EEN160" s="937"/>
      <c r="EEO160" s="937"/>
      <c r="EEP160" s="937"/>
      <c r="EEQ160" s="937"/>
      <c r="EER160" s="937"/>
      <c r="EES160" s="937"/>
      <c r="EET160" s="937"/>
      <c r="EEU160" s="937"/>
      <c r="EEV160" s="937"/>
      <c r="EEW160" s="937"/>
      <c r="EEX160" s="937"/>
      <c r="EEY160" s="937"/>
      <c r="EEZ160" s="937"/>
      <c r="EFA160" s="937"/>
      <c r="EFB160" s="937"/>
      <c r="EFC160" s="937"/>
      <c r="EFD160" s="937"/>
      <c r="EFE160" s="937"/>
      <c r="EFF160" s="937"/>
      <c r="EFG160" s="937"/>
      <c r="EFH160" s="937"/>
      <c r="EFI160" s="937"/>
      <c r="EFJ160" s="937"/>
      <c r="EFK160" s="937"/>
      <c r="EFL160" s="937"/>
      <c r="EFM160" s="937"/>
      <c r="EFN160" s="937"/>
      <c r="EFO160" s="937"/>
      <c r="EFP160" s="937"/>
      <c r="EFQ160" s="937"/>
      <c r="EFR160" s="937"/>
      <c r="EFS160" s="937"/>
      <c r="EFT160" s="937"/>
      <c r="EFU160" s="937"/>
      <c r="EFV160" s="937"/>
      <c r="EFW160" s="937"/>
      <c r="EFX160" s="937"/>
      <c r="EFY160" s="937"/>
      <c r="EFZ160" s="937"/>
      <c r="EGA160" s="937"/>
      <c r="EGB160" s="937"/>
      <c r="EGC160" s="937"/>
      <c r="EGD160" s="937"/>
      <c r="EGE160" s="937"/>
      <c r="EGF160" s="937"/>
      <c r="EGG160" s="937"/>
      <c r="EGH160" s="937"/>
      <c r="EGI160" s="937"/>
      <c r="EGJ160" s="937"/>
      <c r="EGK160" s="937"/>
      <c r="EGL160" s="937"/>
      <c r="EGM160" s="937"/>
      <c r="EGN160" s="937"/>
      <c r="EGO160" s="937"/>
      <c r="EGP160" s="937"/>
      <c r="EGQ160" s="937"/>
      <c r="EGR160" s="937"/>
      <c r="EGS160" s="937"/>
      <c r="EGT160" s="937"/>
      <c r="EGU160" s="937"/>
      <c r="EGV160" s="937"/>
      <c r="EGW160" s="937"/>
      <c r="EGX160" s="937"/>
      <c r="EGY160" s="937"/>
      <c r="EGZ160" s="937"/>
      <c r="EHA160" s="937"/>
      <c r="EHB160" s="937"/>
      <c r="EHC160" s="937"/>
      <c r="EHD160" s="937"/>
      <c r="EHE160" s="937"/>
      <c r="EHF160" s="937"/>
      <c r="EHG160" s="937"/>
      <c r="EHH160" s="937"/>
      <c r="EHI160" s="937"/>
      <c r="EHJ160" s="937"/>
      <c r="EHK160" s="937"/>
      <c r="EHL160" s="937"/>
      <c r="EHM160" s="937"/>
      <c r="EHN160" s="937"/>
      <c r="EHO160" s="937"/>
      <c r="EHP160" s="937"/>
      <c r="EHQ160" s="937"/>
      <c r="EHR160" s="937"/>
      <c r="EHS160" s="937"/>
      <c r="EHT160" s="937"/>
      <c r="EHU160" s="937"/>
      <c r="EHV160" s="937"/>
      <c r="EHW160" s="937"/>
      <c r="EHX160" s="937"/>
      <c r="EHY160" s="937"/>
      <c r="EHZ160" s="937"/>
      <c r="EIA160" s="937"/>
      <c r="EIB160" s="937"/>
      <c r="EIC160" s="937"/>
      <c r="EID160" s="937"/>
      <c r="EIE160" s="937"/>
      <c r="EIF160" s="937"/>
      <c r="EIG160" s="937"/>
      <c r="EIH160" s="937"/>
      <c r="EII160" s="937"/>
      <c r="EIJ160" s="937"/>
      <c r="EIK160" s="937"/>
      <c r="EIL160" s="937"/>
      <c r="EIM160" s="937"/>
      <c r="EIN160" s="937"/>
      <c r="EIO160" s="937"/>
      <c r="EIP160" s="937"/>
      <c r="EIQ160" s="937"/>
      <c r="EIR160" s="937"/>
      <c r="EIS160" s="937"/>
      <c r="EIT160" s="937"/>
      <c r="EIU160" s="937"/>
      <c r="EIV160" s="937"/>
      <c r="EIW160" s="937"/>
      <c r="EIX160" s="937"/>
      <c r="EIY160" s="937"/>
      <c r="EIZ160" s="937"/>
      <c r="EJA160" s="937"/>
      <c r="EJB160" s="937"/>
      <c r="EJC160" s="937"/>
      <c r="EJD160" s="937"/>
      <c r="EJE160" s="937"/>
      <c r="EJF160" s="937"/>
      <c r="EJG160" s="937"/>
      <c r="EJH160" s="937"/>
      <c r="EJI160" s="937"/>
      <c r="EJJ160" s="937"/>
      <c r="EJK160" s="937"/>
      <c r="EJL160" s="937"/>
      <c r="EJM160" s="937"/>
      <c r="EJN160" s="937"/>
      <c r="EJO160" s="937"/>
      <c r="EJP160" s="937"/>
      <c r="EJQ160" s="937"/>
      <c r="EJR160" s="937"/>
      <c r="EJS160" s="937"/>
      <c r="EJT160" s="937"/>
      <c r="EJU160" s="937"/>
      <c r="EJV160" s="937"/>
      <c r="EJW160" s="937"/>
      <c r="EJX160" s="937"/>
      <c r="EJY160" s="937"/>
      <c r="EJZ160" s="937"/>
      <c r="EKA160" s="937"/>
      <c r="EKB160" s="937"/>
      <c r="EKC160" s="937"/>
      <c r="EKD160" s="937"/>
      <c r="EKE160" s="937"/>
      <c r="EKF160" s="937"/>
      <c r="EKG160" s="937"/>
      <c r="EKH160" s="937"/>
      <c r="EKI160" s="937"/>
      <c r="EKJ160" s="937"/>
      <c r="EKK160" s="937"/>
      <c r="EKL160" s="937"/>
      <c r="EKM160" s="937"/>
      <c r="EKN160" s="937"/>
      <c r="EKO160" s="937"/>
      <c r="EKP160" s="937"/>
      <c r="EKQ160" s="937"/>
      <c r="EKR160" s="937"/>
      <c r="EKS160" s="937"/>
      <c r="EKT160" s="937"/>
      <c r="EKU160" s="937"/>
      <c r="EKV160" s="937"/>
      <c r="EKW160" s="937"/>
      <c r="EKX160" s="937"/>
      <c r="EKY160" s="937"/>
      <c r="EKZ160" s="937"/>
      <c r="ELA160" s="937"/>
      <c r="ELB160" s="937"/>
      <c r="ELC160" s="937"/>
      <c r="ELD160" s="937"/>
      <c r="ELE160" s="937"/>
      <c r="ELF160" s="937"/>
      <c r="ELG160" s="937"/>
      <c r="ELH160" s="937"/>
      <c r="ELI160" s="937"/>
      <c r="ELJ160" s="937"/>
      <c r="ELK160" s="937"/>
      <c r="ELL160" s="937"/>
      <c r="ELM160" s="937"/>
      <c r="ELN160" s="937"/>
      <c r="ELO160" s="937"/>
      <c r="ELP160" s="937"/>
      <c r="ELQ160" s="937"/>
      <c r="ELR160" s="937"/>
      <c r="ELS160" s="937"/>
      <c r="ELT160" s="937"/>
      <c r="ELU160" s="937"/>
      <c r="ELV160" s="937"/>
      <c r="ELW160" s="937"/>
      <c r="ELX160" s="937"/>
      <c r="ELY160" s="937"/>
      <c r="ELZ160" s="937"/>
      <c r="EMA160" s="937"/>
      <c r="EMB160" s="937"/>
      <c r="EMC160" s="937"/>
      <c r="EMD160" s="937"/>
      <c r="EME160" s="937"/>
      <c r="EMF160" s="937"/>
      <c r="EMG160" s="937"/>
      <c r="EMH160" s="937"/>
      <c r="EMI160" s="937"/>
      <c r="EMJ160" s="937"/>
      <c r="EMK160" s="937"/>
      <c r="EML160" s="937"/>
      <c r="EMM160" s="937"/>
      <c r="EMN160" s="937"/>
      <c r="EMO160" s="937"/>
      <c r="EMP160" s="937"/>
      <c r="EMQ160" s="937"/>
      <c r="EMR160" s="937"/>
      <c r="EMS160" s="937"/>
      <c r="EMT160" s="937"/>
      <c r="EMU160" s="937"/>
      <c r="EMV160" s="937"/>
      <c r="EMW160" s="937"/>
      <c r="EMX160" s="937"/>
      <c r="EMY160" s="937"/>
      <c r="EMZ160" s="937"/>
      <c r="ENA160" s="937"/>
      <c r="ENB160" s="937"/>
      <c r="ENC160" s="937"/>
      <c r="END160" s="937"/>
      <c r="ENE160" s="937"/>
      <c r="ENF160" s="937"/>
      <c r="ENG160" s="937"/>
      <c r="ENH160" s="937"/>
      <c r="ENI160" s="937"/>
      <c r="ENJ160" s="937"/>
      <c r="ENK160" s="937"/>
      <c r="ENL160" s="937"/>
      <c r="ENM160" s="937"/>
      <c r="ENN160" s="937"/>
      <c r="ENO160" s="937"/>
      <c r="ENP160" s="937"/>
      <c r="ENQ160" s="937"/>
      <c r="ENR160" s="937"/>
      <c r="ENS160" s="937"/>
      <c r="ENT160" s="937"/>
      <c r="ENU160" s="937"/>
      <c r="ENV160" s="937"/>
      <c r="ENW160" s="937"/>
      <c r="ENX160" s="937"/>
      <c r="ENY160" s="937"/>
      <c r="ENZ160" s="937"/>
      <c r="EOA160" s="937"/>
      <c r="EOB160" s="937"/>
      <c r="EOC160" s="937"/>
      <c r="EOD160" s="937"/>
      <c r="EOE160" s="937"/>
      <c r="EOF160" s="937"/>
      <c r="EOG160" s="937"/>
      <c r="EOH160" s="937"/>
      <c r="EOI160" s="937"/>
      <c r="EOJ160" s="937"/>
      <c r="EOK160" s="937"/>
      <c r="EOL160" s="937"/>
      <c r="EOM160" s="937"/>
      <c r="EON160" s="937"/>
      <c r="EOO160" s="937"/>
      <c r="EOP160" s="937"/>
      <c r="EOQ160" s="937"/>
      <c r="EOR160" s="937"/>
      <c r="EOS160" s="937"/>
      <c r="EOT160" s="937"/>
      <c r="EOU160" s="937"/>
      <c r="EOV160" s="937"/>
      <c r="EOW160" s="937"/>
      <c r="EOX160" s="937"/>
      <c r="EOY160" s="937"/>
      <c r="EOZ160" s="937"/>
      <c r="EPA160" s="937"/>
      <c r="EPB160" s="937"/>
      <c r="EPC160" s="937"/>
      <c r="EPD160" s="937"/>
      <c r="EPE160" s="937"/>
      <c r="EPF160" s="937"/>
      <c r="EPG160" s="937"/>
      <c r="EPH160" s="937"/>
      <c r="EPI160" s="937"/>
      <c r="EPJ160" s="937"/>
      <c r="EPK160" s="937"/>
      <c r="EPL160" s="937"/>
      <c r="EPM160" s="937"/>
      <c r="EPN160" s="937"/>
      <c r="EPO160" s="937"/>
      <c r="EPP160" s="937"/>
      <c r="EPQ160" s="937"/>
      <c r="EPR160" s="937"/>
      <c r="EPS160" s="937"/>
      <c r="EPT160" s="937"/>
      <c r="EPU160" s="937"/>
      <c r="EPV160" s="937"/>
      <c r="EPW160" s="937"/>
      <c r="EPX160" s="937"/>
      <c r="EPY160" s="937"/>
      <c r="EPZ160" s="937"/>
      <c r="EQA160" s="937"/>
      <c r="EQB160" s="937"/>
      <c r="EQC160" s="937"/>
      <c r="EQD160" s="937"/>
      <c r="EQE160" s="937"/>
      <c r="EQF160" s="937"/>
      <c r="EQG160" s="937"/>
      <c r="EQH160" s="937"/>
      <c r="EQI160" s="937"/>
      <c r="EQJ160" s="937"/>
      <c r="EQK160" s="937"/>
      <c r="EQL160" s="937"/>
      <c r="EQM160" s="937"/>
      <c r="EQN160" s="937"/>
      <c r="EQO160" s="937"/>
      <c r="EQP160" s="937"/>
      <c r="EQQ160" s="937"/>
      <c r="EQR160" s="937"/>
      <c r="EQS160" s="937"/>
      <c r="EQT160" s="937"/>
      <c r="EQU160" s="937"/>
      <c r="EQV160" s="937"/>
      <c r="EQW160" s="937"/>
      <c r="EQX160" s="937"/>
      <c r="EQY160" s="937"/>
      <c r="EQZ160" s="937"/>
      <c r="ERA160" s="937"/>
      <c r="ERB160" s="937"/>
      <c r="ERC160" s="937"/>
      <c r="ERD160" s="937"/>
      <c r="ERE160" s="937"/>
      <c r="ERF160" s="937"/>
      <c r="ERG160" s="937"/>
      <c r="ERH160" s="937"/>
      <c r="ERI160" s="937"/>
      <c r="ERJ160" s="937"/>
      <c r="ERK160" s="937"/>
      <c r="ERL160" s="937"/>
      <c r="ERM160" s="937"/>
      <c r="ERN160" s="937"/>
      <c r="ERO160" s="937"/>
      <c r="ERP160" s="937"/>
      <c r="ERQ160" s="937"/>
      <c r="ERR160" s="937"/>
      <c r="ERS160" s="937"/>
      <c r="ERT160" s="937"/>
      <c r="ERU160" s="937"/>
      <c r="ERV160" s="937"/>
      <c r="ERW160" s="937"/>
      <c r="ERX160" s="937"/>
      <c r="ERY160" s="937"/>
      <c r="ERZ160" s="937"/>
      <c r="ESA160" s="937"/>
      <c r="ESB160" s="937"/>
      <c r="ESC160" s="937"/>
      <c r="ESD160" s="937"/>
      <c r="ESE160" s="937"/>
      <c r="ESF160" s="937"/>
      <c r="ESG160" s="937"/>
      <c r="ESH160" s="937"/>
      <c r="ESI160" s="937"/>
      <c r="ESJ160" s="937"/>
      <c r="ESK160" s="937"/>
      <c r="ESL160" s="937"/>
      <c r="ESM160" s="937"/>
      <c r="ESN160" s="937"/>
      <c r="ESO160" s="937"/>
      <c r="ESP160" s="937"/>
      <c r="ESQ160" s="937"/>
      <c r="ESR160" s="937"/>
      <c r="ESS160" s="937"/>
      <c r="EST160" s="937"/>
      <c r="ESU160" s="937"/>
      <c r="ESV160" s="937"/>
      <c r="ESW160" s="937"/>
      <c r="ESX160" s="937"/>
      <c r="ESY160" s="937"/>
      <c r="ESZ160" s="937"/>
      <c r="ETA160" s="937"/>
      <c r="ETB160" s="937"/>
      <c r="ETC160" s="937"/>
      <c r="ETD160" s="937"/>
      <c r="ETE160" s="937"/>
      <c r="ETF160" s="937"/>
      <c r="ETG160" s="937"/>
      <c r="ETH160" s="937"/>
      <c r="ETI160" s="937"/>
      <c r="ETJ160" s="937"/>
      <c r="ETK160" s="937"/>
      <c r="ETL160" s="937"/>
      <c r="ETM160" s="937"/>
      <c r="ETN160" s="937"/>
      <c r="ETO160" s="937"/>
      <c r="ETP160" s="937"/>
      <c r="ETQ160" s="937"/>
      <c r="ETR160" s="937"/>
      <c r="ETS160" s="937"/>
      <c r="ETT160" s="937"/>
      <c r="ETU160" s="937"/>
      <c r="ETV160" s="937"/>
      <c r="ETW160" s="937"/>
      <c r="ETX160" s="937"/>
      <c r="ETY160" s="937"/>
      <c r="ETZ160" s="937"/>
      <c r="EUA160" s="937"/>
      <c r="EUB160" s="937"/>
      <c r="EUC160" s="937"/>
      <c r="EUD160" s="937"/>
      <c r="EUE160" s="937"/>
      <c r="EUF160" s="937"/>
      <c r="EUG160" s="937"/>
      <c r="EUH160" s="937"/>
      <c r="EUI160" s="937"/>
      <c r="EUJ160" s="937"/>
      <c r="EUK160" s="937"/>
      <c r="EUL160" s="937"/>
      <c r="EUM160" s="937"/>
      <c r="EUN160" s="937"/>
      <c r="EUO160" s="937"/>
      <c r="EUP160" s="937"/>
      <c r="EUQ160" s="937"/>
      <c r="EUR160" s="937"/>
      <c r="EUS160" s="937"/>
      <c r="EUT160" s="937"/>
      <c r="EUU160" s="937"/>
      <c r="EUV160" s="937"/>
      <c r="EUW160" s="937"/>
      <c r="EUX160" s="937"/>
      <c r="EUY160" s="937"/>
      <c r="EUZ160" s="937"/>
      <c r="EVA160" s="937"/>
      <c r="EVB160" s="937"/>
      <c r="EVC160" s="937"/>
      <c r="EVD160" s="937"/>
      <c r="EVE160" s="937"/>
      <c r="EVF160" s="937"/>
      <c r="EVG160" s="937"/>
      <c r="EVH160" s="937"/>
      <c r="EVI160" s="937"/>
      <c r="EVJ160" s="937"/>
      <c r="EVK160" s="937"/>
      <c r="EVL160" s="937"/>
      <c r="EVM160" s="937"/>
      <c r="EVN160" s="937"/>
      <c r="EVO160" s="937"/>
      <c r="EVP160" s="937"/>
      <c r="EVQ160" s="937"/>
      <c r="EVR160" s="937"/>
      <c r="EVS160" s="937"/>
      <c r="EVT160" s="937"/>
      <c r="EVU160" s="937"/>
      <c r="EVV160" s="937"/>
      <c r="EVW160" s="937"/>
      <c r="EVX160" s="937"/>
      <c r="EVY160" s="937"/>
      <c r="EVZ160" s="937"/>
      <c r="EWA160" s="937"/>
      <c r="EWB160" s="937"/>
      <c r="EWC160" s="937"/>
      <c r="EWD160" s="937"/>
      <c r="EWE160" s="937"/>
      <c r="EWF160" s="937"/>
      <c r="EWG160" s="937"/>
      <c r="EWH160" s="937"/>
      <c r="EWI160" s="937"/>
      <c r="EWJ160" s="937"/>
      <c r="EWK160" s="937"/>
      <c r="EWL160" s="937"/>
      <c r="EWM160" s="937"/>
      <c r="EWN160" s="937"/>
      <c r="EWO160" s="937"/>
      <c r="EWP160" s="937"/>
      <c r="EWQ160" s="937"/>
      <c r="EWR160" s="937"/>
      <c r="EWS160" s="937"/>
      <c r="EWT160" s="937"/>
      <c r="EWU160" s="937"/>
      <c r="EWV160" s="937"/>
      <c r="EWW160" s="937"/>
      <c r="EWX160" s="937"/>
      <c r="EWY160" s="937"/>
      <c r="EWZ160" s="937"/>
      <c r="EXA160" s="937"/>
      <c r="EXB160" s="937"/>
      <c r="EXC160" s="937"/>
      <c r="EXD160" s="937"/>
      <c r="EXE160" s="937"/>
      <c r="EXF160" s="937"/>
      <c r="EXG160" s="937"/>
      <c r="EXH160" s="937"/>
      <c r="EXI160" s="937"/>
      <c r="EXJ160" s="937"/>
      <c r="EXK160" s="937"/>
      <c r="EXL160" s="937"/>
      <c r="EXM160" s="937"/>
      <c r="EXN160" s="937"/>
      <c r="EXO160" s="937"/>
      <c r="EXP160" s="937"/>
      <c r="EXQ160" s="937"/>
      <c r="EXR160" s="937"/>
      <c r="EXS160" s="937"/>
      <c r="EXT160" s="937"/>
      <c r="EXU160" s="937"/>
      <c r="EXV160" s="937"/>
      <c r="EXW160" s="937"/>
      <c r="EXX160" s="937"/>
      <c r="EXY160" s="937"/>
      <c r="EXZ160" s="937"/>
      <c r="EYA160" s="937"/>
      <c r="EYB160" s="937"/>
      <c r="EYC160" s="937"/>
      <c r="EYD160" s="937"/>
      <c r="EYE160" s="937"/>
      <c r="EYF160" s="937"/>
      <c r="EYG160" s="937"/>
      <c r="EYH160" s="937"/>
      <c r="EYI160" s="937"/>
      <c r="EYJ160" s="937"/>
      <c r="EYK160" s="937"/>
      <c r="EYL160" s="937"/>
      <c r="EYM160" s="937"/>
      <c r="EYN160" s="937"/>
      <c r="EYO160" s="937"/>
      <c r="EYP160" s="937"/>
      <c r="EYQ160" s="937"/>
      <c r="EYR160" s="937"/>
      <c r="EYS160" s="937"/>
      <c r="EYT160" s="937"/>
      <c r="EYU160" s="937"/>
      <c r="EYV160" s="937"/>
      <c r="EYW160" s="937"/>
      <c r="EYX160" s="937"/>
      <c r="EYY160" s="937"/>
      <c r="EYZ160" s="937"/>
      <c r="EZA160" s="937"/>
      <c r="EZB160" s="937"/>
      <c r="EZC160" s="937"/>
      <c r="EZD160" s="937"/>
      <c r="EZE160" s="937"/>
      <c r="EZF160" s="937"/>
      <c r="EZG160" s="937"/>
      <c r="EZH160" s="937"/>
      <c r="EZI160" s="937"/>
      <c r="EZJ160" s="937"/>
      <c r="EZK160" s="937"/>
      <c r="EZL160" s="937"/>
      <c r="EZM160" s="937"/>
      <c r="EZN160" s="937"/>
      <c r="EZO160" s="937"/>
      <c r="EZP160" s="937"/>
      <c r="EZQ160" s="937"/>
      <c r="EZR160" s="937"/>
      <c r="EZS160" s="937"/>
      <c r="EZT160" s="937"/>
      <c r="EZU160" s="937"/>
      <c r="EZV160" s="937"/>
      <c r="EZW160" s="937"/>
      <c r="EZX160" s="937"/>
      <c r="EZY160" s="937"/>
      <c r="EZZ160" s="937"/>
      <c r="FAA160" s="937"/>
      <c r="FAB160" s="937"/>
      <c r="FAC160" s="937"/>
      <c r="FAD160" s="937"/>
      <c r="FAE160" s="937"/>
      <c r="FAF160" s="937"/>
      <c r="FAG160" s="937"/>
      <c r="FAH160" s="937"/>
      <c r="FAI160" s="937"/>
      <c r="FAJ160" s="937"/>
      <c r="FAK160" s="937"/>
      <c r="FAL160" s="937"/>
      <c r="FAM160" s="937"/>
      <c r="FAN160" s="937"/>
      <c r="FAO160" s="937"/>
      <c r="FAP160" s="937"/>
      <c r="FAQ160" s="937"/>
      <c r="FAR160" s="937"/>
      <c r="FAS160" s="937"/>
      <c r="FAT160" s="937"/>
      <c r="FAU160" s="937"/>
      <c r="FAV160" s="937"/>
      <c r="FAW160" s="937"/>
      <c r="FAX160" s="937"/>
      <c r="FAY160" s="937"/>
      <c r="FAZ160" s="937"/>
      <c r="FBA160" s="937"/>
      <c r="FBB160" s="937"/>
      <c r="FBC160" s="937"/>
      <c r="FBD160" s="937"/>
      <c r="FBE160" s="937"/>
      <c r="FBF160" s="937"/>
      <c r="FBG160" s="937"/>
      <c r="FBH160" s="937"/>
      <c r="FBI160" s="937"/>
      <c r="FBJ160" s="937"/>
      <c r="FBK160" s="937"/>
      <c r="FBL160" s="937"/>
      <c r="FBM160" s="937"/>
      <c r="FBN160" s="937"/>
      <c r="FBO160" s="937"/>
      <c r="FBP160" s="937"/>
      <c r="FBQ160" s="937"/>
      <c r="FBR160" s="937"/>
      <c r="FBS160" s="937"/>
      <c r="FBT160" s="937"/>
      <c r="FBU160" s="937"/>
      <c r="FBV160" s="937"/>
      <c r="FBW160" s="937"/>
      <c r="FBX160" s="937"/>
      <c r="FBY160" s="937"/>
      <c r="FBZ160" s="937"/>
      <c r="FCA160" s="937"/>
      <c r="FCB160" s="937"/>
      <c r="FCC160" s="937"/>
      <c r="FCD160" s="937"/>
      <c r="FCE160" s="937"/>
      <c r="FCF160" s="937"/>
      <c r="FCG160" s="937"/>
      <c r="FCH160" s="937"/>
      <c r="FCI160" s="937"/>
      <c r="FCJ160" s="937"/>
      <c r="FCK160" s="937"/>
      <c r="FCL160" s="937"/>
      <c r="FCM160" s="937"/>
      <c r="FCN160" s="937"/>
      <c r="FCO160" s="937"/>
      <c r="FCP160" s="937"/>
      <c r="FCQ160" s="937"/>
      <c r="FCR160" s="937"/>
      <c r="FCS160" s="937"/>
      <c r="FCT160" s="937"/>
      <c r="FCU160" s="937"/>
      <c r="FCV160" s="937"/>
      <c r="FCW160" s="937"/>
      <c r="FCX160" s="937"/>
      <c r="FCY160" s="937"/>
      <c r="FCZ160" s="937"/>
      <c r="FDA160" s="937"/>
      <c r="FDB160" s="937"/>
      <c r="FDC160" s="937"/>
      <c r="FDD160" s="937"/>
      <c r="FDE160" s="937"/>
      <c r="FDF160" s="937"/>
      <c r="FDG160" s="937"/>
      <c r="FDH160" s="937"/>
      <c r="FDI160" s="937"/>
      <c r="FDJ160" s="937"/>
      <c r="FDK160" s="937"/>
      <c r="FDL160" s="937"/>
      <c r="FDM160" s="937"/>
      <c r="FDN160" s="937"/>
      <c r="FDO160" s="937"/>
      <c r="FDP160" s="937"/>
      <c r="FDQ160" s="937"/>
      <c r="FDR160" s="937"/>
      <c r="FDS160" s="937"/>
      <c r="FDT160" s="937"/>
      <c r="FDU160" s="937"/>
      <c r="FDV160" s="937"/>
      <c r="FDW160" s="937"/>
      <c r="FDX160" s="937"/>
      <c r="FDY160" s="937"/>
      <c r="FDZ160" s="937"/>
      <c r="FEA160" s="937"/>
      <c r="FEB160" s="937"/>
      <c r="FEC160" s="937"/>
      <c r="FED160" s="937"/>
      <c r="FEE160" s="937"/>
      <c r="FEF160" s="937"/>
      <c r="FEG160" s="937"/>
      <c r="FEH160" s="937"/>
      <c r="FEI160" s="937"/>
      <c r="FEJ160" s="937"/>
      <c r="FEK160" s="937"/>
      <c r="FEL160" s="937"/>
      <c r="FEM160" s="937"/>
      <c r="FEN160" s="937"/>
      <c r="FEO160" s="937"/>
      <c r="FEP160" s="937"/>
      <c r="FEQ160" s="937"/>
      <c r="FER160" s="937"/>
      <c r="FES160" s="937"/>
      <c r="FET160" s="937"/>
      <c r="FEU160" s="937"/>
      <c r="FEV160" s="937"/>
      <c r="FEW160" s="937"/>
      <c r="FEX160" s="937"/>
      <c r="FEY160" s="937"/>
      <c r="FEZ160" s="937"/>
      <c r="FFA160" s="937"/>
      <c r="FFB160" s="937"/>
      <c r="FFC160" s="937"/>
      <c r="FFD160" s="937"/>
      <c r="FFE160" s="937"/>
      <c r="FFF160" s="937"/>
      <c r="FFG160" s="937"/>
      <c r="FFH160" s="937"/>
      <c r="FFI160" s="937"/>
      <c r="FFJ160" s="937"/>
      <c r="FFK160" s="937"/>
      <c r="FFL160" s="937"/>
      <c r="FFM160" s="937"/>
      <c r="FFN160" s="937"/>
      <c r="FFO160" s="937"/>
      <c r="FFP160" s="937"/>
      <c r="FFQ160" s="937"/>
      <c r="FFR160" s="937"/>
      <c r="FFS160" s="937"/>
      <c r="FFT160" s="937"/>
      <c r="FFU160" s="937"/>
      <c r="FFV160" s="937"/>
      <c r="FFW160" s="937"/>
      <c r="FFX160" s="937"/>
      <c r="FFY160" s="937"/>
      <c r="FFZ160" s="937"/>
      <c r="FGA160" s="937"/>
      <c r="FGB160" s="937"/>
      <c r="FGC160" s="937"/>
      <c r="FGD160" s="937"/>
      <c r="FGE160" s="937"/>
      <c r="FGF160" s="937"/>
      <c r="FGG160" s="937"/>
      <c r="FGH160" s="937"/>
      <c r="FGI160" s="937"/>
      <c r="FGJ160" s="937"/>
      <c r="FGK160" s="937"/>
      <c r="FGL160" s="937"/>
      <c r="FGM160" s="937"/>
      <c r="FGN160" s="937"/>
      <c r="FGO160" s="937"/>
      <c r="FGP160" s="937"/>
      <c r="FGQ160" s="937"/>
      <c r="FGR160" s="937"/>
      <c r="FGS160" s="937"/>
      <c r="FGT160" s="937"/>
      <c r="FGU160" s="937"/>
      <c r="FGV160" s="937"/>
      <c r="FGW160" s="937"/>
      <c r="FGX160" s="937"/>
      <c r="FGY160" s="937"/>
      <c r="FGZ160" s="937"/>
      <c r="FHA160" s="937"/>
      <c r="FHB160" s="937"/>
      <c r="FHC160" s="937"/>
      <c r="FHD160" s="937"/>
      <c r="FHE160" s="937"/>
      <c r="FHF160" s="937"/>
      <c r="FHG160" s="937"/>
      <c r="FHH160" s="937"/>
      <c r="FHI160" s="937"/>
      <c r="FHJ160" s="937"/>
      <c r="FHK160" s="937"/>
      <c r="FHL160" s="937"/>
      <c r="FHM160" s="937"/>
      <c r="FHN160" s="937"/>
      <c r="FHO160" s="937"/>
      <c r="FHP160" s="937"/>
      <c r="FHQ160" s="937"/>
      <c r="FHR160" s="937"/>
      <c r="FHS160" s="937"/>
      <c r="FHT160" s="937"/>
      <c r="FHU160" s="937"/>
      <c r="FHV160" s="937"/>
      <c r="FHW160" s="937"/>
      <c r="FHX160" s="937"/>
      <c r="FHY160" s="937"/>
      <c r="FHZ160" s="937"/>
      <c r="FIA160" s="937"/>
      <c r="FIB160" s="937"/>
      <c r="FIC160" s="937"/>
      <c r="FID160" s="937"/>
      <c r="FIE160" s="937"/>
      <c r="FIF160" s="937"/>
      <c r="FIG160" s="937"/>
      <c r="FIH160" s="937"/>
      <c r="FII160" s="937"/>
      <c r="FIJ160" s="937"/>
      <c r="FIK160" s="937"/>
      <c r="FIL160" s="937"/>
      <c r="FIM160" s="937"/>
      <c r="FIN160" s="937"/>
      <c r="FIO160" s="937"/>
      <c r="FIP160" s="937"/>
      <c r="FIQ160" s="937"/>
      <c r="FIR160" s="937"/>
      <c r="FIS160" s="937"/>
      <c r="FIT160" s="937"/>
      <c r="FIU160" s="937"/>
      <c r="FIV160" s="937"/>
      <c r="FIW160" s="937"/>
      <c r="FIX160" s="937"/>
      <c r="FIY160" s="937"/>
      <c r="FIZ160" s="937"/>
      <c r="FJA160" s="937"/>
      <c r="FJB160" s="937"/>
      <c r="FJC160" s="937"/>
      <c r="FJD160" s="937"/>
      <c r="FJE160" s="937"/>
      <c r="FJF160" s="937"/>
      <c r="FJG160" s="937"/>
      <c r="FJH160" s="937"/>
      <c r="FJI160" s="937"/>
      <c r="FJJ160" s="937"/>
      <c r="FJK160" s="937"/>
      <c r="FJL160" s="937"/>
      <c r="FJM160" s="937"/>
      <c r="FJN160" s="937"/>
      <c r="FJO160" s="937"/>
      <c r="FJP160" s="937"/>
      <c r="FJQ160" s="937"/>
      <c r="FJR160" s="937"/>
      <c r="FJS160" s="937"/>
      <c r="FJT160" s="937"/>
      <c r="FJU160" s="937"/>
      <c r="FJV160" s="937"/>
      <c r="FJW160" s="937"/>
      <c r="FJX160" s="937"/>
      <c r="FJY160" s="937"/>
      <c r="FJZ160" s="937"/>
      <c r="FKA160" s="937"/>
      <c r="FKB160" s="937"/>
      <c r="FKC160" s="937"/>
      <c r="FKD160" s="937"/>
      <c r="FKE160" s="937"/>
      <c r="FKF160" s="937"/>
      <c r="FKG160" s="937"/>
      <c r="FKH160" s="937"/>
      <c r="FKI160" s="937"/>
      <c r="FKJ160" s="937"/>
      <c r="FKK160" s="937"/>
      <c r="FKL160" s="937"/>
      <c r="FKM160" s="937"/>
      <c r="FKN160" s="937"/>
      <c r="FKO160" s="937"/>
      <c r="FKP160" s="937"/>
      <c r="FKQ160" s="937"/>
      <c r="FKR160" s="937"/>
      <c r="FKS160" s="937"/>
      <c r="FKT160" s="937"/>
      <c r="FKU160" s="937"/>
      <c r="FKV160" s="937"/>
      <c r="FKW160" s="937"/>
      <c r="FKX160" s="937"/>
      <c r="FKY160" s="937"/>
      <c r="FKZ160" s="937"/>
      <c r="FLA160" s="937"/>
      <c r="FLB160" s="937"/>
      <c r="FLC160" s="937"/>
      <c r="FLD160" s="937"/>
      <c r="FLE160" s="937"/>
      <c r="FLF160" s="937"/>
      <c r="FLG160" s="937"/>
      <c r="FLH160" s="937"/>
      <c r="FLI160" s="937"/>
      <c r="FLJ160" s="937"/>
      <c r="FLK160" s="937"/>
      <c r="FLL160" s="937"/>
      <c r="FLM160" s="937"/>
      <c r="FLN160" s="937"/>
      <c r="FLO160" s="937"/>
      <c r="FLP160" s="937"/>
      <c r="FLQ160" s="937"/>
      <c r="FLR160" s="937"/>
      <c r="FLS160" s="937"/>
      <c r="FLT160" s="937"/>
      <c r="FLU160" s="937"/>
      <c r="FLV160" s="937"/>
      <c r="FLW160" s="937"/>
      <c r="FLX160" s="937"/>
      <c r="FLY160" s="937"/>
      <c r="FLZ160" s="937"/>
      <c r="FMA160" s="937"/>
      <c r="FMB160" s="937"/>
      <c r="FMC160" s="937"/>
      <c r="FMD160" s="937"/>
      <c r="FME160" s="937"/>
      <c r="FMF160" s="937"/>
      <c r="FMG160" s="937"/>
      <c r="FMH160" s="937"/>
      <c r="FMI160" s="937"/>
      <c r="FMJ160" s="937"/>
      <c r="FMK160" s="937"/>
      <c r="FML160" s="937"/>
      <c r="FMM160" s="937"/>
      <c r="FMN160" s="937"/>
      <c r="FMO160" s="937"/>
      <c r="FMP160" s="937"/>
      <c r="FMQ160" s="937"/>
      <c r="FMR160" s="937"/>
      <c r="FMS160" s="937"/>
      <c r="FMT160" s="937"/>
      <c r="FMU160" s="937"/>
      <c r="FMV160" s="937"/>
      <c r="FMW160" s="937"/>
      <c r="FMX160" s="937"/>
      <c r="FMY160" s="937"/>
      <c r="FMZ160" s="937"/>
      <c r="FNA160" s="937"/>
      <c r="FNB160" s="937"/>
      <c r="FNC160" s="937"/>
      <c r="FND160" s="937"/>
      <c r="FNE160" s="937"/>
      <c r="FNF160" s="937"/>
      <c r="FNG160" s="937"/>
      <c r="FNH160" s="937"/>
      <c r="FNI160" s="937"/>
      <c r="FNJ160" s="937"/>
      <c r="FNK160" s="937"/>
      <c r="FNL160" s="937"/>
      <c r="FNM160" s="937"/>
      <c r="FNN160" s="937"/>
      <c r="FNO160" s="937"/>
      <c r="FNP160" s="937"/>
      <c r="FNQ160" s="937"/>
      <c r="FNR160" s="937"/>
      <c r="FNS160" s="937"/>
      <c r="FNT160" s="937"/>
      <c r="FNU160" s="937"/>
      <c r="FNV160" s="937"/>
      <c r="FNW160" s="937"/>
      <c r="FNX160" s="937"/>
      <c r="FNY160" s="937"/>
      <c r="FNZ160" s="937"/>
      <c r="FOA160" s="937"/>
      <c r="FOB160" s="937"/>
      <c r="FOC160" s="937"/>
      <c r="FOD160" s="937"/>
      <c r="FOE160" s="937"/>
      <c r="FOF160" s="937"/>
      <c r="FOG160" s="937"/>
      <c r="FOH160" s="937"/>
      <c r="FOI160" s="937"/>
      <c r="FOJ160" s="937"/>
      <c r="FOK160" s="937"/>
      <c r="FOL160" s="937"/>
      <c r="FOM160" s="937"/>
      <c r="FON160" s="937"/>
      <c r="FOO160" s="937"/>
      <c r="FOP160" s="937"/>
      <c r="FOQ160" s="937"/>
      <c r="FOR160" s="937"/>
      <c r="FOS160" s="937"/>
      <c r="FOT160" s="937"/>
      <c r="FOU160" s="937"/>
      <c r="FOV160" s="937"/>
      <c r="FOW160" s="937"/>
      <c r="FOX160" s="937"/>
      <c r="FOY160" s="937"/>
      <c r="FOZ160" s="937"/>
      <c r="FPA160" s="937"/>
      <c r="FPB160" s="937"/>
      <c r="FPC160" s="937"/>
      <c r="FPD160" s="937"/>
      <c r="FPE160" s="937"/>
      <c r="FPF160" s="937"/>
      <c r="FPG160" s="937"/>
      <c r="FPH160" s="937"/>
      <c r="FPI160" s="937"/>
      <c r="FPJ160" s="937"/>
      <c r="FPK160" s="937"/>
      <c r="FPL160" s="937"/>
      <c r="FPM160" s="937"/>
      <c r="FPN160" s="937"/>
      <c r="FPO160" s="937"/>
      <c r="FPP160" s="937"/>
      <c r="FPQ160" s="937"/>
      <c r="FPR160" s="937"/>
      <c r="FPS160" s="937"/>
      <c r="FPT160" s="937"/>
      <c r="FPU160" s="937"/>
      <c r="FPV160" s="937"/>
      <c r="FPW160" s="937"/>
      <c r="FPX160" s="937"/>
      <c r="FPY160" s="937"/>
      <c r="FPZ160" s="937"/>
      <c r="FQA160" s="937"/>
      <c r="FQB160" s="937"/>
      <c r="FQC160" s="937"/>
      <c r="FQD160" s="937"/>
      <c r="FQE160" s="937"/>
      <c r="FQF160" s="937"/>
      <c r="FQG160" s="937"/>
      <c r="FQH160" s="937"/>
      <c r="FQI160" s="937"/>
      <c r="FQJ160" s="937"/>
      <c r="FQK160" s="937"/>
      <c r="FQL160" s="937"/>
      <c r="FQM160" s="937"/>
      <c r="FQN160" s="937"/>
      <c r="FQO160" s="937"/>
      <c r="FQP160" s="937"/>
      <c r="FQQ160" s="937"/>
      <c r="FQR160" s="937"/>
      <c r="FQS160" s="937"/>
      <c r="FQT160" s="937"/>
      <c r="FQU160" s="937"/>
      <c r="FQV160" s="937"/>
      <c r="FQW160" s="937"/>
      <c r="FQX160" s="937"/>
      <c r="FQY160" s="937"/>
      <c r="FQZ160" s="937"/>
      <c r="FRA160" s="937"/>
      <c r="FRB160" s="937"/>
      <c r="FRC160" s="937"/>
      <c r="FRD160" s="937"/>
      <c r="FRE160" s="937"/>
      <c r="FRF160" s="937"/>
      <c r="FRG160" s="937"/>
      <c r="FRH160" s="937"/>
      <c r="FRI160" s="937"/>
      <c r="FRJ160" s="937"/>
      <c r="FRK160" s="937"/>
      <c r="FRL160" s="937"/>
      <c r="FRM160" s="937"/>
      <c r="FRN160" s="937"/>
      <c r="FRO160" s="937"/>
      <c r="FRP160" s="937"/>
      <c r="FRQ160" s="937"/>
      <c r="FRR160" s="937"/>
      <c r="FRS160" s="937"/>
      <c r="FRT160" s="937"/>
      <c r="FRU160" s="937"/>
      <c r="FRV160" s="937"/>
      <c r="FRW160" s="937"/>
      <c r="FRX160" s="937"/>
      <c r="FRY160" s="937"/>
      <c r="FRZ160" s="937"/>
      <c r="FSA160" s="937"/>
      <c r="FSB160" s="937"/>
      <c r="FSC160" s="937"/>
      <c r="FSD160" s="937"/>
      <c r="FSE160" s="937"/>
      <c r="FSF160" s="937"/>
      <c r="FSG160" s="937"/>
      <c r="FSH160" s="937"/>
      <c r="FSI160" s="937"/>
      <c r="FSJ160" s="937"/>
      <c r="FSK160" s="937"/>
      <c r="FSL160" s="937"/>
      <c r="FSM160" s="937"/>
      <c r="FSN160" s="937"/>
      <c r="FSO160" s="937"/>
      <c r="FSP160" s="937"/>
      <c r="FSQ160" s="937"/>
      <c r="FSR160" s="937"/>
      <c r="FSS160" s="937"/>
      <c r="FST160" s="937"/>
      <c r="FSU160" s="937"/>
      <c r="FSV160" s="937"/>
      <c r="FSW160" s="937"/>
      <c r="FSX160" s="937"/>
      <c r="FSY160" s="937"/>
      <c r="FSZ160" s="937"/>
      <c r="FTA160" s="937"/>
      <c r="FTB160" s="937"/>
      <c r="FTC160" s="937"/>
      <c r="FTD160" s="937"/>
      <c r="FTE160" s="937"/>
      <c r="FTF160" s="937"/>
      <c r="FTG160" s="937"/>
      <c r="FTH160" s="937"/>
      <c r="FTI160" s="937"/>
      <c r="FTJ160" s="937"/>
      <c r="FTK160" s="937"/>
      <c r="FTL160" s="937"/>
      <c r="FTM160" s="937"/>
      <c r="FTN160" s="937"/>
      <c r="FTO160" s="937"/>
      <c r="FTP160" s="937"/>
      <c r="FTQ160" s="937"/>
      <c r="FTR160" s="937"/>
      <c r="FTS160" s="937"/>
      <c r="FTT160" s="937"/>
      <c r="FTU160" s="937"/>
      <c r="FTV160" s="937"/>
      <c r="FTW160" s="937"/>
      <c r="FTX160" s="937"/>
      <c r="FTY160" s="937"/>
      <c r="FTZ160" s="937"/>
      <c r="FUA160" s="937"/>
      <c r="FUB160" s="937"/>
      <c r="FUC160" s="937"/>
      <c r="FUD160" s="937"/>
      <c r="FUE160" s="937"/>
      <c r="FUF160" s="937"/>
      <c r="FUG160" s="937"/>
      <c r="FUH160" s="937"/>
      <c r="FUI160" s="937"/>
      <c r="FUJ160" s="937"/>
      <c r="FUK160" s="937"/>
      <c r="FUL160" s="937"/>
      <c r="FUM160" s="937"/>
      <c r="FUN160" s="937"/>
      <c r="FUO160" s="937"/>
      <c r="FUP160" s="937"/>
      <c r="FUQ160" s="937"/>
      <c r="FUR160" s="937"/>
      <c r="FUS160" s="937"/>
      <c r="FUT160" s="937"/>
      <c r="FUU160" s="937"/>
      <c r="FUV160" s="937"/>
      <c r="FUW160" s="937"/>
      <c r="FUX160" s="937"/>
      <c r="FUY160" s="937"/>
      <c r="FUZ160" s="937"/>
      <c r="FVA160" s="937"/>
      <c r="FVB160" s="937"/>
      <c r="FVC160" s="937"/>
      <c r="FVD160" s="937"/>
      <c r="FVE160" s="937"/>
      <c r="FVF160" s="937"/>
      <c r="FVG160" s="937"/>
      <c r="FVH160" s="937"/>
      <c r="FVI160" s="937"/>
      <c r="FVJ160" s="937"/>
      <c r="FVK160" s="937"/>
      <c r="FVL160" s="937"/>
      <c r="FVM160" s="937"/>
      <c r="FVN160" s="937"/>
      <c r="FVO160" s="937"/>
      <c r="FVP160" s="937"/>
      <c r="FVQ160" s="937"/>
      <c r="FVR160" s="937"/>
      <c r="FVS160" s="937"/>
      <c r="FVT160" s="937"/>
      <c r="FVU160" s="937"/>
      <c r="FVV160" s="937"/>
      <c r="FVW160" s="937"/>
      <c r="FVX160" s="937"/>
      <c r="FVY160" s="937"/>
      <c r="FVZ160" s="937"/>
      <c r="FWA160" s="937"/>
      <c r="FWB160" s="937"/>
      <c r="FWC160" s="937"/>
      <c r="FWD160" s="937"/>
      <c r="FWE160" s="937"/>
      <c r="FWF160" s="937"/>
      <c r="FWG160" s="937"/>
      <c r="FWH160" s="937"/>
      <c r="FWI160" s="937"/>
      <c r="FWJ160" s="937"/>
      <c r="FWK160" s="937"/>
      <c r="FWL160" s="937"/>
      <c r="FWM160" s="937"/>
      <c r="FWN160" s="937"/>
      <c r="FWO160" s="937"/>
      <c r="FWP160" s="937"/>
      <c r="FWQ160" s="937"/>
      <c r="FWR160" s="937"/>
      <c r="FWS160" s="937"/>
      <c r="FWT160" s="937"/>
      <c r="FWU160" s="937"/>
      <c r="FWV160" s="937"/>
      <c r="FWW160" s="937"/>
      <c r="FWX160" s="937"/>
      <c r="FWY160" s="937"/>
      <c r="FWZ160" s="937"/>
      <c r="FXA160" s="937"/>
      <c r="FXB160" s="937"/>
      <c r="FXC160" s="937"/>
      <c r="FXD160" s="937"/>
      <c r="FXE160" s="937"/>
      <c r="FXF160" s="937"/>
      <c r="FXG160" s="937"/>
      <c r="FXH160" s="937"/>
      <c r="FXI160" s="937"/>
      <c r="FXJ160" s="937"/>
      <c r="FXK160" s="937"/>
      <c r="FXL160" s="937"/>
      <c r="FXM160" s="937"/>
      <c r="FXN160" s="937"/>
      <c r="FXO160" s="937"/>
      <c r="FXP160" s="937"/>
      <c r="FXQ160" s="937"/>
      <c r="FXR160" s="937"/>
      <c r="FXS160" s="937"/>
      <c r="FXT160" s="937"/>
      <c r="FXU160" s="937"/>
      <c r="FXV160" s="937"/>
      <c r="FXW160" s="937"/>
      <c r="FXX160" s="937"/>
      <c r="FXY160" s="937"/>
      <c r="FXZ160" s="937"/>
      <c r="FYA160" s="937"/>
      <c r="FYB160" s="937"/>
      <c r="FYC160" s="937"/>
      <c r="FYD160" s="937"/>
      <c r="FYE160" s="937"/>
      <c r="FYF160" s="937"/>
      <c r="FYG160" s="937"/>
      <c r="FYH160" s="937"/>
      <c r="FYI160" s="937"/>
      <c r="FYJ160" s="937"/>
      <c r="FYK160" s="937"/>
      <c r="FYL160" s="937"/>
      <c r="FYM160" s="937"/>
      <c r="FYN160" s="937"/>
      <c r="FYO160" s="937"/>
      <c r="FYP160" s="937"/>
      <c r="FYQ160" s="937"/>
      <c r="FYR160" s="937"/>
      <c r="FYS160" s="937"/>
      <c r="FYT160" s="937"/>
      <c r="FYU160" s="937"/>
      <c r="FYV160" s="937"/>
      <c r="FYW160" s="937"/>
      <c r="FYX160" s="937"/>
      <c r="FYY160" s="937"/>
      <c r="FYZ160" s="937"/>
      <c r="FZA160" s="937"/>
      <c r="FZB160" s="937"/>
      <c r="FZC160" s="937"/>
      <c r="FZD160" s="937"/>
      <c r="FZE160" s="937"/>
      <c r="FZF160" s="937"/>
      <c r="FZG160" s="937"/>
      <c r="FZH160" s="937"/>
      <c r="FZI160" s="937"/>
      <c r="FZJ160" s="937"/>
      <c r="FZK160" s="937"/>
      <c r="FZL160" s="937"/>
      <c r="FZM160" s="937"/>
      <c r="FZN160" s="937"/>
      <c r="FZO160" s="937"/>
      <c r="FZP160" s="937"/>
      <c r="FZQ160" s="937"/>
      <c r="FZR160" s="937"/>
      <c r="FZS160" s="937"/>
      <c r="FZT160" s="937"/>
      <c r="FZU160" s="937"/>
      <c r="FZV160" s="937"/>
      <c r="FZW160" s="937"/>
      <c r="FZX160" s="937"/>
      <c r="FZY160" s="937"/>
      <c r="FZZ160" s="937"/>
      <c r="GAA160" s="937"/>
      <c r="GAB160" s="937"/>
      <c r="GAC160" s="937"/>
      <c r="GAD160" s="937"/>
      <c r="GAE160" s="937"/>
      <c r="GAF160" s="937"/>
      <c r="GAG160" s="937"/>
      <c r="GAH160" s="937"/>
      <c r="GAI160" s="937"/>
      <c r="GAJ160" s="937"/>
      <c r="GAK160" s="937"/>
      <c r="GAL160" s="937"/>
      <c r="GAM160" s="937"/>
      <c r="GAN160" s="937"/>
      <c r="GAO160" s="937"/>
      <c r="GAP160" s="937"/>
      <c r="GAQ160" s="937"/>
      <c r="GAR160" s="937"/>
      <c r="GAS160" s="937"/>
      <c r="GAT160" s="937"/>
      <c r="GAU160" s="937"/>
      <c r="GAV160" s="937"/>
      <c r="GAW160" s="937"/>
      <c r="GAX160" s="937"/>
      <c r="GAY160" s="937"/>
      <c r="GAZ160" s="937"/>
      <c r="GBA160" s="937"/>
      <c r="GBB160" s="937"/>
      <c r="GBC160" s="937"/>
      <c r="GBD160" s="937"/>
      <c r="GBE160" s="937"/>
      <c r="GBF160" s="937"/>
      <c r="GBG160" s="937"/>
      <c r="GBH160" s="937"/>
      <c r="GBI160" s="937"/>
      <c r="GBJ160" s="937"/>
      <c r="GBK160" s="937"/>
      <c r="GBL160" s="937"/>
      <c r="GBM160" s="937"/>
      <c r="GBN160" s="937"/>
      <c r="GBO160" s="937"/>
      <c r="GBP160" s="937"/>
      <c r="GBQ160" s="937"/>
      <c r="GBR160" s="937"/>
      <c r="GBS160" s="937"/>
      <c r="GBT160" s="937"/>
      <c r="GBU160" s="937"/>
      <c r="GBV160" s="937"/>
      <c r="GBW160" s="937"/>
      <c r="GBX160" s="937"/>
      <c r="GBY160" s="937"/>
      <c r="GBZ160" s="937"/>
      <c r="GCA160" s="937"/>
      <c r="GCB160" s="937"/>
      <c r="GCC160" s="937"/>
      <c r="GCD160" s="937"/>
      <c r="GCE160" s="937"/>
      <c r="GCF160" s="937"/>
      <c r="GCG160" s="937"/>
      <c r="GCH160" s="937"/>
      <c r="GCI160" s="937"/>
      <c r="GCJ160" s="937"/>
      <c r="GCK160" s="937"/>
      <c r="GCL160" s="937"/>
      <c r="GCM160" s="937"/>
      <c r="GCN160" s="937"/>
      <c r="GCO160" s="937"/>
      <c r="GCP160" s="937"/>
      <c r="GCQ160" s="937"/>
      <c r="GCR160" s="937"/>
      <c r="GCS160" s="937"/>
      <c r="GCT160" s="937"/>
      <c r="GCU160" s="937"/>
      <c r="GCV160" s="937"/>
      <c r="GCW160" s="937"/>
      <c r="GCX160" s="937"/>
      <c r="GCY160" s="937"/>
      <c r="GCZ160" s="937"/>
      <c r="GDA160" s="937"/>
      <c r="GDB160" s="937"/>
      <c r="GDC160" s="937"/>
      <c r="GDD160" s="937"/>
      <c r="GDE160" s="937"/>
      <c r="GDF160" s="937"/>
      <c r="GDG160" s="937"/>
      <c r="GDH160" s="937"/>
      <c r="GDI160" s="937"/>
      <c r="GDJ160" s="937"/>
      <c r="GDK160" s="937"/>
      <c r="GDL160" s="937"/>
      <c r="GDM160" s="937"/>
      <c r="GDN160" s="937"/>
      <c r="GDO160" s="937"/>
      <c r="GDP160" s="937"/>
      <c r="GDQ160" s="937"/>
      <c r="GDR160" s="937"/>
      <c r="GDS160" s="937"/>
      <c r="GDT160" s="937"/>
      <c r="GDU160" s="937"/>
      <c r="GDV160" s="937"/>
      <c r="GDW160" s="937"/>
      <c r="GDX160" s="937"/>
      <c r="GDY160" s="937"/>
      <c r="GDZ160" s="937"/>
      <c r="GEA160" s="937"/>
      <c r="GEB160" s="937"/>
      <c r="GEC160" s="937"/>
      <c r="GED160" s="937"/>
      <c r="GEE160" s="937"/>
      <c r="GEF160" s="937"/>
      <c r="GEG160" s="937"/>
      <c r="GEH160" s="937"/>
      <c r="GEI160" s="937"/>
      <c r="GEJ160" s="937"/>
      <c r="GEK160" s="937"/>
      <c r="GEL160" s="937"/>
      <c r="GEM160" s="937"/>
      <c r="GEN160" s="937"/>
      <c r="GEO160" s="937"/>
      <c r="GEP160" s="937"/>
      <c r="GEQ160" s="937"/>
      <c r="GER160" s="937"/>
      <c r="GES160" s="937"/>
      <c r="GET160" s="937"/>
      <c r="GEU160" s="937"/>
      <c r="GEV160" s="937"/>
      <c r="GEW160" s="937"/>
      <c r="GEX160" s="937"/>
      <c r="GEY160" s="937"/>
      <c r="GEZ160" s="937"/>
      <c r="GFA160" s="937"/>
      <c r="GFB160" s="937"/>
      <c r="GFC160" s="937"/>
      <c r="GFD160" s="937"/>
      <c r="GFE160" s="937"/>
      <c r="GFF160" s="937"/>
      <c r="GFG160" s="937"/>
      <c r="GFH160" s="937"/>
      <c r="GFI160" s="937"/>
      <c r="GFJ160" s="937"/>
      <c r="GFK160" s="937"/>
      <c r="GFL160" s="937"/>
      <c r="GFM160" s="937"/>
      <c r="GFN160" s="937"/>
      <c r="GFO160" s="937"/>
      <c r="GFP160" s="937"/>
      <c r="GFQ160" s="937"/>
      <c r="GFR160" s="937"/>
      <c r="GFS160" s="937"/>
      <c r="GFT160" s="937"/>
      <c r="GFU160" s="937"/>
      <c r="GFV160" s="937"/>
      <c r="GFW160" s="937"/>
      <c r="GFX160" s="937"/>
      <c r="GFY160" s="937"/>
      <c r="GFZ160" s="937"/>
      <c r="GGA160" s="937"/>
      <c r="GGB160" s="937"/>
      <c r="GGC160" s="937"/>
      <c r="GGD160" s="937"/>
      <c r="GGE160" s="937"/>
      <c r="GGF160" s="937"/>
      <c r="GGG160" s="937"/>
      <c r="GGH160" s="937"/>
      <c r="GGI160" s="937"/>
      <c r="GGJ160" s="937"/>
      <c r="GGK160" s="937"/>
      <c r="GGL160" s="937"/>
      <c r="GGM160" s="937"/>
      <c r="GGN160" s="937"/>
      <c r="GGO160" s="937"/>
      <c r="GGP160" s="937"/>
      <c r="GGQ160" s="937"/>
      <c r="GGR160" s="937"/>
      <c r="GGS160" s="937"/>
      <c r="GGT160" s="937"/>
      <c r="GGU160" s="937"/>
      <c r="GGV160" s="937"/>
      <c r="GGW160" s="937"/>
      <c r="GGX160" s="937"/>
      <c r="GGY160" s="937"/>
      <c r="GGZ160" s="937"/>
      <c r="GHA160" s="937"/>
      <c r="GHB160" s="937"/>
      <c r="GHC160" s="937"/>
      <c r="GHD160" s="937"/>
      <c r="GHE160" s="937"/>
      <c r="GHF160" s="937"/>
      <c r="GHG160" s="937"/>
      <c r="GHH160" s="937"/>
      <c r="GHI160" s="937"/>
      <c r="GHJ160" s="937"/>
      <c r="GHK160" s="937"/>
      <c r="GHL160" s="937"/>
      <c r="GHM160" s="937"/>
      <c r="GHN160" s="937"/>
      <c r="GHO160" s="937"/>
      <c r="GHP160" s="937"/>
      <c r="GHQ160" s="937"/>
      <c r="GHR160" s="937"/>
      <c r="GHS160" s="937"/>
      <c r="GHT160" s="937"/>
      <c r="GHU160" s="937"/>
      <c r="GHV160" s="937"/>
      <c r="GHW160" s="937"/>
      <c r="GHX160" s="937"/>
      <c r="GHY160" s="937"/>
      <c r="GHZ160" s="937"/>
      <c r="GIA160" s="937"/>
      <c r="GIB160" s="937"/>
      <c r="GIC160" s="937"/>
      <c r="GID160" s="937"/>
      <c r="GIE160" s="937"/>
      <c r="GIF160" s="937"/>
      <c r="GIG160" s="937"/>
      <c r="GIH160" s="937"/>
      <c r="GII160" s="937"/>
      <c r="GIJ160" s="937"/>
      <c r="GIK160" s="937"/>
      <c r="GIL160" s="937"/>
      <c r="GIM160" s="937"/>
      <c r="GIN160" s="937"/>
      <c r="GIO160" s="937"/>
      <c r="GIP160" s="937"/>
      <c r="GIQ160" s="937"/>
      <c r="GIR160" s="937"/>
      <c r="GIS160" s="937"/>
      <c r="GIT160" s="937"/>
      <c r="GIU160" s="937"/>
      <c r="GIV160" s="937"/>
      <c r="GIW160" s="937"/>
      <c r="GIX160" s="937"/>
      <c r="GIY160" s="937"/>
      <c r="GIZ160" s="937"/>
      <c r="GJA160" s="937"/>
      <c r="GJB160" s="937"/>
      <c r="GJC160" s="937"/>
      <c r="GJD160" s="937"/>
      <c r="GJE160" s="937"/>
      <c r="GJF160" s="937"/>
      <c r="GJG160" s="937"/>
      <c r="GJH160" s="937"/>
      <c r="GJI160" s="937"/>
      <c r="GJJ160" s="937"/>
      <c r="GJK160" s="937"/>
      <c r="GJL160" s="937"/>
      <c r="GJM160" s="937"/>
      <c r="GJN160" s="937"/>
      <c r="GJO160" s="937"/>
      <c r="GJP160" s="937"/>
      <c r="GJQ160" s="937"/>
      <c r="GJR160" s="937"/>
      <c r="GJS160" s="937"/>
      <c r="GJT160" s="937"/>
      <c r="GJU160" s="937"/>
      <c r="GJV160" s="937"/>
      <c r="GJW160" s="937"/>
      <c r="GJX160" s="937"/>
      <c r="GJY160" s="937"/>
      <c r="GJZ160" s="937"/>
      <c r="GKA160" s="937"/>
      <c r="GKB160" s="937"/>
      <c r="GKC160" s="937"/>
      <c r="GKD160" s="937"/>
      <c r="GKE160" s="937"/>
      <c r="GKF160" s="937"/>
      <c r="GKG160" s="937"/>
      <c r="GKH160" s="937"/>
      <c r="GKI160" s="937"/>
      <c r="GKJ160" s="937"/>
      <c r="GKK160" s="937"/>
      <c r="GKL160" s="937"/>
      <c r="GKM160" s="937"/>
      <c r="GKN160" s="937"/>
      <c r="GKO160" s="937"/>
      <c r="GKP160" s="937"/>
      <c r="GKQ160" s="937"/>
      <c r="GKR160" s="937"/>
      <c r="GKS160" s="937"/>
      <c r="GKT160" s="937"/>
      <c r="GKU160" s="937"/>
      <c r="GKV160" s="937"/>
      <c r="GKW160" s="937"/>
      <c r="GKX160" s="937"/>
      <c r="GKY160" s="937"/>
      <c r="GKZ160" s="937"/>
      <c r="GLA160" s="937"/>
      <c r="GLB160" s="937"/>
      <c r="GLC160" s="937"/>
      <c r="GLD160" s="937"/>
      <c r="GLE160" s="937"/>
      <c r="GLF160" s="937"/>
      <c r="GLG160" s="937"/>
      <c r="GLH160" s="937"/>
      <c r="GLI160" s="937"/>
      <c r="GLJ160" s="937"/>
      <c r="GLK160" s="937"/>
      <c r="GLL160" s="937"/>
      <c r="GLM160" s="937"/>
      <c r="GLN160" s="937"/>
      <c r="GLO160" s="937"/>
      <c r="GLP160" s="937"/>
      <c r="GLQ160" s="937"/>
      <c r="GLR160" s="937"/>
      <c r="GLS160" s="937"/>
      <c r="GLT160" s="937"/>
      <c r="GLU160" s="937"/>
      <c r="GLV160" s="937"/>
      <c r="GLW160" s="937"/>
      <c r="GLX160" s="937"/>
      <c r="GLY160" s="937"/>
      <c r="GLZ160" s="937"/>
      <c r="GMA160" s="937"/>
      <c r="GMB160" s="937"/>
      <c r="GMC160" s="937"/>
      <c r="GMD160" s="937"/>
      <c r="GME160" s="937"/>
      <c r="GMF160" s="937"/>
      <c r="GMG160" s="937"/>
      <c r="GMH160" s="937"/>
      <c r="GMI160" s="937"/>
      <c r="GMJ160" s="937"/>
      <c r="GMK160" s="937"/>
      <c r="GML160" s="937"/>
      <c r="GMM160" s="937"/>
      <c r="GMN160" s="937"/>
      <c r="GMO160" s="937"/>
      <c r="GMP160" s="937"/>
      <c r="GMQ160" s="937"/>
      <c r="GMR160" s="937"/>
      <c r="GMS160" s="937"/>
      <c r="GMT160" s="937"/>
      <c r="GMU160" s="937"/>
      <c r="GMV160" s="937"/>
      <c r="GMW160" s="937"/>
      <c r="GMX160" s="937"/>
      <c r="GMY160" s="937"/>
      <c r="GMZ160" s="937"/>
      <c r="GNA160" s="937"/>
      <c r="GNB160" s="937"/>
      <c r="GNC160" s="937"/>
      <c r="GND160" s="937"/>
      <c r="GNE160" s="937"/>
      <c r="GNF160" s="937"/>
      <c r="GNG160" s="937"/>
      <c r="GNH160" s="937"/>
      <c r="GNI160" s="937"/>
      <c r="GNJ160" s="937"/>
      <c r="GNK160" s="937"/>
      <c r="GNL160" s="937"/>
      <c r="GNM160" s="937"/>
      <c r="GNN160" s="937"/>
      <c r="GNO160" s="937"/>
      <c r="GNP160" s="937"/>
      <c r="GNQ160" s="937"/>
      <c r="GNR160" s="937"/>
      <c r="GNS160" s="937"/>
      <c r="GNT160" s="937"/>
      <c r="GNU160" s="937"/>
      <c r="GNV160" s="937"/>
      <c r="GNW160" s="937"/>
      <c r="GNX160" s="937"/>
      <c r="GNY160" s="937"/>
      <c r="GNZ160" s="937"/>
      <c r="GOA160" s="937"/>
      <c r="GOB160" s="937"/>
      <c r="GOC160" s="937"/>
      <c r="GOD160" s="937"/>
      <c r="GOE160" s="937"/>
      <c r="GOF160" s="937"/>
      <c r="GOG160" s="937"/>
      <c r="GOH160" s="937"/>
      <c r="GOI160" s="937"/>
      <c r="GOJ160" s="937"/>
      <c r="GOK160" s="937"/>
      <c r="GOL160" s="937"/>
      <c r="GOM160" s="937"/>
      <c r="GON160" s="937"/>
      <c r="GOO160" s="937"/>
      <c r="GOP160" s="937"/>
      <c r="GOQ160" s="937"/>
      <c r="GOR160" s="937"/>
      <c r="GOS160" s="937"/>
      <c r="GOT160" s="937"/>
      <c r="GOU160" s="937"/>
      <c r="GOV160" s="937"/>
      <c r="GOW160" s="937"/>
      <c r="GOX160" s="937"/>
      <c r="GOY160" s="937"/>
      <c r="GOZ160" s="937"/>
      <c r="GPA160" s="937"/>
      <c r="GPB160" s="937"/>
      <c r="GPC160" s="937"/>
      <c r="GPD160" s="937"/>
      <c r="GPE160" s="937"/>
      <c r="GPF160" s="937"/>
      <c r="GPG160" s="937"/>
      <c r="GPH160" s="937"/>
      <c r="GPI160" s="937"/>
      <c r="GPJ160" s="937"/>
      <c r="GPK160" s="937"/>
      <c r="GPL160" s="937"/>
      <c r="GPM160" s="937"/>
      <c r="GPN160" s="937"/>
      <c r="GPO160" s="937"/>
      <c r="GPP160" s="937"/>
      <c r="GPQ160" s="937"/>
      <c r="GPR160" s="937"/>
      <c r="GPS160" s="937"/>
      <c r="GPT160" s="937"/>
      <c r="GPU160" s="937"/>
      <c r="GPV160" s="937"/>
      <c r="GPW160" s="937"/>
      <c r="GPX160" s="937"/>
      <c r="GPY160" s="937"/>
      <c r="GPZ160" s="937"/>
      <c r="GQA160" s="937"/>
      <c r="GQB160" s="937"/>
      <c r="GQC160" s="937"/>
      <c r="GQD160" s="937"/>
      <c r="GQE160" s="937"/>
      <c r="GQF160" s="937"/>
      <c r="GQG160" s="937"/>
      <c r="GQH160" s="937"/>
      <c r="GQI160" s="937"/>
      <c r="GQJ160" s="937"/>
      <c r="GQK160" s="937"/>
      <c r="GQL160" s="937"/>
      <c r="GQM160" s="937"/>
      <c r="GQN160" s="937"/>
      <c r="GQO160" s="937"/>
      <c r="GQP160" s="937"/>
      <c r="GQQ160" s="937"/>
      <c r="GQR160" s="937"/>
      <c r="GQS160" s="937"/>
      <c r="GQT160" s="937"/>
      <c r="GQU160" s="937"/>
      <c r="GQV160" s="937"/>
      <c r="GQW160" s="937"/>
      <c r="GQX160" s="937"/>
      <c r="GQY160" s="937"/>
      <c r="GQZ160" s="937"/>
      <c r="GRA160" s="937"/>
      <c r="GRB160" s="937"/>
      <c r="GRC160" s="937"/>
      <c r="GRD160" s="937"/>
      <c r="GRE160" s="937"/>
      <c r="GRF160" s="937"/>
      <c r="GRG160" s="937"/>
      <c r="GRH160" s="937"/>
      <c r="GRI160" s="937"/>
      <c r="GRJ160" s="937"/>
      <c r="GRK160" s="937"/>
      <c r="GRL160" s="937"/>
      <c r="GRM160" s="937"/>
      <c r="GRN160" s="937"/>
      <c r="GRO160" s="937"/>
      <c r="GRP160" s="937"/>
      <c r="GRQ160" s="937"/>
      <c r="GRR160" s="937"/>
      <c r="GRS160" s="937"/>
      <c r="GRT160" s="937"/>
      <c r="GRU160" s="937"/>
      <c r="GRV160" s="937"/>
      <c r="GRW160" s="937"/>
      <c r="GRX160" s="937"/>
      <c r="GRY160" s="937"/>
      <c r="GRZ160" s="937"/>
      <c r="GSA160" s="937"/>
      <c r="GSB160" s="937"/>
      <c r="GSC160" s="937"/>
      <c r="GSD160" s="937"/>
      <c r="GSE160" s="937"/>
      <c r="GSF160" s="937"/>
      <c r="GSG160" s="937"/>
      <c r="GSH160" s="937"/>
      <c r="GSI160" s="937"/>
      <c r="GSJ160" s="937"/>
      <c r="GSK160" s="937"/>
      <c r="GSL160" s="937"/>
      <c r="GSM160" s="937"/>
      <c r="GSN160" s="937"/>
      <c r="GSO160" s="937"/>
      <c r="GSP160" s="937"/>
      <c r="GSQ160" s="937"/>
      <c r="GSR160" s="937"/>
      <c r="GSS160" s="937"/>
      <c r="GST160" s="937"/>
      <c r="GSU160" s="937"/>
      <c r="GSV160" s="937"/>
      <c r="GSW160" s="937"/>
      <c r="GSX160" s="937"/>
      <c r="GSY160" s="937"/>
      <c r="GSZ160" s="937"/>
      <c r="GTA160" s="937"/>
      <c r="GTB160" s="937"/>
      <c r="GTC160" s="937"/>
      <c r="GTD160" s="937"/>
      <c r="GTE160" s="937"/>
      <c r="GTF160" s="937"/>
      <c r="GTG160" s="937"/>
      <c r="GTH160" s="937"/>
      <c r="GTI160" s="937"/>
      <c r="GTJ160" s="937"/>
      <c r="GTK160" s="937"/>
      <c r="GTL160" s="937"/>
      <c r="GTM160" s="937"/>
      <c r="GTN160" s="937"/>
      <c r="GTO160" s="937"/>
      <c r="GTP160" s="937"/>
      <c r="GTQ160" s="937"/>
      <c r="GTR160" s="937"/>
      <c r="GTS160" s="937"/>
      <c r="GTT160" s="937"/>
      <c r="GTU160" s="937"/>
      <c r="GTV160" s="937"/>
      <c r="GTW160" s="937"/>
      <c r="GTX160" s="937"/>
      <c r="GTY160" s="937"/>
      <c r="GTZ160" s="937"/>
      <c r="GUA160" s="937"/>
      <c r="GUB160" s="937"/>
      <c r="GUC160" s="937"/>
      <c r="GUD160" s="937"/>
      <c r="GUE160" s="937"/>
      <c r="GUF160" s="937"/>
      <c r="GUG160" s="937"/>
      <c r="GUH160" s="937"/>
      <c r="GUI160" s="937"/>
      <c r="GUJ160" s="937"/>
      <c r="GUK160" s="937"/>
      <c r="GUL160" s="937"/>
      <c r="GUM160" s="937"/>
      <c r="GUN160" s="937"/>
      <c r="GUO160" s="937"/>
      <c r="GUP160" s="937"/>
      <c r="GUQ160" s="937"/>
      <c r="GUR160" s="937"/>
      <c r="GUS160" s="937"/>
      <c r="GUT160" s="937"/>
      <c r="GUU160" s="937"/>
      <c r="GUV160" s="937"/>
      <c r="GUW160" s="937"/>
      <c r="GUX160" s="937"/>
      <c r="GUY160" s="937"/>
      <c r="GUZ160" s="937"/>
      <c r="GVA160" s="937"/>
      <c r="GVB160" s="937"/>
      <c r="GVC160" s="937"/>
      <c r="GVD160" s="937"/>
      <c r="GVE160" s="937"/>
      <c r="GVF160" s="937"/>
      <c r="GVG160" s="937"/>
      <c r="GVH160" s="937"/>
      <c r="GVI160" s="937"/>
      <c r="GVJ160" s="937"/>
      <c r="GVK160" s="937"/>
      <c r="GVL160" s="937"/>
      <c r="GVM160" s="937"/>
      <c r="GVN160" s="937"/>
      <c r="GVO160" s="937"/>
      <c r="GVP160" s="937"/>
      <c r="GVQ160" s="937"/>
      <c r="GVR160" s="937"/>
      <c r="GVS160" s="937"/>
      <c r="GVT160" s="937"/>
      <c r="GVU160" s="937"/>
      <c r="GVV160" s="937"/>
      <c r="GVW160" s="937"/>
      <c r="GVX160" s="937"/>
      <c r="GVY160" s="937"/>
      <c r="GVZ160" s="937"/>
      <c r="GWA160" s="937"/>
      <c r="GWB160" s="937"/>
      <c r="GWC160" s="937"/>
      <c r="GWD160" s="937"/>
      <c r="GWE160" s="937"/>
      <c r="GWF160" s="937"/>
      <c r="GWG160" s="937"/>
      <c r="GWH160" s="937"/>
      <c r="GWI160" s="937"/>
      <c r="GWJ160" s="937"/>
      <c r="GWK160" s="937"/>
      <c r="GWL160" s="937"/>
      <c r="GWM160" s="937"/>
      <c r="GWN160" s="937"/>
      <c r="GWO160" s="937"/>
      <c r="GWP160" s="937"/>
      <c r="GWQ160" s="937"/>
      <c r="GWR160" s="937"/>
      <c r="GWS160" s="937"/>
      <c r="GWT160" s="937"/>
      <c r="GWU160" s="937"/>
      <c r="GWV160" s="937"/>
      <c r="GWW160" s="937"/>
      <c r="GWX160" s="937"/>
      <c r="GWY160" s="937"/>
      <c r="GWZ160" s="937"/>
      <c r="GXA160" s="937"/>
      <c r="GXB160" s="937"/>
      <c r="GXC160" s="937"/>
      <c r="GXD160" s="937"/>
      <c r="GXE160" s="937"/>
      <c r="GXF160" s="937"/>
      <c r="GXG160" s="937"/>
      <c r="GXH160" s="937"/>
      <c r="GXI160" s="937"/>
      <c r="GXJ160" s="937"/>
      <c r="GXK160" s="937"/>
      <c r="GXL160" s="937"/>
      <c r="GXM160" s="937"/>
      <c r="GXN160" s="937"/>
      <c r="GXO160" s="937"/>
      <c r="GXP160" s="937"/>
      <c r="GXQ160" s="937"/>
      <c r="GXR160" s="937"/>
      <c r="GXS160" s="937"/>
      <c r="GXT160" s="937"/>
      <c r="GXU160" s="937"/>
      <c r="GXV160" s="937"/>
      <c r="GXW160" s="937"/>
      <c r="GXX160" s="937"/>
      <c r="GXY160" s="937"/>
      <c r="GXZ160" s="937"/>
      <c r="GYA160" s="937"/>
      <c r="GYB160" s="937"/>
      <c r="GYC160" s="937"/>
      <c r="GYD160" s="937"/>
      <c r="GYE160" s="937"/>
      <c r="GYF160" s="937"/>
      <c r="GYG160" s="937"/>
      <c r="GYH160" s="937"/>
      <c r="GYI160" s="937"/>
      <c r="GYJ160" s="937"/>
      <c r="GYK160" s="937"/>
      <c r="GYL160" s="937"/>
      <c r="GYM160" s="937"/>
      <c r="GYN160" s="937"/>
      <c r="GYO160" s="937"/>
      <c r="GYP160" s="937"/>
      <c r="GYQ160" s="937"/>
      <c r="GYR160" s="937"/>
      <c r="GYS160" s="937"/>
      <c r="GYT160" s="937"/>
      <c r="GYU160" s="937"/>
      <c r="GYV160" s="937"/>
      <c r="GYW160" s="937"/>
      <c r="GYX160" s="937"/>
      <c r="GYY160" s="937"/>
      <c r="GYZ160" s="937"/>
      <c r="GZA160" s="937"/>
      <c r="GZB160" s="937"/>
      <c r="GZC160" s="937"/>
      <c r="GZD160" s="937"/>
      <c r="GZE160" s="937"/>
      <c r="GZF160" s="937"/>
      <c r="GZG160" s="937"/>
      <c r="GZH160" s="937"/>
      <c r="GZI160" s="937"/>
      <c r="GZJ160" s="937"/>
      <c r="GZK160" s="937"/>
      <c r="GZL160" s="937"/>
      <c r="GZM160" s="937"/>
      <c r="GZN160" s="937"/>
      <c r="GZO160" s="937"/>
      <c r="GZP160" s="937"/>
      <c r="GZQ160" s="937"/>
      <c r="GZR160" s="937"/>
      <c r="GZS160" s="937"/>
      <c r="GZT160" s="937"/>
      <c r="GZU160" s="937"/>
      <c r="GZV160" s="937"/>
      <c r="GZW160" s="937"/>
      <c r="GZX160" s="937"/>
      <c r="GZY160" s="937"/>
      <c r="GZZ160" s="937"/>
      <c r="HAA160" s="937"/>
      <c r="HAB160" s="937"/>
      <c r="HAC160" s="937"/>
      <c r="HAD160" s="937"/>
      <c r="HAE160" s="937"/>
      <c r="HAF160" s="937"/>
      <c r="HAG160" s="937"/>
      <c r="HAH160" s="937"/>
      <c r="HAI160" s="937"/>
      <c r="HAJ160" s="937"/>
      <c r="HAK160" s="937"/>
      <c r="HAL160" s="937"/>
      <c r="HAM160" s="937"/>
      <c r="HAN160" s="937"/>
      <c r="HAO160" s="937"/>
      <c r="HAP160" s="937"/>
      <c r="HAQ160" s="937"/>
      <c r="HAR160" s="937"/>
      <c r="HAS160" s="937"/>
      <c r="HAT160" s="937"/>
      <c r="HAU160" s="937"/>
      <c r="HAV160" s="937"/>
      <c r="HAW160" s="937"/>
      <c r="HAX160" s="937"/>
      <c r="HAY160" s="937"/>
      <c r="HAZ160" s="937"/>
      <c r="HBA160" s="937"/>
      <c r="HBB160" s="937"/>
      <c r="HBC160" s="937"/>
      <c r="HBD160" s="937"/>
      <c r="HBE160" s="937"/>
      <c r="HBF160" s="937"/>
      <c r="HBG160" s="937"/>
      <c r="HBH160" s="937"/>
      <c r="HBI160" s="937"/>
      <c r="HBJ160" s="937"/>
      <c r="HBK160" s="937"/>
      <c r="HBL160" s="937"/>
      <c r="HBM160" s="937"/>
      <c r="HBN160" s="937"/>
      <c r="HBO160" s="937"/>
      <c r="HBP160" s="937"/>
      <c r="HBQ160" s="937"/>
      <c r="HBR160" s="937"/>
      <c r="HBS160" s="937"/>
      <c r="HBT160" s="937"/>
      <c r="HBU160" s="937"/>
      <c r="HBV160" s="937"/>
      <c r="HBW160" s="937"/>
      <c r="HBX160" s="937"/>
      <c r="HBY160" s="937"/>
      <c r="HBZ160" s="937"/>
      <c r="HCA160" s="937"/>
      <c r="HCB160" s="937"/>
      <c r="HCC160" s="937"/>
      <c r="HCD160" s="937"/>
      <c r="HCE160" s="937"/>
      <c r="HCF160" s="937"/>
      <c r="HCG160" s="937"/>
      <c r="HCH160" s="937"/>
      <c r="HCI160" s="937"/>
      <c r="HCJ160" s="937"/>
      <c r="HCK160" s="937"/>
      <c r="HCL160" s="937"/>
      <c r="HCM160" s="937"/>
      <c r="HCN160" s="937"/>
      <c r="HCO160" s="937"/>
      <c r="HCP160" s="937"/>
      <c r="HCQ160" s="937"/>
      <c r="HCR160" s="937"/>
      <c r="HCS160" s="937"/>
      <c r="HCT160" s="937"/>
      <c r="HCU160" s="937"/>
      <c r="HCV160" s="937"/>
      <c r="HCW160" s="937"/>
      <c r="HCX160" s="937"/>
      <c r="HCY160" s="937"/>
      <c r="HCZ160" s="937"/>
      <c r="HDA160" s="937"/>
      <c r="HDB160" s="937"/>
      <c r="HDC160" s="937"/>
      <c r="HDD160" s="937"/>
      <c r="HDE160" s="937"/>
      <c r="HDF160" s="937"/>
      <c r="HDG160" s="937"/>
      <c r="HDH160" s="937"/>
      <c r="HDI160" s="937"/>
      <c r="HDJ160" s="937"/>
      <c r="HDK160" s="937"/>
      <c r="HDL160" s="937"/>
      <c r="HDM160" s="937"/>
      <c r="HDN160" s="937"/>
      <c r="HDO160" s="937"/>
      <c r="HDP160" s="937"/>
      <c r="HDQ160" s="937"/>
      <c r="HDR160" s="937"/>
      <c r="HDS160" s="937"/>
      <c r="HDT160" s="937"/>
      <c r="HDU160" s="937"/>
      <c r="HDV160" s="937"/>
      <c r="HDW160" s="937"/>
      <c r="HDX160" s="937"/>
      <c r="HDY160" s="937"/>
      <c r="HDZ160" s="937"/>
      <c r="HEA160" s="937"/>
      <c r="HEB160" s="937"/>
      <c r="HEC160" s="937"/>
      <c r="HED160" s="937"/>
      <c r="HEE160" s="937"/>
      <c r="HEF160" s="937"/>
      <c r="HEG160" s="937"/>
      <c r="HEH160" s="937"/>
      <c r="HEI160" s="937"/>
      <c r="HEJ160" s="937"/>
      <c r="HEK160" s="937"/>
      <c r="HEL160" s="937"/>
      <c r="HEM160" s="937"/>
      <c r="HEN160" s="937"/>
      <c r="HEO160" s="937"/>
      <c r="HEP160" s="937"/>
      <c r="HEQ160" s="937"/>
      <c r="HER160" s="937"/>
      <c r="HES160" s="937"/>
      <c r="HET160" s="937"/>
      <c r="HEU160" s="937"/>
      <c r="HEV160" s="937"/>
      <c r="HEW160" s="937"/>
      <c r="HEX160" s="937"/>
      <c r="HEY160" s="937"/>
      <c r="HEZ160" s="937"/>
      <c r="HFA160" s="937"/>
      <c r="HFB160" s="937"/>
      <c r="HFC160" s="937"/>
      <c r="HFD160" s="937"/>
      <c r="HFE160" s="937"/>
      <c r="HFF160" s="937"/>
      <c r="HFG160" s="937"/>
      <c r="HFH160" s="937"/>
      <c r="HFI160" s="937"/>
      <c r="HFJ160" s="937"/>
      <c r="HFK160" s="937"/>
      <c r="HFL160" s="937"/>
      <c r="HFM160" s="937"/>
      <c r="HFN160" s="937"/>
      <c r="HFO160" s="937"/>
      <c r="HFP160" s="937"/>
      <c r="HFQ160" s="937"/>
      <c r="HFR160" s="937"/>
      <c r="HFS160" s="937"/>
      <c r="HFT160" s="937"/>
      <c r="HFU160" s="937"/>
      <c r="HFV160" s="937"/>
      <c r="HFW160" s="937"/>
      <c r="HFX160" s="937"/>
      <c r="HFY160" s="937"/>
      <c r="HFZ160" s="937"/>
      <c r="HGA160" s="937"/>
      <c r="HGB160" s="937"/>
      <c r="HGC160" s="937"/>
      <c r="HGD160" s="937"/>
      <c r="HGE160" s="937"/>
      <c r="HGF160" s="937"/>
      <c r="HGG160" s="937"/>
      <c r="HGH160" s="937"/>
      <c r="HGI160" s="937"/>
      <c r="HGJ160" s="937"/>
      <c r="HGK160" s="937"/>
      <c r="HGL160" s="937"/>
      <c r="HGM160" s="937"/>
      <c r="HGN160" s="937"/>
      <c r="HGO160" s="937"/>
      <c r="HGP160" s="937"/>
      <c r="HGQ160" s="937"/>
      <c r="HGR160" s="937"/>
      <c r="HGS160" s="937"/>
      <c r="HGT160" s="937"/>
      <c r="HGU160" s="937"/>
      <c r="HGV160" s="937"/>
      <c r="HGW160" s="937"/>
      <c r="HGX160" s="937"/>
      <c r="HGY160" s="937"/>
      <c r="HGZ160" s="937"/>
      <c r="HHA160" s="937"/>
      <c r="HHB160" s="937"/>
      <c r="HHC160" s="937"/>
      <c r="HHD160" s="937"/>
      <c r="HHE160" s="937"/>
      <c r="HHF160" s="937"/>
      <c r="HHG160" s="937"/>
      <c r="HHH160" s="937"/>
      <c r="HHI160" s="937"/>
      <c r="HHJ160" s="937"/>
      <c r="HHK160" s="937"/>
      <c r="HHL160" s="937"/>
      <c r="HHM160" s="937"/>
      <c r="HHN160" s="937"/>
      <c r="HHO160" s="937"/>
      <c r="HHP160" s="937"/>
      <c r="HHQ160" s="937"/>
      <c r="HHR160" s="937"/>
      <c r="HHS160" s="937"/>
      <c r="HHT160" s="937"/>
      <c r="HHU160" s="937"/>
      <c r="HHV160" s="937"/>
      <c r="HHW160" s="937"/>
      <c r="HHX160" s="937"/>
      <c r="HHY160" s="937"/>
      <c r="HHZ160" s="937"/>
      <c r="HIA160" s="937"/>
      <c r="HIB160" s="937"/>
      <c r="HIC160" s="937"/>
      <c r="HID160" s="937"/>
      <c r="HIE160" s="937"/>
      <c r="HIF160" s="937"/>
      <c r="HIG160" s="937"/>
      <c r="HIH160" s="937"/>
      <c r="HII160" s="937"/>
      <c r="HIJ160" s="937"/>
      <c r="HIK160" s="937"/>
      <c r="HIL160" s="937"/>
      <c r="HIM160" s="937"/>
      <c r="HIN160" s="937"/>
      <c r="HIO160" s="937"/>
      <c r="HIP160" s="937"/>
      <c r="HIQ160" s="937"/>
      <c r="HIR160" s="937"/>
      <c r="HIS160" s="937"/>
      <c r="HIT160" s="937"/>
      <c r="HIU160" s="937"/>
      <c r="HIV160" s="937"/>
      <c r="HIW160" s="937"/>
      <c r="HIX160" s="937"/>
      <c r="HIY160" s="937"/>
      <c r="HIZ160" s="937"/>
      <c r="HJA160" s="937"/>
      <c r="HJB160" s="937"/>
      <c r="HJC160" s="937"/>
      <c r="HJD160" s="937"/>
      <c r="HJE160" s="937"/>
      <c r="HJF160" s="937"/>
      <c r="HJG160" s="937"/>
      <c r="HJH160" s="937"/>
      <c r="HJI160" s="937"/>
      <c r="HJJ160" s="937"/>
      <c r="HJK160" s="937"/>
      <c r="HJL160" s="937"/>
      <c r="HJM160" s="937"/>
      <c r="HJN160" s="937"/>
      <c r="HJO160" s="937"/>
      <c r="HJP160" s="937"/>
      <c r="HJQ160" s="937"/>
      <c r="HJR160" s="937"/>
      <c r="HJS160" s="937"/>
      <c r="HJT160" s="937"/>
      <c r="HJU160" s="937"/>
      <c r="HJV160" s="937"/>
      <c r="HJW160" s="937"/>
      <c r="HJX160" s="937"/>
      <c r="HJY160" s="937"/>
      <c r="HJZ160" s="937"/>
      <c r="HKA160" s="937"/>
      <c r="HKB160" s="937"/>
      <c r="HKC160" s="937"/>
      <c r="HKD160" s="937"/>
      <c r="HKE160" s="937"/>
      <c r="HKF160" s="937"/>
      <c r="HKG160" s="937"/>
      <c r="HKH160" s="937"/>
      <c r="HKI160" s="937"/>
      <c r="HKJ160" s="937"/>
      <c r="HKK160" s="937"/>
      <c r="HKL160" s="937"/>
      <c r="HKM160" s="937"/>
      <c r="HKN160" s="937"/>
      <c r="HKO160" s="937"/>
      <c r="HKP160" s="937"/>
      <c r="HKQ160" s="937"/>
      <c r="HKR160" s="937"/>
      <c r="HKS160" s="937"/>
      <c r="HKT160" s="937"/>
      <c r="HKU160" s="937"/>
      <c r="HKV160" s="937"/>
      <c r="HKW160" s="937"/>
      <c r="HKX160" s="937"/>
      <c r="HKY160" s="937"/>
      <c r="HKZ160" s="937"/>
      <c r="HLA160" s="937"/>
      <c r="HLB160" s="937"/>
      <c r="HLC160" s="937"/>
      <c r="HLD160" s="937"/>
      <c r="HLE160" s="937"/>
      <c r="HLF160" s="937"/>
      <c r="HLG160" s="937"/>
      <c r="HLH160" s="937"/>
      <c r="HLI160" s="937"/>
      <c r="HLJ160" s="937"/>
      <c r="HLK160" s="937"/>
      <c r="HLL160" s="937"/>
      <c r="HLM160" s="937"/>
      <c r="HLN160" s="937"/>
      <c r="HLO160" s="937"/>
      <c r="HLP160" s="937"/>
      <c r="HLQ160" s="937"/>
      <c r="HLR160" s="937"/>
      <c r="HLS160" s="937"/>
      <c r="HLT160" s="937"/>
      <c r="HLU160" s="937"/>
      <c r="HLV160" s="937"/>
      <c r="HLW160" s="937"/>
      <c r="HLX160" s="937"/>
      <c r="HLY160" s="937"/>
      <c r="HLZ160" s="937"/>
      <c r="HMA160" s="937"/>
      <c r="HMB160" s="937"/>
      <c r="HMC160" s="937"/>
      <c r="HMD160" s="937"/>
      <c r="HME160" s="937"/>
      <c r="HMF160" s="937"/>
      <c r="HMG160" s="937"/>
      <c r="HMH160" s="937"/>
      <c r="HMI160" s="937"/>
      <c r="HMJ160" s="937"/>
      <c r="HMK160" s="937"/>
      <c r="HML160" s="937"/>
      <c r="HMM160" s="937"/>
      <c r="HMN160" s="937"/>
      <c r="HMO160" s="937"/>
      <c r="HMP160" s="937"/>
      <c r="HMQ160" s="937"/>
      <c r="HMR160" s="937"/>
      <c r="HMS160" s="937"/>
      <c r="HMT160" s="937"/>
      <c r="HMU160" s="937"/>
      <c r="HMV160" s="937"/>
      <c r="HMW160" s="937"/>
      <c r="HMX160" s="937"/>
      <c r="HMY160" s="937"/>
      <c r="HMZ160" s="937"/>
      <c r="HNA160" s="937"/>
      <c r="HNB160" s="937"/>
      <c r="HNC160" s="937"/>
      <c r="HND160" s="937"/>
      <c r="HNE160" s="937"/>
      <c r="HNF160" s="937"/>
      <c r="HNG160" s="937"/>
      <c r="HNH160" s="937"/>
      <c r="HNI160" s="937"/>
      <c r="HNJ160" s="937"/>
      <c r="HNK160" s="937"/>
      <c r="HNL160" s="937"/>
      <c r="HNM160" s="937"/>
      <c r="HNN160" s="937"/>
      <c r="HNO160" s="937"/>
      <c r="HNP160" s="937"/>
      <c r="HNQ160" s="937"/>
      <c r="HNR160" s="937"/>
      <c r="HNS160" s="937"/>
      <c r="HNT160" s="937"/>
      <c r="HNU160" s="937"/>
      <c r="HNV160" s="937"/>
      <c r="HNW160" s="937"/>
      <c r="HNX160" s="937"/>
      <c r="HNY160" s="937"/>
      <c r="HNZ160" s="937"/>
      <c r="HOA160" s="937"/>
      <c r="HOB160" s="937"/>
      <c r="HOC160" s="937"/>
      <c r="HOD160" s="937"/>
      <c r="HOE160" s="937"/>
      <c r="HOF160" s="937"/>
      <c r="HOG160" s="937"/>
      <c r="HOH160" s="937"/>
      <c r="HOI160" s="937"/>
      <c r="HOJ160" s="937"/>
      <c r="HOK160" s="937"/>
      <c r="HOL160" s="937"/>
      <c r="HOM160" s="937"/>
      <c r="HON160" s="937"/>
      <c r="HOO160" s="937"/>
      <c r="HOP160" s="937"/>
      <c r="HOQ160" s="937"/>
      <c r="HOR160" s="937"/>
      <c r="HOS160" s="937"/>
      <c r="HOT160" s="937"/>
      <c r="HOU160" s="937"/>
      <c r="HOV160" s="937"/>
      <c r="HOW160" s="937"/>
      <c r="HOX160" s="937"/>
      <c r="HOY160" s="937"/>
      <c r="HOZ160" s="937"/>
      <c r="HPA160" s="937"/>
      <c r="HPB160" s="937"/>
      <c r="HPC160" s="937"/>
      <c r="HPD160" s="937"/>
      <c r="HPE160" s="937"/>
      <c r="HPF160" s="937"/>
      <c r="HPG160" s="937"/>
      <c r="HPH160" s="937"/>
      <c r="HPI160" s="937"/>
      <c r="HPJ160" s="937"/>
      <c r="HPK160" s="937"/>
      <c r="HPL160" s="937"/>
      <c r="HPM160" s="937"/>
      <c r="HPN160" s="937"/>
      <c r="HPO160" s="937"/>
      <c r="HPP160" s="937"/>
      <c r="HPQ160" s="937"/>
      <c r="HPR160" s="937"/>
      <c r="HPS160" s="937"/>
      <c r="HPT160" s="937"/>
      <c r="HPU160" s="937"/>
      <c r="HPV160" s="937"/>
      <c r="HPW160" s="937"/>
      <c r="HPX160" s="937"/>
      <c r="HPY160" s="937"/>
      <c r="HPZ160" s="937"/>
      <c r="HQA160" s="937"/>
      <c r="HQB160" s="937"/>
      <c r="HQC160" s="937"/>
      <c r="HQD160" s="937"/>
      <c r="HQE160" s="937"/>
      <c r="HQF160" s="937"/>
      <c r="HQG160" s="937"/>
      <c r="HQH160" s="937"/>
      <c r="HQI160" s="937"/>
      <c r="HQJ160" s="937"/>
      <c r="HQK160" s="937"/>
      <c r="HQL160" s="937"/>
      <c r="HQM160" s="937"/>
      <c r="HQN160" s="937"/>
      <c r="HQO160" s="937"/>
      <c r="HQP160" s="937"/>
      <c r="HQQ160" s="937"/>
      <c r="HQR160" s="937"/>
      <c r="HQS160" s="937"/>
      <c r="HQT160" s="937"/>
      <c r="HQU160" s="937"/>
      <c r="HQV160" s="937"/>
      <c r="HQW160" s="937"/>
      <c r="HQX160" s="937"/>
      <c r="HQY160" s="937"/>
      <c r="HQZ160" s="937"/>
      <c r="HRA160" s="937"/>
      <c r="HRB160" s="937"/>
      <c r="HRC160" s="937"/>
      <c r="HRD160" s="937"/>
      <c r="HRE160" s="937"/>
      <c r="HRF160" s="937"/>
      <c r="HRG160" s="937"/>
      <c r="HRH160" s="937"/>
      <c r="HRI160" s="937"/>
      <c r="HRJ160" s="937"/>
      <c r="HRK160" s="937"/>
      <c r="HRL160" s="937"/>
      <c r="HRM160" s="937"/>
      <c r="HRN160" s="937"/>
      <c r="HRO160" s="937"/>
      <c r="HRP160" s="937"/>
      <c r="HRQ160" s="937"/>
      <c r="HRR160" s="937"/>
      <c r="HRS160" s="937"/>
      <c r="HRT160" s="937"/>
      <c r="HRU160" s="937"/>
      <c r="HRV160" s="937"/>
      <c r="HRW160" s="937"/>
      <c r="HRX160" s="937"/>
      <c r="HRY160" s="937"/>
      <c r="HRZ160" s="937"/>
      <c r="HSA160" s="937"/>
      <c r="HSB160" s="937"/>
      <c r="HSC160" s="937"/>
      <c r="HSD160" s="937"/>
      <c r="HSE160" s="937"/>
      <c r="HSF160" s="937"/>
      <c r="HSG160" s="937"/>
      <c r="HSH160" s="937"/>
      <c r="HSI160" s="937"/>
      <c r="HSJ160" s="937"/>
      <c r="HSK160" s="937"/>
      <c r="HSL160" s="937"/>
      <c r="HSM160" s="937"/>
      <c r="HSN160" s="937"/>
      <c r="HSO160" s="937"/>
      <c r="HSP160" s="937"/>
      <c r="HSQ160" s="937"/>
      <c r="HSR160" s="937"/>
      <c r="HSS160" s="937"/>
      <c r="HST160" s="937"/>
      <c r="HSU160" s="937"/>
      <c r="HSV160" s="937"/>
      <c r="HSW160" s="937"/>
      <c r="HSX160" s="937"/>
      <c r="HSY160" s="937"/>
      <c r="HSZ160" s="937"/>
      <c r="HTA160" s="937"/>
      <c r="HTB160" s="937"/>
      <c r="HTC160" s="937"/>
      <c r="HTD160" s="937"/>
      <c r="HTE160" s="937"/>
      <c r="HTF160" s="937"/>
      <c r="HTG160" s="937"/>
      <c r="HTH160" s="937"/>
      <c r="HTI160" s="937"/>
      <c r="HTJ160" s="937"/>
      <c r="HTK160" s="937"/>
      <c r="HTL160" s="937"/>
      <c r="HTM160" s="937"/>
      <c r="HTN160" s="937"/>
      <c r="HTO160" s="937"/>
      <c r="HTP160" s="937"/>
      <c r="HTQ160" s="937"/>
      <c r="HTR160" s="937"/>
      <c r="HTS160" s="937"/>
      <c r="HTT160" s="937"/>
      <c r="HTU160" s="937"/>
      <c r="HTV160" s="937"/>
      <c r="HTW160" s="937"/>
      <c r="HTX160" s="937"/>
      <c r="HTY160" s="937"/>
      <c r="HTZ160" s="937"/>
      <c r="HUA160" s="937"/>
      <c r="HUB160" s="937"/>
      <c r="HUC160" s="937"/>
      <c r="HUD160" s="937"/>
      <c r="HUE160" s="937"/>
      <c r="HUF160" s="937"/>
      <c r="HUG160" s="937"/>
      <c r="HUH160" s="937"/>
      <c r="HUI160" s="937"/>
      <c r="HUJ160" s="937"/>
      <c r="HUK160" s="937"/>
      <c r="HUL160" s="937"/>
      <c r="HUM160" s="937"/>
      <c r="HUN160" s="937"/>
      <c r="HUO160" s="937"/>
      <c r="HUP160" s="937"/>
      <c r="HUQ160" s="937"/>
      <c r="HUR160" s="937"/>
      <c r="HUS160" s="937"/>
      <c r="HUT160" s="937"/>
      <c r="HUU160" s="937"/>
      <c r="HUV160" s="937"/>
      <c r="HUW160" s="937"/>
      <c r="HUX160" s="937"/>
      <c r="HUY160" s="937"/>
      <c r="HUZ160" s="937"/>
      <c r="HVA160" s="937"/>
      <c r="HVB160" s="937"/>
      <c r="HVC160" s="937"/>
      <c r="HVD160" s="937"/>
      <c r="HVE160" s="937"/>
      <c r="HVF160" s="937"/>
      <c r="HVG160" s="937"/>
      <c r="HVH160" s="937"/>
      <c r="HVI160" s="937"/>
      <c r="HVJ160" s="937"/>
      <c r="HVK160" s="937"/>
      <c r="HVL160" s="937"/>
      <c r="HVM160" s="937"/>
      <c r="HVN160" s="937"/>
      <c r="HVO160" s="937"/>
      <c r="HVP160" s="937"/>
      <c r="HVQ160" s="937"/>
      <c r="HVR160" s="937"/>
      <c r="HVS160" s="937"/>
      <c r="HVT160" s="937"/>
      <c r="HVU160" s="937"/>
      <c r="HVV160" s="937"/>
      <c r="HVW160" s="937"/>
      <c r="HVX160" s="937"/>
      <c r="HVY160" s="937"/>
      <c r="HVZ160" s="937"/>
      <c r="HWA160" s="937"/>
      <c r="HWB160" s="937"/>
      <c r="HWC160" s="937"/>
      <c r="HWD160" s="937"/>
      <c r="HWE160" s="937"/>
      <c r="HWF160" s="937"/>
      <c r="HWG160" s="937"/>
      <c r="HWH160" s="937"/>
      <c r="HWI160" s="937"/>
      <c r="HWJ160" s="937"/>
      <c r="HWK160" s="937"/>
      <c r="HWL160" s="937"/>
      <c r="HWM160" s="937"/>
      <c r="HWN160" s="937"/>
      <c r="HWO160" s="937"/>
      <c r="HWP160" s="937"/>
      <c r="HWQ160" s="937"/>
      <c r="HWR160" s="937"/>
      <c r="HWS160" s="937"/>
      <c r="HWT160" s="937"/>
      <c r="HWU160" s="937"/>
      <c r="HWV160" s="937"/>
      <c r="HWW160" s="937"/>
      <c r="HWX160" s="937"/>
      <c r="HWY160" s="937"/>
      <c r="HWZ160" s="937"/>
      <c r="HXA160" s="937"/>
      <c r="HXB160" s="937"/>
      <c r="HXC160" s="937"/>
      <c r="HXD160" s="937"/>
      <c r="HXE160" s="937"/>
      <c r="HXF160" s="937"/>
      <c r="HXG160" s="937"/>
      <c r="HXH160" s="937"/>
      <c r="HXI160" s="937"/>
      <c r="HXJ160" s="937"/>
      <c r="HXK160" s="937"/>
      <c r="HXL160" s="937"/>
      <c r="HXM160" s="937"/>
      <c r="HXN160" s="937"/>
      <c r="HXO160" s="937"/>
      <c r="HXP160" s="937"/>
      <c r="HXQ160" s="937"/>
      <c r="HXR160" s="937"/>
      <c r="HXS160" s="937"/>
      <c r="HXT160" s="937"/>
      <c r="HXU160" s="937"/>
      <c r="HXV160" s="937"/>
      <c r="HXW160" s="937"/>
      <c r="HXX160" s="937"/>
      <c r="HXY160" s="937"/>
      <c r="HXZ160" s="937"/>
      <c r="HYA160" s="937"/>
      <c r="HYB160" s="937"/>
      <c r="HYC160" s="937"/>
      <c r="HYD160" s="937"/>
      <c r="HYE160" s="937"/>
      <c r="HYF160" s="937"/>
      <c r="HYG160" s="937"/>
      <c r="HYH160" s="937"/>
      <c r="HYI160" s="937"/>
      <c r="HYJ160" s="937"/>
      <c r="HYK160" s="937"/>
      <c r="HYL160" s="937"/>
      <c r="HYM160" s="937"/>
      <c r="HYN160" s="937"/>
      <c r="HYO160" s="937"/>
      <c r="HYP160" s="937"/>
      <c r="HYQ160" s="937"/>
      <c r="HYR160" s="937"/>
      <c r="HYS160" s="937"/>
      <c r="HYT160" s="937"/>
      <c r="HYU160" s="937"/>
      <c r="HYV160" s="937"/>
      <c r="HYW160" s="937"/>
      <c r="HYX160" s="937"/>
      <c r="HYY160" s="937"/>
      <c r="HYZ160" s="937"/>
      <c r="HZA160" s="937"/>
      <c r="HZB160" s="937"/>
      <c r="HZC160" s="937"/>
      <c r="HZD160" s="937"/>
      <c r="HZE160" s="937"/>
      <c r="HZF160" s="937"/>
      <c r="HZG160" s="937"/>
      <c r="HZH160" s="937"/>
      <c r="HZI160" s="937"/>
      <c r="HZJ160" s="937"/>
      <c r="HZK160" s="937"/>
      <c r="HZL160" s="937"/>
      <c r="HZM160" s="937"/>
      <c r="HZN160" s="937"/>
      <c r="HZO160" s="937"/>
      <c r="HZP160" s="937"/>
      <c r="HZQ160" s="937"/>
      <c r="HZR160" s="937"/>
      <c r="HZS160" s="937"/>
      <c r="HZT160" s="937"/>
      <c r="HZU160" s="937"/>
      <c r="HZV160" s="937"/>
      <c r="HZW160" s="937"/>
      <c r="HZX160" s="937"/>
      <c r="HZY160" s="937"/>
      <c r="HZZ160" s="937"/>
      <c r="IAA160" s="937"/>
      <c r="IAB160" s="937"/>
      <c r="IAC160" s="937"/>
      <c r="IAD160" s="937"/>
      <c r="IAE160" s="937"/>
      <c r="IAF160" s="937"/>
      <c r="IAG160" s="937"/>
      <c r="IAH160" s="937"/>
      <c r="IAI160" s="937"/>
      <c r="IAJ160" s="937"/>
      <c r="IAK160" s="937"/>
      <c r="IAL160" s="937"/>
      <c r="IAM160" s="937"/>
      <c r="IAN160" s="937"/>
      <c r="IAO160" s="937"/>
      <c r="IAP160" s="937"/>
      <c r="IAQ160" s="937"/>
      <c r="IAR160" s="937"/>
      <c r="IAS160" s="937"/>
      <c r="IAT160" s="937"/>
      <c r="IAU160" s="937"/>
      <c r="IAV160" s="937"/>
      <c r="IAW160" s="937"/>
      <c r="IAX160" s="937"/>
      <c r="IAY160" s="937"/>
      <c r="IAZ160" s="937"/>
      <c r="IBA160" s="937"/>
      <c r="IBB160" s="937"/>
      <c r="IBC160" s="937"/>
      <c r="IBD160" s="937"/>
      <c r="IBE160" s="937"/>
      <c r="IBF160" s="937"/>
      <c r="IBG160" s="937"/>
      <c r="IBH160" s="937"/>
      <c r="IBI160" s="937"/>
      <c r="IBJ160" s="937"/>
      <c r="IBK160" s="937"/>
      <c r="IBL160" s="937"/>
      <c r="IBM160" s="937"/>
      <c r="IBN160" s="937"/>
      <c r="IBO160" s="937"/>
      <c r="IBP160" s="937"/>
      <c r="IBQ160" s="937"/>
      <c r="IBR160" s="937"/>
      <c r="IBS160" s="937"/>
      <c r="IBT160" s="937"/>
      <c r="IBU160" s="937"/>
      <c r="IBV160" s="937"/>
      <c r="IBW160" s="937"/>
      <c r="IBX160" s="937"/>
      <c r="IBY160" s="937"/>
      <c r="IBZ160" s="937"/>
      <c r="ICA160" s="937"/>
      <c r="ICB160" s="937"/>
      <c r="ICC160" s="937"/>
      <c r="ICD160" s="937"/>
      <c r="ICE160" s="937"/>
      <c r="ICF160" s="937"/>
      <c r="ICG160" s="937"/>
      <c r="ICH160" s="937"/>
      <c r="ICI160" s="937"/>
      <c r="ICJ160" s="937"/>
      <c r="ICK160" s="937"/>
      <c r="ICL160" s="937"/>
      <c r="ICM160" s="937"/>
      <c r="ICN160" s="937"/>
      <c r="ICO160" s="937"/>
      <c r="ICP160" s="937"/>
      <c r="ICQ160" s="937"/>
      <c r="ICR160" s="937"/>
      <c r="ICS160" s="937"/>
      <c r="ICT160" s="937"/>
      <c r="ICU160" s="937"/>
      <c r="ICV160" s="937"/>
      <c r="ICW160" s="937"/>
      <c r="ICX160" s="937"/>
      <c r="ICY160" s="937"/>
      <c r="ICZ160" s="937"/>
      <c r="IDA160" s="937"/>
      <c r="IDB160" s="937"/>
      <c r="IDC160" s="937"/>
      <c r="IDD160" s="937"/>
      <c r="IDE160" s="937"/>
      <c r="IDF160" s="937"/>
      <c r="IDG160" s="937"/>
      <c r="IDH160" s="937"/>
      <c r="IDI160" s="937"/>
      <c r="IDJ160" s="937"/>
      <c r="IDK160" s="937"/>
      <c r="IDL160" s="937"/>
      <c r="IDM160" s="937"/>
      <c r="IDN160" s="937"/>
      <c r="IDO160" s="937"/>
      <c r="IDP160" s="937"/>
      <c r="IDQ160" s="937"/>
      <c r="IDR160" s="937"/>
      <c r="IDS160" s="937"/>
      <c r="IDT160" s="937"/>
      <c r="IDU160" s="937"/>
      <c r="IDV160" s="937"/>
      <c r="IDW160" s="937"/>
      <c r="IDX160" s="937"/>
      <c r="IDY160" s="937"/>
      <c r="IDZ160" s="937"/>
      <c r="IEA160" s="937"/>
      <c r="IEB160" s="937"/>
      <c r="IEC160" s="937"/>
      <c r="IED160" s="937"/>
      <c r="IEE160" s="937"/>
      <c r="IEF160" s="937"/>
      <c r="IEG160" s="937"/>
      <c r="IEH160" s="937"/>
      <c r="IEI160" s="937"/>
      <c r="IEJ160" s="937"/>
      <c r="IEK160" s="937"/>
      <c r="IEL160" s="937"/>
      <c r="IEM160" s="937"/>
      <c r="IEN160" s="937"/>
      <c r="IEO160" s="937"/>
      <c r="IEP160" s="937"/>
      <c r="IEQ160" s="937"/>
      <c r="IER160" s="937"/>
      <c r="IES160" s="937"/>
      <c r="IET160" s="937"/>
      <c r="IEU160" s="937"/>
      <c r="IEV160" s="937"/>
      <c r="IEW160" s="937"/>
      <c r="IEX160" s="937"/>
      <c r="IEY160" s="937"/>
      <c r="IEZ160" s="937"/>
      <c r="IFA160" s="937"/>
      <c r="IFB160" s="937"/>
      <c r="IFC160" s="937"/>
      <c r="IFD160" s="937"/>
      <c r="IFE160" s="937"/>
      <c r="IFF160" s="937"/>
      <c r="IFG160" s="937"/>
      <c r="IFH160" s="937"/>
      <c r="IFI160" s="937"/>
      <c r="IFJ160" s="937"/>
      <c r="IFK160" s="937"/>
      <c r="IFL160" s="937"/>
      <c r="IFM160" s="937"/>
      <c r="IFN160" s="937"/>
      <c r="IFO160" s="937"/>
      <c r="IFP160" s="937"/>
      <c r="IFQ160" s="937"/>
      <c r="IFR160" s="937"/>
      <c r="IFS160" s="937"/>
      <c r="IFT160" s="937"/>
      <c r="IFU160" s="937"/>
      <c r="IFV160" s="937"/>
      <c r="IFW160" s="937"/>
      <c r="IFX160" s="937"/>
      <c r="IFY160" s="937"/>
      <c r="IFZ160" s="937"/>
      <c r="IGA160" s="937"/>
      <c r="IGB160" s="937"/>
      <c r="IGC160" s="937"/>
      <c r="IGD160" s="937"/>
      <c r="IGE160" s="937"/>
      <c r="IGF160" s="937"/>
      <c r="IGG160" s="937"/>
      <c r="IGH160" s="937"/>
      <c r="IGI160" s="937"/>
      <c r="IGJ160" s="937"/>
      <c r="IGK160" s="937"/>
      <c r="IGL160" s="937"/>
      <c r="IGM160" s="937"/>
      <c r="IGN160" s="937"/>
      <c r="IGO160" s="937"/>
      <c r="IGP160" s="937"/>
      <c r="IGQ160" s="937"/>
      <c r="IGR160" s="937"/>
      <c r="IGS160" s="937"/>
      <c r="IGT160" s="937"/>
      <c r="IGU160" s="937"/>
      <c r="IGV160" s="937"/>
      <c r="IGW160" s="937"/>
      <c r="IGX160" s="937"/>
      <c r="IGY160" s="937"/>
      <c r="IGZ160" s="937"/>
      <c r="IHA160" s="937"/>
      <c r="IHB160" s="937"/>
      <c r="IHC160" s="937"/>
      <c r="IHD160" s="937"/>
      <c r="IHE160" s="937"/>
      <c r="IHF160" s="937"/>
      <c r="IHG160" s="937"/>
      <c r="IHH160" s="937"/>
      <c r="IHI160" s="937"/>
      <c r="IHJ160" s="937"/>
      <c r="IHK160" s="937"/>
      <c r="IHL160" s="937"/>
      <c r="IHM160" s="937"/>
      <c r="IHN160" s="937"/>
      <c r="IHO160" s="937"/>
      <c r="IHP160" s="937"/>
      <c r="IHQ160" s="937"/>
      <c r="IHR160" s="937"/>
      <c r="IHS160" s="937"/>
      <c r="IHT160" s="937"/>
      <c r="IHU160" s="937"/>
      <c r="IHV160" s="937"/>
      <c r="IHW160" s="937"/>
      <c r="IHX160" s="937"/>
      <c r="IHY160" s="937"/>
      <c r="IHZ160" s="937"/>
      <c r="IIA160" s="937"/>
      <c r="IIB160" s="937"/>
      <c r="IIC160" s="937"/>
      <c r="IID160" s="937"/>
      <c r="IIE160" s="937"/>
      <c r="IIF160" s="937"/>
      <c r="IIG160" s="937"/>
      <c r="IIH160" s="937"/>
      <c r="III160" s="937"/>
      <c r="IIJ160" s="937"/>
      <c r="IIK160" s="937"/>
      <c r="IIL160" s="937"/>
      <c r="IIM160" s="937"/>
      <c r="IIN160" s="937"/>
      <c r="IIO160" s="937"/>
      <c r="IIP160" s="937"/>
      <c r="IIQ160" s="937"/>
      <c r="IIR160" s="937"/>
      <c r="IIS160" s="937"/>
      <c r="IIT160" s="937"/>
      <c r="IIU160" s="937"/>
      <c r="IIV160" s="937"/>
      <c r="IIW160" s="937"/>
      <c r="IIX160" s="937"/>
      <c r="IIY160" s="937"/>
      <c r="IIZ160" s="937"/>
      <c r="IJA160" s="937"/>
      <c r="IJB160" s="937"/>
      <c r="IJC160" s="937"/>
      <c r="IJD160" s="937"/>
      <c r="IJE160" s="937"/>
      <c r="IJF160" s="937"/>
      <c r="IJG160" s="937"/>
      <c r="IJH160" s="937"/>
      <c r="IJI160" s="937"/>
      <c r="IJJ160" s="937"/>
      <c r="IJK160" s="937"/>
      <c r="IJL160" s="937"/>
      <c r="IJM160" s="937"/>
      <c r="IJN160" s="937"/>
      <c r="IJO160" s="937"/>
      <c r="IJP160" s="937"/>
      <c r="IJQ160" s="937"/>
      <c r="IJR160" s="937"/>
      <c r="IJS160" s="937"/>
      <c r="IJT160" s="937"/>
      <c r="IJU160" s="937"/>
      <c r="IJV160" s="937"/>
      <c r="IJW160" s="937"/>
      <c r="IJX160" s="937"/>
      <c r="IJY160" s="937"/>
      <c r="IJZ160" s="937"/>
      <c r="IKA160" s="937"/>
      <c r="IKB160" s="937"/>
      <c r="IKC160" s="937"/>
      <c r="IKD160" s="937"/>
      <c r="IKE160" s="937"/>
      <c r="IKF160" s="937"/>
      <c r="IKG160" s="937"/>
      <c r="IKH160" s="937"/>
      <c r="IKI160" s="937"/>
      <c r="IKJ160" s="937"/>
      <c r="IKK160" s="937"/>
      <c r="IKL160" s="937"/>
      <c r="IKM160" s="937"/>
      <c r="IKN160" s="937"/>
      <c r="IKO160" s="937"/>
      <c r="IKP160" s="937"/>
      <c r="IKQ160" s="937"/>
      <c r="IKR160" s="937"/>
      <c r="IKS160" s="937"/>
      <c r="IKT160" s="937"/>
      <c r="IKU160" s="937"/>
      <c r="IKV160" s="937"/>
      <c r="IKW160" s="937"/>
      <c r="IKX160" s="937"/>
      <c r="IKY160" s="937"/>
      <c r="IKZ160" s="937"/>
      <c r="ILA160" s="937"/>
      <c r="ILB160" s="937"/>
      <c r="ILC160" s="937"/>
      <c r="ILD160" s="937"/>
      <c r="ILE160" s="937"/>
      <c r="ILF160" s="937"/>
      <c r="ILG160" s="937"/>
      <c r="ILH160" s="937"/>
      <c r="ILI160" s="937"/>
      <c r="ILJ160" s="937"/>
      <c r="ILK160" s="937"/>
      <c r="ILL160" s="937"/>
      <c r="ILM160" s="937"/>
      <c r="ILN160" s="937"/>
      <c r="ILO160" s="937"/>
      <c r="ILP160" s="937"/>
      <c r="ILQ160" s="937"/>
      <c r="ILR160" s="937"/>
      <c r="ILS160" s="937"/>
      <c r="ILT160" s="937"/>
      <c r="ILU160" s="937"/>
      <c r="ILV160" s="937"/>
      <c r="ILW160" s="937"/>
      <c r="ILX160" s="937"/>
      <c r="ILY160" s="937"/>
      <c r="ILZ160" s="937"/>
      <c r="IMA160" s="937"/>
      <c r="IMB160" s="937"/>
      <c r="IMC160" s="937"/>
      <c r="IMD160" s="937"/>
      <c r="IME160" s="937"/>
      <c r="IMF160" s="937"/>
      <c r="IMG160" s="937"/>
      <c r="IMH160" s="937"/>
      <c r="IMI160" s="937"/>
      <c r="IMJ160" s="937"/>
      <c r="IMK160" s="937"/>
      <c r="IML160" s="937"/>
      <c r="IMM160" s="937"/>
      <c r="IMN160" s="937"/>
      <c r="IMO160" s="937"/>
      <c r="IMP160" s="937"/>
      <c r="IMQ160" s="937"/>
      <c r="IMR160" s="937"/>
      <c r="IMS160" s="937"/>
      <c r="IMT160" s="937"/>
      <c r="IMU160" s="937"/>
      <c r="IMV160" s="937"/>
      <c r="IMW160" s="937"/>
      <c r="IMX160" s="937"/>
      <c r="IMY160" s="937"/>
      <c r="IMZ160" s="937"/>
      <c r="INA160" s="937"/>
      <c r="INB160" s="937"/>
      <c r="INC160" s="937"/>
      <c r="IND160" s="937"/>
      <c r="INE160" s="937"/>
      <c r="INF160" s="937"/>
      <c r="ING160" s="937"/>
      <c r="INH160" s="937"/>
      <c r="INI160" s="937"/>
      <c r="INJ160" s="937"/>
      <c r="INK160" s="937"/>
      <c r="INL160" s="937"/>
      <c r="INM160" s="937"/>
      <c r="INN160" s="937"/>
      <c r="INO160" s="937"/>
      <c r="INP160" s="937"/>
      <c r="INQ160" s="937"/>
      <c r="INR160" s="937"/>
      <c r="INS160" s="937"/>
      <c r="INT160" s="937"/>
      <c r="INU160" s="937"/>
      <c r="INV160" s="937"/>
      <c r="INW160" s="937"/>
      <c r="INX160" s="937"/>
      <c r="INY160" s="937"/>
      <c r="INZ160" s="937"/>
      <c r="IOA160" s="937"/>
      <c r="IOB160" s="937"/>
      <c r="IOC160" s="937"/>
      <c r="IOD160" s="937"/>
      <c r="IOE160" s="937"/>
      <c r="IOF160" s="937"/>
      <c r="IOG160" s="937"/>
      <c r="IOH160" s="937"/>
      <c r="IOI160" s="937"/>
      <c r="IOJ160" s="937"/>
      <c r="IOK160" s="937"/>
      <c r="IOL160" s="937"/>
      <c r="IOM160" s="937"/>
      <c r="ION160" s="937"/>
      <c r="IOO160" s="937"/>
      <c r="IOP160" s="937"/>
      <c r="IOQ160" s="937"/>
      <c r="IOR160" s="937"/>
      <c r="IOS160" s="937"/>
      <c r="IOT160" s="937"/>
      <c r="IOU160" s="937"/>
      <c r="IOV160" s="937"/>
      <c r="IOW160" s="937"/>
      <c r="IOX160" s="937"/>
      <c r="IOY160" s="937"/>
      <c r="IOZ160" s="937"/>
      <c r="IPA160" s="937"/>
      <c r="IPB160" s="937"/>
      <c r="IPC160" s="937"/>
      <c r="IPD160" s="937"/>
      <c r="IPE160" s="937"/>
      <c r="IPF160" s="937"/>
      <c r="IPG160" s="937"/>
      <c r="IPH160" s="937"/>
      <c r="IPI160" s="937"/>
      <c r="IPJ160" s="937"/>
      <c r="IPK160" s="937"/>
      <c r="IPL160" s="937"/>
      <c r="IPM160" s="937"/>
      <c r="IPN160" s="937"/>
      <c r="IPO160" s="937"/>
      <c r="IPP160" s="937"/>
      <c r="IPQ160" s="937"/>
      <c r="IPR160" s="937"/>
      <c r="IPS160" s="937"/>
      <c r="IPT160" s="937"/>
      <c r="IPU160" s="937"/>
      <c r="IPV160" s="937"/>
      <c r="IPW160" s="937"/>
      <c r="IPX160" s="937"/>
      <c r="IPY160" s="937"/>
      <c r="IPZ160" s="937"/>
      <c r="IQA160" s="937"/>
      <c r="IQB160" s="937"/>
      <c r="IQC160" s="937"/>
      <c r="IQD160" s="937"/>
      <c r="IQE160" s="937"/>
      <c r="IQF160" s="937"/>
      <c r="IQG160" s="937"/>
      <c r="IQH160" s="937"/>
      <c r="IQI160" s="937"/>
      <c r="IQJ160" s="937"/>
      <c r="IQK160" s="937"/>
      <c r="IQL160" s="937"/>
      <c r="IQM160" s="937"/>
      <c r="IQN160" s="937"/>
      <c r="IQO160" s="937"/>
      <c r="IQP160" s="937"/>
      <c r="IQQ160" s="937"/>
      <c r="IQR160" s="937"/>
      <c r="IQS160" s="937"/>
      <c r="IQT160" s="937"/>
      <c r="IQU160" s="937"/>
      <c r="IQV160" s="937"/>
      <c r="IQW160" s="937"/>
      <c r="IQX160" s="937"/>
      <c r="IQY160" s="937"/>
      <c r="IQZ160" s="937"/>
      <c r="IRA160" s="937"/>
      <c r="IRB160" s="937"/>
      <c r="IRC160" s="937"/>
      <c r="IRD160" s="937"/>
      <c r="IRE160" s="937"/>
      <c r="IRF160" s="937"/>
      <c r="IRG160" s="937"/>
      <c r="IRH160" s="937"/>
      <c r="IRI160" s="937"/>
      <c r="IRJ160" s="937"/>
      <c r="IRK160" s="937"/>
      <c r="IRL160" s="937"/>
      <c r="IRM160" s="937"/>
      <c r="IRN160" s="937"/>
      <c r="IRO160" s="937"/>
      <c r="IRP160" s="937"/>
      <c r="IRQ160" s="937"/>
      <c r="IRR160" s="937"/>
      <c r="IRS160" s="937"/>
      <c r="IRT160" s="937"/>
      <c r="IRU160" s="937"/>
      <c r="IRV160" s="937"/>
      <c r="IRW160" s="937"/>
      <c r="IRX160" s="937"/>
      <c r="IRY160" s="937"/>
      <c r="IRZ160" s="937"/>
      <c r="ISA160" s="937"/>
      <c r="ISB160" s="937"/>
      <c r="ISC160" s="937"/>
      <c r="ISD160" s="937"/>
      <c r="ISE160" s="937"/>
      <c r="ISF160" s="937"/>
      <c r="ISG160" s="937"/>
      <c r="ISH160" s="937"/>
      <c r="ISI160" s="937"/>
      <c r="ISJ160" s="937"/>
      <c r="ISK160" s="937"/>
      <c r="ISL160" s="937"/>
      <c r="ISM160" s="937"/>
      <c r="ISN160" s="937"/>
      <c r="ISO160" s="937"/>
      <c r="ISP160" s="937"/>
      <c r="ISQ160" s="937"/>
      <c r="ISR160" s="937"/>
      <c r="ISS160" s="937"/>
      <c r="IST160" s="937"/>
      <c r="ISU160" s="937"/>
      <c r="ISV160" s="937"/>
      <c r="ISW160" s="937"/>
      <c r="ISX160" s="937"/>
      <c r="ISY160" s="937"/>
      <c r="ISZ160" s="937"/>
      <c r="ITA160" s="937"/>
      <c r="ITB160" s="937"/>
      <c r="ITC160" s="937"/>
      <c r="ITD160" s="937"/>
      <c r="ITE160" s="937"/>
      <c r="ITF160" s="937"/>
      <c r="ITG160" s="937"/>
      <c r="ITH160" s="937"/>
      <c r="ITI160" s="937"/>
      <c r="ITJ160" s="937"/>
      <c r="ITK160" s="937"/>
      <c r="ITL160" s="937"/>
      <c r="ITM160" s="937"/>
      <c r="ITN160" s="937"/>
      <c r="ITO160" s="937"/>
      <c r="ITP160" s="937"/>
      <c r="ITQ160" s="937"/>
      <c r="ITR160" s="937"/>
      <c r="ITS160" s="937"/>
      <c r="ITT160" s="937"/>
      <c r="ITU160" s="937"/>
      <c r="ITV160" s="937"/>
      <c r="ITW160" s="937"/>
      <c r="ITX160" s="937"/>
      <c r="ITY160" s="937"/>
      <c r="ITZ160" s="937"/>
      <c r="IUA160" s="937"/>
      <c r="IUB160" s="937"/>
      <c r="IUC160" s="937"/>
      <c r="IUD160" s="937"/>
      <c r="IUE160" s="937"/>
      <c r="IUF160" s="937"/>
      <c r="IUG160" s="937"/>
      <c r="IUH160" s="937"/>
      <c r="IUI160" s="937"/>
      <c r="IUJ160" s="937"/>
      <c r="IUK160" s="937"/>
      <c r="IUL160" s="937"/>
      <c r="IUM160" s="937"/>
      <c r="IUN160" s="937"/>
      <c r="IUO160" s="937"/>
      <c r="IUP160" s="937"/>
      <c r="IUQ160" s="937"/>
      <c r="IUR160" s="937"/>
      <c r="IUS160" s="937"/>
      <c r="IUT160" s="937"/>
      <c r="IUU160" s="937"/>
      <c r="IUV160" s="937"/>
      <c r="IUW160" s="937"/>
      <c r="IUX160" s="937"/>
      <c r="IUY160" s="937"/>
      <c r="IUZ160" s="937"/>
      <c r="IVA160" s="937"/>
      <c r="IVB160" s="937"/>
      <c r="IVC160" s="937"/>
      <c r="IVD160" s="937"/>
      <c r="IVE160" s="937"/>
      <c r="IVF160" s="937"/>
      <c r="IVG160" s="937"/>
      <c r="IVH160" s="937"/>
      <c r="IVI160" s="937"/>
      <c r="IVJ160" s="937"/>
      <c r="IVK160" s="937"/>
      <c r="IVL160" s="937"/>
      <c r="IVM160" s="937"/>
      <c r="IVN160" s="937"/>
      <c r="IVO160" s="937"/>
      <c r="IVP160" s="937"/>
      <c r="IVQ160" s="937"/>
      <c r="IVR160" s="937"/>
      <c r="IVS160" s="937"/>
      <c r="IVT160" s="937"/>
      <c r="IVU160" s="937"/>
      <c r="IVV160" s="937"/>
      <c r="IVW160" s="937"/>
      <c r="IVX160" s="937"/>
      <c r="IVY160" s="937"/>
      <c r="IVZ160" s="937"/>
      <c r="IWA160" s="937"/>
      <c r="IWB160" s="937"/>
      <c r="IWC160" s="937"/>
      <c r="IWD160" s="937"/>
      <c r="IWE160" s="937"/>
      <c r="IWF160" s="937"/>
      <c r="IWG160" s="937"/>
      <c r="IWH160" s="937"/>
      <c r="IWI160" s="937"/>
      <c r="IWJ160" s="937"/>
      <c r="IWK160" s="937"/>
      <c r="IWL160" s="937"/>
      <c r="IWM160" s="937"/>
      <c r="IWN160" s="937"/>
      <c r="IWO160" s="937"/>
      <c r="IWP160" s="937"/>
      <c r="IWQ160" s="937"/>
      <c r="IWR160" s="937"/>
      <c r="IWS160" s="937"/>
      <c r="IWT160" s="937"/>
      <c r="IWU160" s="937"/>
      <c r="IWV160" s="937"/>
      <c r="IWW160" s="937"/>
      <c r="IWX160" s="937"/>
      <c r="IWY160" s="937"/>
      <c r="IWZ160" s="937"/>
      <c r="IXA160" s="937"/>
      <c r="IXB160" s="937"/>
      <c r="IXC160" s="937"/>
      <c r="IXD160" s="937"/>
      <c r="IXE160" s="937"/>
      <c r="IXF160" s="937"/>
      <c r="IXG160" s="937"/>
      <c r="IXH160" s="937"/>
      <c r="IXI160" s="937"/>
      <c r="IXJ160" s="937"/>
      <c r="IXK160" s="937"/>
      <c r="IXL160" s="937"/>
      <c r="IXM160" s="937"/>
      <c r="IXN160" s="937"/>
      <c r="IXO160" s="937"/>
      <c r="IXP160" s="937"/>
      <c r="IXQ160" s="937"/>
      <c r="IXR160" s="937"/>
      <c r="IXS160" s="937"/>
      <c r="IXT160" s="937"/>
      <c r="IXU160" s="937"/>
      <c r="IXV160" s="937"/>
      <c r="IXW160" s="937"/>
      <c r="IXX160" s="937"/>
      <c r="IXY160" s="937"/>
      <c r="IXZ160" s="937"/>
      <c r="IYA160" s="937"/>
      <c r="IYB160" s="937"/>
      <c r="IYC160" s="937"/>
      <c r="IYD160" s="937"/>
      <c r="IYE160" s="937"/>
      <c r="IYF160" s="937"/>
      <c r="IYG160" s="937"/>
      <c r="IYH160" s="937"/>
      <c r="IYI160" s="937"/>
      <c r="IYJ160" s="937"/>
      <c r="IYK160" s="937"/>
      <c r="IYL160" s="937"/>
      <c r="IYM160" s="937"/>
      <c r="IYN160" s="937"/>
      <c r="IYO160" s="937"/>
      <c r="IYP160" s="937"/>
      <c r="IYQ160" s="937"/>
      <c r="IYR160" s="937"/>
      <c r="IYS160" s="937"/>
      <c r="IYT160" s="937"/>
      <c r="IYU160" s="937"/>
      <c r="IYV160" s="937"/>
      <c r="IYW160" s="937"/>
      <c r="IYX160" s="937"/>
      <c r="IYY160" s="937"/>
      <c r="IYZ160" s="937"/>
      <c r="IZA160" s="937"/>
      <c r="IZB160" s="937"/>
      <c r="IZC160" s="937"/>
      <c r="IZD160" s="937"/>
      <c r="IZE160" s="937"/>
      <c r="IZF160" s="937"/>
      <c r="IZG160" s="937"/>
      <c r="IZH160" s="937"/>
      <c r="IZI160" s="937"/>
      <c r="IZJ160" s="937"/>
      <c r="IZK160" s="937"/>
      <c r="IZL160" s="937"/>
      <c r="IZM160" s="937"/>
      <c r="IZN160" s="937"/>
      <c r="IZO160" s="937"/>
      <c r="IZP160" s="937"/>
      <c r="IZQ160" s="937"/>
      <c r="IZR160" s="937"/>
      <c r="IZS160" s="937"/>
      <c r="IZT160" s="937"/>
      <c r="IZU160" s="937"/>
      <c r="IZV160" s="937"/>
      <c r="IZW160" s="937"/>
      <c r="IZX160" s="937"/>
      <c r="IZY160" s="937"/>
      <c r="IZZ160" s="937"/>
      <c r="JAA160" s="937"/>
      <c r="JAB160" s="937"/>
      <c r="JAC160" s="937"/>
      <c r="JAD160" s="937"/>
      <c r="JAE160" s="937"/>
      <c r="JAF160" s="937"/>
      <c r="JAG160" s="937"/>
      <c r="JAH160" s="937"/>
      <c r="JAI160" s="937"/>
      <c r="JAJ160" s="937"/>
      <c r="JAK160" s="937"/>
      <c r="JAL160" s="937"/>
      <c r="JAM160" s="937"/>
      <c r="JAN160" s="937"/>
      <c r="JAO160" s="937"/>
      <c r="JAP160" s="937"/>
      <c r="JAQ160" s="937"/>
      <c r="JAR160" s="937"/>
      <c r="JAS160" s="937"/>
      <c r="JAT160" s="937"/>
      <c r="JAU160" s="937"/>
      <c r="JAV160" s="937"/>
      <c r="JAW160" s="937"/>
      <c r="JAX160" s="937"/>
      <c r="JAY160" s="937"/>
      <c r="JAZ160" s="937"/>
      <c r="JBA160" s="937"/>
      <c r="JBB160" s="937"/>
      <c r="JBC160" s="937"/>
      <c r="JBD160" s="937"/>
      <c r="JBE160" s="937"/>
      <c r="JBF160" s="937"/>
      <c r="JBG160" s="937"/>
      <c r="JBH160" s="937"/>
      <c r="JBI160" s="937"/>
      <c r="JBJ160" s="937"/>
      <c r="JBK160" s="937"/>
      <c r="JBL160" s="937"/>
      <c r="JBM160" s="937"/>
      <c r="JBN160" s="937"/>
      <c r="JBO160" s="937"/>
      <c r="JBP160" s="937"/>
      <c r="JBQ160" s="937"/>
      <c r="JBR160" s="937"/>
      <c r="JBS160" s="937"/>
      <c r="JBT160" s="937"/>
      <c r="JBU160" s="937"/>
      <c r="JBV160" s="937"/>
      <c r="JBW160" s="937"/>
      <c r="JBX160" s="937"/>
      <c r="JBY160" s="937"/>
      <c r="JBZ160" s="937"/>
      <c r="JCA160" s="937"/>
      <c r="JCB160" s="937"/>
      <c r="JCC160" s="937"/>
      <c r="JCD160" s="937"/>
      <c r="JCE160" s="937"/>
      <c r="JCF160" s="937"/>
      <c r="JCG160" s="937"/>
      <c r="JCH160" s="937"/>
      <c r="JCI160" s="937"/>
      <c r="JCJ160" s="937"/>
      <c r="JCK160" s="937"/>
      <c r="JCL160" s="937"/>
      <c r="JCM160" s="937"/>
      <c r="JCN160" s="937"/>
      <c r="JCO160" s="937"/>
      <c r="JCP160" s="937"/>
      <c r="JCQ160" s="937"/>
      <c r="JCR160" s="937"/>
      <c r="JCS160" s="937"/>
      <c r="JCT160" s="937"/>
      <c r="JCU160" s="937"/>
      <c r="JCV160" s="937"/>
      <c r="JCW160" s="937"/>
      <c r="JCX160" s="937"/>
      <c r="JCY160" s="937"/>
      <c r="JCZ160" s="937"/>
      <c r="JDA160" s="937"/>
      <c r="JDB160" s="937"/>
      <c r="JDC160" s="937"/>
      <c r="JDD160" s="937"/>
      <c r="JDE160" s="937"/>
      <c r="JDF160" s="937"/>
      <c r="JDG160" s="937"/>
      <c r="JDH160" s="937"/>
      <c r="JDI160" s="937"/>
      <c r="JDJ160" s="937"/>
      <c r="JDK160" s="937"/>
      <c r="JDL160" s="937"/>
      <c r="JDM160" s="937"/>
      <c r="JDN160" s="937"/>
      <c r="JDO160" s="937"/>
      <c r="JDP160" s="937"/>
      <c r="JDQ160" s="937"/>
      <c r="JDR160" s="937"/>
      <c r="JDS160" s="937"/>
      <c r="JDT160" s="937"/>
      <c r="JDU160" s="937"/>
      <c r="JDV160" s="937"/>
      <c r="JDW160" s="937"/>
      <c r="JDX160" s="937"/>
      <c r="JDY160" s="937"/>
      <c r="JDZ160" s="937"/>
      <c r="JEA160" s="937"/>
      <c r="JEB160" s="937"/>
      <c r="JEC160" s="937"/>
      <c r="JED160" s="937"/>
      <c r="JEE160" s="937"/>
      <c r="JEF160" s="937"/>
      <c r="JEG160" s="937"/>
      <c r="JEH160" s="937"/>
      <c r="JEI160" s="937"/>
      <c r="JEJ160" s="937"/>
      <c r="JEK160" s="937"/>
      <c r="JEL160" s="937"/>
      <c r="JEM160" s="937"/>
      <c r="JEN160" s="937"/>
      <c r="JEO160" s="937"/>
      <c r="JEP160" s="937"/>
      <c r="JEQ160" s="937"/>
      <c r="JER160" s="937"/>
      <c r="JES160" s="937"/>
      <c r="JET160" s="937"/>
      <c r="JEU160" s="937"/>
      <c r="JEV160" s="937"/>
      <c r="JEW160" s="937"/>
      <c r="JEX160" s="937"/>
      <c r="JEY160" s="937"/>
      <c r="JEZ160" s="937"/>
      <c r="JFA160" s="937"/>
      <c r="JFB160" s="937"/>
      <c r="JFC160" s="937"/>
      <c r="JFD160" s="937"/>
      <c r="JFE160" s="937"/>
      <c r="JFF160" s="937"/>
      <c r="JFG160" s="937"/>
      <c r="JFH160" s="937"/>
      <c r="JFI160" s="937"/>
      <c r="JFJ160" s="937"/>
      <c r="JFK160" s="937"/>
      <c r="JFL160" s="937"/>
      <c r="JFM160" s="937"/>
      <c r="JFN160" s="937"/>
      <c r="JFO160" s="937"/>
      <c r="JFP160" s="937"/>
      <c r="JFQ160" s="937"/>
      <c r="JFR160" s="937"/>
      <c r="JFS160" s="937"/>
      <c r="JFT160" s="937"/>
      <c r="JFU160" s="937"/>
      <c r="JFV160" s="937"/>
      <c r="JFW160" s="937"/>
      <c r="JFX160" s="937"/>
      <c r="JFY160" s="937"/>
      <c r="JFZ160" s="937"/>
      <c r="JGA160" s="937"/>
      <c r="JGB160" s="937"/>
      <c r="JGC160" s="937"/>
      <c r="JGD160" s="937"/>
      <c r="JGE160" s="937"/>
      <c r="JGF160" s="937"/>
      <c r="JGG160" s="937"/>
      <c r="JGH160" s="937"/>
      <c r="JGI160" s="937"/>
      <c r="JGJ160" s="937"/>
      <c r="JGK160" s="937"/>
      <c r="JGL160" s="937"/>
      <c r="JGM160" s="937"/>
      <c r="JGN160" s="937"/>
      <c r="JGO160" s="937"/>
      <c r="JGP160" s="937"/>
      <c r="JGQ160" s="937"/>
      <c r="JGR160" s="937"/>
      <c r="JGS160" s="937"/>
      <c r="JGT160" s="937"/>
      <c r="JGU160" s="937"/>
      <c r="JGV160" s="937"/>
      <c r="JGW160" s="937"/>
      <c r="JGX160" s="937"/>
      <c r="JGY160" s="937"/>
      <c r="JGZ160" s="937"/>
      <c r="JHA160" s="937"/>
      <c r="JHB160" s="937"/>
      <c r="JHC160" s="937"/>
      <c r="JHD160" s="937"/>
      <c r="JHE160" s="937"/>
      <c r="JHF160" s="937"/>
      <c r="JHG160" s="937"/>
      <c r="JHH160" s="937"/>
      <c r="JHI160" s="937"/>
      <c r="JHJ160" s="937"/>
      <c r="JHK160" s="937"/>
      <c r="JHL160" s="937"/>
      <c r="JHM160" s="937"/>
      <c r="JHN160" s="937"/>
      <c r="JHO160" s="937"/>
      <c r="JHP160" s="937"/>
      <c r="JHQ160" s="937"/>
      <c r="JHR160" s="937"/>
      <c r="JHS160" s="937"/>
      <c r="JHT160" s="937"/>
      <c r="JHU160" s="937"/>
      <c r="JHV160" s="937"/>
      <c r="JHW160" s="937"/>
      <c r="JHX160" s="937"/>
      <c r="JHY160" s="937"/>
      <c r="JHZ160" s="937"/>
      <c r="JIA160" s="937"/>
      <c r="JIB160" s="937"/>
      <c r="JIC160" s="937"/>
      <c r="JID160" s="937"/>
      <c r="JIE160" s="937"/>
      <c r="JIF160" s="937"/>
      <c r="JIG160" s="937"/>
      <c r="JIH160" s="937"/>
      <c r="JII160" s="937"/>
      <c r="JIJ160" s="937"/>
      <c r="JIK160" s="937"/>
      <c r="JIL160" s="937"/>
      <c r="JIM160" s="937"/>
      <c r="JIN160" s="937"/>
      <c r="JIO160" s="937"/>
      <c r="JIP160" s="937"/>
      <c r="JIQ160" s="937"/>
      <c r="JIR160" s="937"/>
      <c r="JIS160" s="937"/>
      <c r="JIT160" s="937"/>
      <c r="JIU160" s="937"/>
      <c r="JIV160" s="937"/>
      <c r="JIW160" s="937"/>
      <c r="JIX160" s="937"/>
      <c r="JIY160" s="937"/>
      <c r="JIZ160" s="937"/>
      <c r="JJA160" s="937"/>
      <c r="JJB160" s="937"/>
      <c r="JJC160" s="937"/>
      <c r="JJD160" s="937"/>
      <c r="JJE160" s="937"/>
      <c r="JJF160" s="937"/>
      <c r="JJG160" s="937"/>
      <c r="JJH160" s="937"/>
      <c r="JJI160" s="937"/>
      <c r="JJJ160" s="937"/>
      <c r="JJK160" s="937"/>
      <c r="JJL160" s="937"/>
      <c r="JJM160" s="937"/>
      <c r="JJN160" s="937"/>
      <c r="JJO160" s="937"/>
      <c r="JJP160" s="937"/>
      <c r="JJQ160" s="937"/>
      <c r="JJR160" s="937"/>
      <c r="JJS160" s="937"/>
      <c r="JJT160" s="937"/>
      <c r="JJU160" s="937"/>
      <c r="JJV160" s="937"/>
      <c r="JJW160" s="937"/>
      <c r="JJX160" s="937"/>
      <c r="JJY160" s="937"/>
      <c r="JJZ160" s="937"/>
      <c r="JKA160" s="937"/>
      <c r="JKB160" s="937"/>
      <c r="JKC160" s="937"/>
      <c r="JKD160" s="937"/>
      <c r="JKE160" s="937"/>
      <c r="JKF160" s="937"/>
      <c r="JKG160" s="937"/>
      <c r="JKH160" s="937"/>
      <c r="JKI160" s="937"/>
      <c r="JKJ160" s="937"/>
      <c r="JKK160" s="937"/>
      <c r="JKL160" s="937"/>
      <c r="JKM160" s="937"/>
      <c r="JKN160" s="937"/>
      <c r="JKO160" s="937"/>
      <c r="JKP160" s="937"/>
      <c r="JKQ160" s="937"/>
      <c r="JKR160" s="937"/>
      <c r="JKS160" s="937"/>
      <c r="JKT160" s="937"/>
      <c r="JKU160" s="937"/>
      <c r="JKV160" s="937"/>
      <c r="JKW160" s="937"/>
      <c r="JKX160" s="937"/>
      <c r="JKY160" s="937"/>
      <c r="JKZ160" s="937"/>
      <c r="JLA160" s="937"/>
      <c r="JLB160" s="937"/>
      <c r="JLC160" s="937"/>
      <c r="JLD160" s="937"/>
      <c r="JLE160" s="937"/>
      <c r="JLF160" s="937"/>
      <c r="JLG160" s="937"/>
      <c r="JLH160" s="937"/>
      <c r="JLI160" s="937"/>
      <c r="JLJ160" s="937"/>
      <c r="JLK160" s="937"/>
      <c r="JLL160" s="937"/>
      <c r="JLM160" s="937"/>
      <c r="JLN160" s="937"/>
      <c r="JLO160" s="937"/>
      <c r="JLP160" s="937"/>
      <c r="JLQ160" s="937"/>
      <c r="JLR160" s="937"/>
      <c r="JLS160" s="937"/>
      <c r="JLT160" s="937"/>
      <c r="JLU160" s="937"/>
      <c r="JLV160" s="937"/>
      <c r="JLW160" s="937"/>
      <c r="JLX160" s="937"/>
      <c r="JLY160" s="937"/>
      <c r="JLZ160" s="937"/>
      <c r="JMA160" s="937"/>
      <c r="JMB160" s="937"/>
      <c r="JMC160" s="937"/>
      <c r="JMD160" s="937"/>
      <c r="JME160" s="937"/>
      <c r="JMF160" s="937"/>
      <c r="JMG160" s="937"/>
      <c r="JMH160" s="937"/>
      <c r="JMI160" s="937"/>
      <c r="JMJ160" s="937"/>
      <c r="JMK160" s="937"/>
      <c r="JML160" s="937"/>
      <c r="JMM160" s="937"/>
      <c r="JMN160" s="937"/>
      <c r="JMO160" s="937"/>
      <c r="JMP160" s="937"/>
      <c r="JMQ160" s="937"/>
      <c r="JMR160" s="937"/>
      <c r="JMS160" s="937"/>
      <c r="JMT160" s="937"/>
      <c r="JMU160" s="937"/>
      <c r="JMV160" s="937"/>
      <c r="JMW160" s="937"/>
      <c r="JMX160" s="937"/>
      <c r="JMY160" s="937"/>
      <c r="JMZ160" s="937"/>
      <c r="JNA160" s="937"/>
      <c r="JNB160" s="937"/>
      <c r="JNC160" s="937"/>
      <c r="JND160" s="937"/>
      <c r="JNE160" s="937"/>
      <c r="JNF160" s="937"/>
      <c r="JNG160" s="937"/>
      <c r="JNH160" s="937"/>
      <c r="JNI160" s="937"/>
      <c r="JNJ160" s="937"/>
      <c r="JNK160" s="937"/>
      <c r="JNL160" s="937"/>
      <c r="JNM160" s="937"/>
      <c r="JNN160" s="937"/>
      <c r="JNO160" s="937"/>
      <c r="JNP160" s="937"/>
      <c r="JNQ160" s="937"/>
      <c r="JNR160" s="937"/>
      <c r="JNS160" s="937"/>
      <c r="JNT160" s="937"/>
      <c r="JNU160" s="937"/>
      <c r="JNV160" s="937"/>
      <c r="JNW160" s="937"/>
      <c r="JNX160" s="937"/>
      <c r="JNY160" s="937"/>
      <c r="JNZ160" s="937"/>
      <c r="JOA160" s="937"/>
      <c r="JOB160" s="937"/>
      <c r="JOC160" s="937"/>
      <c r="JOD160" s="937"/>
      <c r="JOE160" s="937"/>
      <c r="JOF160" s="937"/>
      <c r="JOG160" s="937"/>
      <c r="JOH160" s="937"/>
      <c r="JOI160" s="937"/>
      <c r="JOJ160" s="937"/>
      <c r="JOK160" s="937"/>
      <c r="JOL160" s="937"/>
      <c r="JOM160" s="937"/>
      <c r="JON160" s="937"/>
      <c r="JOO160" s="937"/>
      <c r="JOP160" s="937"/>
      <c r="JOQ160" s="937"/>
      <c r="JOR160" s="937"/>
      <c r="JOS160" s="937"/>
      <c r="JOT160" s="937"/>
      <c r="JOU160" s="937"/>
      <c r="JOV160" s="937"/>
      <c r="JOW160" s="937"/>
      <c r="JOX160" s="937"/>
      <c r="JOY160" s="937"/>
      <c r="JOZ160" s="937"/>
      <c r="JPA160" s="937"/>
      <c r="JPB160" s="937"/>
      <c r="JPC160" s="937"/>
      <c r="JPD160" s="937"/>
      <c r="JPE160" s="937"/>
      <c r="JPF160" s="937"/>
      <c r="JPG160" s="937"/>
      <c r="JPH160" s="937"/>
      <c r="JPI160" s="937"/>
      <c r="JPJ160" s="937"/>
      <c r="JPK160" s="937"/>
      <c r="JPL160" s="937"/>
      <c r="JPM160" s="937"/>
      <c r="JPN160" s="937"/>
      <c r="JPO160" s="937"/>
      <c r="JPP160" s="937"/>
      <c r="JPQ160" s="937"/>
      <c r="JPR160" s="937"/>
      <c r="JPS160" s="937"/>
      <c r="JPT160" s="937"/>
      <c r="JPU160" s="937"/>
      <c r="JPV160" s="937"/>
      <c r="JPW160" s="937"/>
      <c r="JPX160" s="937"/>
      <c r="JPY160" s="937"/>
      <c r="JPZ160" s="937"/>
      <c r="JQA160" s="937"/>
      <c r="JQB160" s="937"/>
      <c r="JQC160" s="937"/>
      <c r="JQD160" s="937"/>
      <c r="JQE160" s="937"/>
      <c r="JQF160" s="937"/>
      <c r="JQG160" s="937"/>
      <c r="JQH160" s="937"/>
      <c r="JQI160" s="937"/>
      <c r="JQJ160" s="937"/>
      <c r="JQK160" s="937"/>
      <c r="JQL160" s="937"/>
      <c r="JQM160" s="937"/>
      <c r="JQN160" s="937"/>
      <c r="JQO160" s="937"/>
      <c r="JQP160" s="937"/>
      <c r="JQQ160" s="937"/>
      <c r="JQR160" s="937"/>
      <c r="JQS160" s="937"/>
      <c r="JQT160" s="937"/>
      <c r="JQU160" s="937"/>
      <c r="JQV160" s="937"/>
      <c r="JQW160" s="937"/>
      <c r="JQX160" s="937"/>
      <c r="JQY160" s="937"/>
      <c r="JQZ160" s="937"/>
      <c r="JRA160" s="937"/>
      <c r="JRB160" s="937"/>
      <c r="JRC160" s="937"/>
      <c r="JRD160" s="937"/>
      <c r="JRE160" s="937"/>
      <c r="JRF160" s="937"/>
      <c r="JRG160" s="937"/>
      <c r="JRH160" s="937"/>
      <c r="JRI160" s="937"/>
      <c r="JRJ160" s="937"/>
      <c r="JRK160" s="937"/>
      <c r="JRL160" s="937"/>
      <c r="JRM160" s="937"/>
      <c r="JRN160" s="937"/>
      <c r="JRO160" s="937"/>
      <c r="JRP160" s="937"/>
      <c r="JRQ160" s="937"/>
      <c r="JRR160" s="937"/>
      <c r="JRS160" s="937"/>
      <c r="JRT160" s="937"/>
      <c r="JRU160" s="937"/>
      <c r="JRV160" s="937"/>
      <c r="JRW160" s="937"/>
      <c r="JRX160" s="937"/>
      <c r="JRY160" s="937"/>
      <c r="JRZ160" s="937"/>
      <c r="JSA160" s="937"/>
      <c r="JSB160" s="937"/>
      <c r="JSC160" s="937"/>
      <c r="JSD160" s="937"/>
      <c r="JSE160" s="937"/>
      <c r="JSF160" s="937"/>
      <c r="JSG160" s="937"/>
      <c r="JSH160" s="937"/>
      <c r="JSI160" s="937"/>
      <c r="JSJ160" s="937"/>
      <c r="JSK160" s="937"/>
      <c r="JSL160" s="937"/>
      <c r="JSM160" s="937"/>
      <c r="JSN160" s="937"/>
      <c r="JSO160" s="937"/>
      <c r="JSP160" s="937"/>
      <c r="JSQ160" s="937"/>
      <c r="JSR160" s="937"/>
      <c r="JSS160" s="937"/>
      <c r="JST160" s="937"/>
      <c r="JSU160" s="937"/>
      <c r="JSV160" s="937"/>
      <c r="JSW160" s="937"/>
      <c r="JSX160" s="937"/>
      <c r="JSY160" s="937"/>
      <c r="JSZ160" s="937"/>
      <c r="JTA160" s="937"/>
      <c r="JTB160" s="937"/>
      <c r="JTC160" s="937"/>
      <c r="JTD160" s="937"/>
      <c r="JTE160" s="937"/>
      <c r="JTF160" s="937"/>
      <c r="JTG160" s="937"/>
      <c r="JTH160" s="937"/>
      <c r="JTI160" s="937"/>
      <c r="JTJ160" s="937"/>
      <c r="JTK160" s="937"/>
      <c r="JTL160" s="937"/>
      <c r="JTM160" s="937"/>
      <c r="JTN160" s="937"/>
      <c r="JTO160" s="937"/>
      <c r="JTP160" s="937"/>
      <c r="JTQ160" s="937"/>
      <c r="JTR160" s="937"/>
      <c r="JTS160" s="937"/>
      <c r="JTT160" s="937"/>
      <c r="JTU160" s="937"/>
      <c r="JTV160" s="937"/>
      <c r="JTW160" s="937"/>
      <c r="JTX160" s="937"/>
      <c r="JTY160" s="937"/>
      <c r="JTZ160" s="937"/>
      <c r="JUA160" s="937"/>
      <c r="JUB160" s="937"/>
      <c r="JUC160" s="937"/>
      <c r="JUD160" s="937"/>
      <c r="JUE160" s="937"/>
      <c r="JUF160" s="937"/>
      <c r="JUG160" s="937"/>
      <c r="JUH160" s="937"/>
      <c r="JUI160" s="937"/>
      <c r="JUJ160" s="937"/>
      <c r="JUK160" s="937"/>
      <c r="JUL160" s="937"/>
      <c r="JUM160" s="937"/>
      <c r="JUN160" s="937"/>
      <c r="JUO160" s="937"/>
      <c r="JUP160" s="937"/>
      <c r="JUQ160" s="937"/>
      <c r="JUR160" s="937"/>
      <c r="JUS160" s="937"/>
      <c r="JUT160" s="937"/>
      <c r="JUU160" s="937"/>
      <c r="JUV160" s="937"/>
      <c r="JUW160" s="937"/>
      <c r="JUX160" s="937"/>
      <c r="JUY160" s="937"/>
      <c r="JUZ160" s="937"/>
      <c r="JVA160" s="937"/>
      <c r="JVB160" s="937"/>
      <c r="JVC160" s="937"/>
      <c r="JVD160" s="937"/>
      <c r="JVE160" s="937"/>
      <c r="JVF160" s="937"/>
      <c r="JVG160" s="937"/>
      <c r="JVH160" s="937"/>
      <c r="JVI160" s="937"/>
      <c r="JVJ160" s="937"/>
      <c r="JVK160" s="937"/>
      <c r="JVL160" s="937"/>
      <c r="JVM160" s="937"/>
      <c r="JVN160" s="937"/>
      <c r="JVO160" s="937"/>
      <c r="JVP160" s="937"/>
      <c r="JVQ160" s="937"/>
      <c r="JVR160" s="937"/>
      <c r="JVS160" s="937"/>
      <c r="JVT160" s="937"/>
      <c r="JVU160" s="937"/>
      <c r="JVV160" s="937"/>
      <c r="JVW160" s="937"/>
      <c r="JVX160" s="937"/>
      <c r="JVY160" s="937"/>
      <c r="JVZ160" s="937"/>
      <c r="JWA160" s="937"/>
      <c r="JWB160" s="937"/>
      <c r="JWC160" s="937"/>
      <c r="JWD160" s="937"/>
      <c r="JWE160" s="937"/>
      <c r="JWF160" s="937"/>
      <c r="JWG160" s="937"/>
      <c r="JWH160" s="937"/>
      <c r="JWI160" s="937"/>
      <c r="JWJ160" s="937"/>
      <c r="JWK160" s="937"/>
      <c r="JWL160" s="937"/>
      <c r="JWM160" s="937"/>
      <c r="JWN160" s="937"/>
      <c r="JWO160" s="937"/>
      <c r="JWP160" s="937"/>
      <c r="JWQ160" s="937"/>
      <c r="JWR160" s="937"/>
      <c r="JWS160" s="937"/>
      <c r="JWT160" s="937"/>
      <c r="JWU160" s="937"/>
      <c r="JWV160" s="937"/>
      <c r="JWW160" s="937"/>
      <c r="JWX160" s="937"/>
      <c r="JWY160" s="937"/>
      <c r="JWZ160" s="937"/>
      <c r="JXA160" s="937"/>
      <c r="JXB160" s="937"/>
      <c r="JXC160" s="937"/>
      <c r="JXD160" s="937"/>
      <c r="JXE160" s="937"/>
      <c r="JXF160" s="937"/>
      <c r="JXG160" s="937"/>
      <c r="JXH160" s="937"/>
      <c r="JXI160" s="937"/>
      <c r="JXJ160" s="937"/>
      <c r="JXK160" s="937"/>
      <c r="JXL160" s="937"/>
      <c r="JXM160" s="937"/>
      <c r="JXN160" s="937"/>
      <c r="JXO160" s="937"/>
      <c r="JXP160" s="937"/>
      <c r="JXQ160" s="937"/>
      <c r="JXR160" s="937"/>
      <c r="JXS160" s="937"/>
      <c r="JXT160" s="937"/>
      <c r="JXU160" s="937"/>
      <c r="JXV160" s="937"/>
      <c r="JXW160" s="937"/>
      <c r="JXX160" s="937"/>
      <c r="JXY160" s="937"/>
      <c r="JXZ160" s="937"/>
      <c r="JYA160" s="937"/>
      <c r="JYB160" s="937"/>
      <c r="JYC160" s="937"/>
      <c r="JYD160" s="937"/>
      <c r="JYE160" s="937"/>
      <c r="JYF160" s="937"/>
      <c r="JYG160" s="937"/>
      <c r="JYH160" s="937"/>
      <c r="JYI160" s="937"/>
      <c r="JYJ160" s="937"/>
      <c r="JYK160" s="937"/>
      <c r="JYL160" s="937"/>
      <c r="JYM160" s="937"/>
      <c r="JYN160" s="937"/>
      <c r="JYO160" s="937"/>
      <c r="JYP160" s="937"/>
      <c r="JYQ160" s="937"/>
      <c r="JYR160" s="937"/>
      <c r="JYS160" s="937"/>
      <c r="JYT160" s="937"/>
      <c r="JYU160" s="937"/>
      <c r="JYV160" s="937"/>
      <c r="JYW160" s="937"/>
      <c r="JYX160" s="937"/>
      <c r="JYY160" s="937"/>
      <c r="JYZ160" s="937"/>
      <c r="JZA160" s="937"/>
      <c r="JZB160" s="937"/>
      <c r="JZC160" s="937"/>
      <c r="JZD160" s="937"/>
      <c r="JZE160" s="937"/>
      <c r="JZF160" s="937"/>
      <c r="JZG160" s="937"/>
      <c r="JZH160" s="937"/>
      <c r="JZI160" s="937"/>
      <c r="JZJ160" s="937"/>
      <c r="JZK160" s="937"/>
      <c r="JZL160" s="937"/>
      <c r="JZM160" s="937"/>
      <c r="JZN160" s="937"/>
      <c r="JZO160" s="937"/>
      <c r="JZP160" s="937"/>
      <c r="JZQ160" s="937"/>
      <c r="JZR160" s="937"/>
      <c r="JZS160" s="937"/>
      <c r="JZT160" s="937"/>
      <c r="JZU160" s="937"/>
      <c r="JZV160" s="937"/>
      <c r="JZW160" s="937"/>
      <c r="JZX160" s="937"/>
      <c r="JZY160" s="937"/>
      <c r="JZZ160" s="937"/>
      <c r="KAA160" s="937"/>
      <c r="KAB160" s="937"/>
      <c r="KAC160" s="937"/>
      <c r="KAD160" s="937"/>
      <c r="KAE160" s="937"/>
      <c r="KAF160" s="937"/>
      <c r="KAG160" s="937"/>
      <c r="KAH160" s="937"/>
      <c r="KAI160" s="937"/>
      <c r="KAJ160" s="937"/>
      <c r="KAK160" s="937"/>
      <c r="KAL160" s="937"/>
      <c r="KAM160" s="937"/>
      <c r="KAN160" s="937"/>
      <c r="KAO160" s="937"/>
      <c r="KAP160" s="937"/>
      <c r="KAQ160" s="937"/>
      <c r="KAR160" s="937"/>
      <c r="KAS160" s="937"/>
      <c r="KAT160" s="937"/>
      <c r="KAU160" s="937"/>
      <c r="KAV160" s="937"/>
      <c r="KAW160" s="937"/>
      <c r="KAX160" s="937"/>
      <c r="KAY160" s="937"/>
      <c r="KAZ160" s="937"/>
      <c r="KBA160" s="937"/>
      <c r="KBB160" s="937"/>
      <c r="KBC160" s="937"/>
      <c r="KBD160" s="937"/>
      <c r="KBE160" s="937"/>
      <c r="KBF160" s="937"/>
      <c r="KBG160" s="937"/>
      <c r="KBH160" s="937"/>
      <c r="KBI160" s="937"/>
      <c r="KBJ160" s="937"/>
      <c r="KBK160" s="937"/>
      <c r="KBL160" s="937"/>
      <c r="KBM160" s="937"/>
      <c r="KBN160" s="937"/>
      <c r="KBO160" s="937"/>
      <c r="KBP160" s="937"/>
      <c r="KBQ160" s="937"/>
      <c r="KBR160" s="937"/>
      <c r="KBS160" s="937"/>
      <c r="KBT160" s="937"/>
      <c r="KBU160" s="937"/>
      <c r="KBV160" s="937"/>
      <c r="KBW160" s="937"/>
      <c r="KBX160" s="937"/>
      <c r="KBY160" s="937"/>
      <c r="KBZ160" s="937"/>
      <c r="KCA160" s="937"/>
      <c r="KCB160" s="937"/>
      <c r="KCC160" s="937"/>
      <c r="KCD160" s="937"/>
      <c r="KCE160" s="937"/>
      <c r="KCF160" s="937"/>
      <c r="KCG160" s="937"/>
      <c r="KCH160" s="937"/>
      <c r="KCI160" s="937"/>
      <c r="KCJ160" s="937"/>
      <c r="KCK160" s="937"/>
      <c r="KCL160" s="937"/>
      <c r="KCM160" s="937"/>
      <c r="KCN160" s="937"/>
      <c r="KCO160" s="937"/>
      <c r="KCP160" s="937"/>
      <c r="KCQ160" s="937"/>
      <c r="KCR160" s="937"/>
      <c r="KCS160" s="937"/>
      <c r="KCT160" s="937"/>
      <c r="KCU160" s="937"/>
      <c r="KCV160" s="937"/>
      <c r="KCW160" s="937"/>
      <c r="KCX160" s="937"/>
      <c r="KCY160" s="937"/>
      <c r="KCZ160" s="937"/>
      <c r="KDA160" s="937"/>
      <c r="KDB160" s="937"/>
      <c r="KDC160" s="937"/>
      <c r="KDD160" s="937"/>
      <c r="KDE160" s="937"/>
      <c r="KDF160" s="937"/>
      <c r="KDG160" s="937"/>
      <c r="KDH160" s="937"/>
      <c r="KDI160" s="937"/>
      <c r="KDJ160" s="937"/>
      <c r="KDK160" s="937"/>
      <c r="KDL160" s="937"/>
      <c r="KDM160" s="937"/>
      <c r="KDN160" s="937"/>
      <c r="KDO160" s="937"/>
      <c r="KDP160" s="937"/>
      <c r="KDQ160" s="937"/>
      <c r="KDR160" s="937"/>
      <c r="KDS160" s="937"/>
      <c r="KDT160" s="937"/>
      <c r="KDU160" s="937"/>
      <c r="KDV160" s="937"/>
      <c r="KDW160" s="937"/>
      <c r="KDX160" s="937"/>
      <c r="KDY160" s="937"/>
      <c r="KDZ160" s="937"/>
      <c r="KEA160" s="937"/>
      <c r="KEB160" s="937"/>
      <c r="KEC160" s="937"/>
      <c r="KED160" s="937"/>
      <c r="KEE160" s="937"/>
      <c r="KEF160" s="937"/>
      <c r="KEG160" s="937"/>
      <c r="KEH160" s="937"/>
      <c r="KEI160" s="937"/>
      <c r="KEJ160" s="937"/>
      <c r="KEK160" s="937"/>
      <c r="KEL160" s="937"/>
      <c r="KEM160" s="937"/>
      <c r="KEN160" s="937"/>
      <c r="KEO160" s="937"/>
      <c r="KEP160" s="937"/>
      <c r="KEQ160" s="937"/>
      <c r="KER160" s="937"/>
      <c r="KES160" s="937"/>
      <c r="KET160" s="937"/>
      <c r="KEU160" s="937"/>
      <c r="KEV160" s="937"/>
      <c r="KEW160" s="937"/>
      <c r="KEX160" s="937"/>
      <c r="KEY160" s="937"/>
      <c r="KEZ160" s="937"/>
      <c r="KFA160" s="937"/>
      <c r="KFB160" s="937"/>
      <c r="KFC160" s="937"/>
      <c r="KFD160" s="937"/>
      <c r="KFE160" s="937"/>
      <c r="KFF160" s="937"/>
      <c r="KFG160" s="937"/>
      <c r="KFH160" s="937"/>
      <c r="KFI160" s="937"/>
      <c r="KFJ160" s="937"/>
      <c r="KFK160" s="937"/>
      <c r="KFL160" s="937"/>
      <c r="KFM160" s="937"/>
      <c r="KFN160" s="937"/>
      <c r="KFO160" s="937"/>
      <c r="KFP160" s="937"/>
      <c r="KFQ160" s="937"/>
      <c r="KFR160" s="937"/>
      <c r="KFS160" s="937"/>
      <c r="KFT160" s="937"/>
      <c r="KFU160" s="937"/>
      <c r="KFV160" s="937"/>
      <c r="KFW160" s="937"/>
      <c r="KFX160" s="937"/>
      <c r="KFY160" s="937"/>
      <c r="KFZ160" s="937"/>
      <c r="KGA160" s="937"/>
      <c r="KGB160" s="937"/>
      <c r="KGC160" s="937"/>
      <c r="KGD160" s="937"/>
      <c r="KGE160" s="937"/>
      <c r="KGF160" s="937"/>
      <c r="KGG160" s="937"/>
      <c r="KGH160" s="937"/>
      <c r="KGI160" s="937"/>
      <c r="KGJ160" s="937"/>
      <c r="KGK160" s="937"/>
      <c r="KGL160" s="937"/>
      <c r="KGM160" s="937"/>
      <c r="KGN160" s="937"/>
      <c r="KGO160" s="937"/>
      <c r="KGP160" s="937"/>
      <c r="KGQ160" s="937"/>
      <c r="KGR160" s="937"/>
      <c r="KGS160" s="937"/>
      <c r="KGT160" s="937"/>
      <c r="KGU160" s="937"/>
      <c r="KGV160" s="937"/>
      <c r="KGW160" s="937"/>
      <c r="KGX160" s="937"/>
      <c r="KGY160" s="937"/>
      <c r="KGZ160" s="937"/>
      <c r="KHA160" s="937"/>
      <c r="KHB160" s="937"/>
      <c r="KHC160" s="937"/>
      <c r="KHD160" s="937"/>
      <c r="KHE160" s="937"/>
      <c r="KHF160" s="937"/>
      <c r="KHG160" s="937"/>
      <c r="KHH160" s="937"/>
      <c r="KHI160" s="937"/>
      <c r="KHJ160" s="937"/>
      <c r="KHK160" s="937"/>
      <c r="KHL160" s="937"/>
      <c r="KHM160" s="937"/>
      <c r="KHN160" s="937"/>
      <c r="KHO160" s="937"/>
      <c r="KHP160" s="937"/>
      <c r="KHQ160" s="937"/>
      <c r="KHR160" s="937"/>
      <c r="KHS160" s="937"/>
      <c r="KHT160" s="937"/>
      <c r="KHU160" s="937"/>
      <c r="KHV160" s="937"/>
      <c r="KHW160" s="937"/>
      <c r="KHX160" s="937"/>
      <c r="KHY160" s="937"/>
      <c r="KHZ160" s="937"/>
      <c r="KIA160" s="937"/>
      <c r="KIB160" s="937"/>
      <c r="KIC160" s="937"/>
      <c r="KID160" s="937"/>
      <c r="KIE160" s="937"/>
      <c r="KIF160" s="937"/>
      <c r="KIG160" s="937"/>
      <c r="KIH160" s="937"/>
      <c r="KII160" s="937"/>
      <c r="KIJ160" s="937"/>
      <c r="KIK160" s="937"/>
      <c r="KIL160" s="937"/>
      <c r="KIM160" s="937"/>
      <c r="KIN160" s="937"/>
      <c r="KIO160" s="937"/>
      <c r="KIP160" s="937"/>
      <c r="KIQ160" s="937"/>
      <c r="KIR160" s="937"/>
      <c r="KIS160" s="937"/>
      <c r="KIT160" s="937"/>
      <c r="KIU160" s="937"/>
      <c r="KIV160" s="937"/>
      <c r="KIW160" s="937"/>
      <c r="KIX160" s="937"/>
      <c r="KIY160" s="937"/>
      <c r="KIZ160" s="937"/>
      <c r="KJA160" s="937"/>
      <c r="KJB160" s="937"/>
      <c r="KJC160" s="937"/>
      <c r="KJD160" s="937"/>
      <c r="KJE160" s="937"/>
      <c r="KJF160" s="937"/>
      <c r="KJG160" s="937"/>
      <c r="KJH160" s="937"/>
      <c r="KJI160" s="937"/>
      <c r="KJJ160" s="937"/>
      <c r="KJK160" s="937"/>
      <c r="KJL160" s="937"/>
      <c r="KJM160" s="937"/>
      <c r="KJN160" s="937"/>
      <c r="KJO160" s="937"/>
      <c r="KJP160" s="937"/>
      <c r="KJQ160" s="937"/>
      <c r="KJR160" s="937"/>
      <c r="KJS160" s="937"/>
      <c r="KJT160" s="937"/>
      <c r="KJU160" s="937"/>
      <c r="KJV160" s="937"/>
      <c r="KJW160" s="937"/>
      <c r="KJX160" s="937"/>
      <c r="KJY160" s="937"/>
      <c r="KJZ160" s="937"/>
      <c r="KKA160" s="937"/>
      <c r="KKB160" s="937"/>
      <c r="KKC160" s="937"/>
      <c r="KKD160" s="937"/>
      <c r="KKE160" s="937"/>
      <c r="KKF160" s="937"/>
      <c r="KKG160" s="937"/>
      <c r="KKH160" s="937"/>
      <c r="KKI160" s="937"/>
      <c r="KKJ160" s="937"/>
      <c r="KKK160" s="937"/>
      <c r="KKL160" s="937"/>
      <c r="KKM160" s="937"/>
      <c r="KKN160" s="937"/>
      <c r="KKO160" s="937"/>
      <c r="KKP160" s="937"/>
      <c r="KKQ160" s="937"/>
      <c r="KKR160" s="937"/>
      <c r="KKS160" s="937"/>
      <c r="KKT160" s="937"/>
      <c r="KKU160" s="937"/>
      <c r="KKV160" s="937"/>
      <c r="KKW160" s="937"/>
      <c r="KKX160" s="937"/>
      <c r="KKY160" s="937"/>
      <c r="KKZ160" s="937"/>
      <c r="KLA160" s="937"/>
      <c r="KLB160" s="937"/>
      <c r="KLC160" s="937"/>
      <c r="KLD160" s="937"/>
      <c r="KLE160" s="937"/>
      <c r="KLF160" s="937"/>
      <c r="KLG160" s="937"/>
      <c r="KLH160" s="937"/>
      <c r="KLI160" s="937"/>
      <c r="KLJ160" s="937"/>
      <c r="KLK160" s="937"/>
      <c r="KLL160" s="937"/>
      <c r="KLM160" s="937"/>
      <c r="KLN160" s="937"/>
      <c r="KLO160" s="937"/>
      <c r="KLP160" s="937"/>
      <c r="KLQ160" s="937"/>
      <c r="KLR160" s="937"/>
      <c r="KLS160" s="937"/>
      <c r="KLT160" s="937"/>
      <c r="KLU160" s="937"/>
      <c r="KLV160" s="937"/>
      <c r="KLW160" s="937"/>
      <c r="KLX160" s="937"/>
      <c r="KLY160" s="937"/>
      <c r="KLZ160" s="937"/>
      <c r="KMA160" s="937"/>
      <c r="KMB160" s="937"/>
      <c r="KMC160" s="937"/>
      <c r="KMD160" s="937"/>
      <c r="KME160" s="937"/>
      <c r="KMF160" s="937"/>
      <c r="KMG160" s="937"/>
      <c r="KMH160" s="937"/>
      <c r="KMI160" s="937"/>
      <c r="KMJ160" s="937"/>
      <c r="KMK160" s="937"/>
      <c r="KML160" s="937"/>
      <c r="KMM160" s="937"/>
      <c r="KMN160" s="937"/>
      <c r="KMO160" s="937"/>
      <c r="KMP160" s="937"/>
      <c r="KMQ160" s="937"/>
      <c r="KMR160" s="937"/>
      <c r="KMS160" s="937"/>
      <c r="KMT160" s="937"/>
      <c r="KMU160" s="937"/>
      <c r="KMV160" s="937"/>
      <c r="KMW160" s="937"/>
      <c r="KMX160" s="937"/>
      <c r="KMY160" s="937"/>
      <c r="KMZ160" s="937"/>
      <c r="KNA160" s="937"/>
      <c r="KNB160" s="937"/>
      <c r="KNC160" s="937"/>
      <c r="KND160" s="937"/>
      <c r="KNE160" s="937"/>
      <c r="KNF160" s="937"/>
      <c r="KNG160" s="937"/>
      <c r="KNH160" s="937"/>
      <c r="KNI160" s="937"/>
      <c r="KNJ160" s="937"/>
      <c r="KNK160" s="937"/>
      <c r="KNL160" s="937"/>
      <c r="KNM160" s="937"/>
      <c r="KNN160" s="937"/>
      <c r="KNO160" s="937"/>
      <c r="KNP160" s="937"/>
      <c r="KNQ160" s="937"/>
      <c r="KNR160" s="937"/>
      <c r="KNS160" s="937"/>
      <c r="KNT160" s="937"/>
      <c r="KNU160" s="937"/>
      <c r="KNV160" s="937"/>
      <c r="KNW160" s="937"/>
      <c r="KNX160" s="937"/>
      <c r="KNY160" s="937"/>
      <c r="KNZ160" s="937"/>
      <c r="KOA160" s="937"/>
      <c r="KOB160" s="937"/>
      <c r="KOC160" s="937"/>
      <c r="KOD160" s="937"/>
      <c r="KOE160" s="937"/>
      <c r="KOF160" s="937"/>
      <c r="KOG160" s="937"/>
      <c r="KOH160" s="937"/>
      <c r="KOI160" s="937"/>
      <c r="KOJ160" s="937"/>
      <c r="KOK160" s="937"/>
      <c r="KOL160" s="937"/>
      <c r="KOM160" s="937"/>
      <c r="KON160" s="937"/>
      <c r="KOO160" s="937"/>
      <c r="KOP160" s="937"/>
      <c r="KOQ160" s="937"/>
      <c r="KOR160" s="937"/>
      <c r="KOS160" s="937"/>
      <c r="KOT160" s="937"/>
      <c r="KOU160" s="937"/>
      <c r="KOV160" s="937"/>
      <c r="KOW160" s="937"/>
      <c r="KOX160" s="937"/>
      <c r="KOY160" s="937"/>
      <c r="KOZ160" s="937"/>
      <c r="KPA160" s="937"/>
      <c r="KPB160" s="937"/>
      <c r="KPC160" s="937"/>
      <c r="KPD160" s="937"/>
      <c r="KPE160" s="937"/>
      <c r="KPF160" s="937"/>
      <c r="KPG160" s="937"/>
      <c r="KPH160" s="937"/>
      <c r="KPI160" s="937"/>
      <c r="KPJ160" s="937"/>
      <c r="KPK160" s="937"/>
      <c r="KPL160" s="937"/>
      <c r="KPM160" s="937"/>
      <c r="KPN160" s="937"/>
      <c r="KPO160" s="937"/>
      <c r="KPP160" s="937"/>
      <c r="KPQ160" s="937"/>
      <c r="KPR160" s="937"/>
      <c r="KPS160" s="937"/>
      <c r="KPT160" s="937"/>
      <c r="KPU160" s="937"/>
      <c r="KPV160" s="937"/>
      <c r="KPW160" s="937"/>
      <c r="KPX160" s="937"/>
      <c r="KPY160" s="937"/>
      <c r="KPZ160" s="937"/>
      <c r="KQA160" s="937"/>
      <c r="KQB160" s="937"/>
      <c r="KQC160" s="937"/>
      <c r="KQD160" s="937"/>
      <c r="KQE160" s="937"/>
      <c r="KQF160" s="937"/>
      <c r="KQG160" s="937"/>
      <c r="KQH160" s="937"/>
      <c r="KQI160" s="937"/>
      <c r="KQJ160" s="937"/>
      <c r="KQK160" s="937"/>
      <c r="KQL160" s="937"/>
      <c r="KQM160" s="937"/>
      <c r="KQN160" s="937"/>
      <c r="KQO160" s="937"/>
      <c r="KQP160" s="937"/>
      <c r="KQQ160" s="937"/>
      <c r="KQR160" s="937"/>
      <c r="KQS160" s="937"/>
      <c r="KQT160" s="937"/>
      <c r="KQU160" s="937"/>
      <c r="KQV160" s="937"/>
      <c r="KQW160" s="937"/>
      <c r="KQX160" s="937"/>
      <c r="KQY160" s="937"/>
      <c r="KQZ160" s="937"/>
      <c r="KRA160" s="937"/>
      <c r="KRB160" s="937"/>
      <c r="KRC160" s="937"/>
      <c r="KRD160" s="937"/>
      <c r="KRE160" s="937"/>
      <c r="KRF160" s="937"/>
      <c r="KRG160" s="937"/>
      <c r="KRH160" s="937"/>
      <c r="KRI160" s="937"/>
      <c r="KRJ160" s="937"/>
      <c r="KRK160" s="937"/>
      <c r="KRL160" s="937"/>
      <c r="KRM160" s="937"/>
      <c r="KRN160" s="937"/>
      <c r="KRO160" s="937"/>
      <c r="KRP160" s="937"/>
      <c r="KRQ160" s="937"/>
      <c r="KRR160" s="937"/>
      <c r="KRS160" s="937"/>
      <c r="KRT160" s="937"/>
      <c r="KRU160" s="937"/>
      <c r="KRV160" s="937"/>
      <c r="KRW160" s="937"/>
      <c r="KRX160" s="937"/>
      <c r="KRY160" s="937"/>
      <c r="KRZ160" s="937"/>
      <c r="KSA160" s="937"/>
      <c r="KSB160" s="937"/>
      <c r="KSC160" s="937"/>
      <c r="KSD160" s="937"/>
      <c r="KSE160" s="937"/>
      <c r="KSF160" s="937"/>
      <c r="KSG160" s="937"/>
      <c r="KSH160" s="937"/>
      <c r="KSI160" s="937"/>
      <c r="KSJ160" s="937"/>
      <c r="KSK160" s="937"/>
      <c r="KSL160" s="937"/>
      <c r="KSM160" s="937"/>
      <c r="KSN160" s="937"/>
      <c r="KSO160" s="937"/>
      <c r="KSP160" s="937"/>
      <c r="KSQ160" s="937"/>
      <c r="KSR160" s="937"/>
      <c r="KSS160" s="937"/>
      <c r="KST160" s="937"/>
      <c r="KSU160" s="937"/>
      <c r="KSV160" s="937"/>
      <c r="KSW160" s="937"/>
      <c r="KSX160" s="937"/>
      <c r="KSY160" s="937"/>
      <c r="KSZ160" s="937"/>
      <c r="KTA160" s="937"/>
      <c r="KTB160" s="937"/>
      <c r="KTC160" s="937"/>
      <c r="KTD160" s="937"/>
      <c r="KTE160" s="937"/>
      <c r="KTF160" s="937"/>
      <c r="KTG160" s="937"/>
      <c r="KTH160" s="937"/>
      <c r="KTI160" s="937"/>
      <c r="KTJ160" s="937"/>
      <c r="KTK160" s="937"/>
      <c r="KTL160" s="937"/>
      <c r="KTM160" s="937"/>
      <c r="KTN160" s="937"/>
      <c r="KTO160" s="937"/>
      <c r="KTP160" s="937"/>
      <c r="KTQ160" s="937"/>
      <c r="KTR160" s="937"/>
      <c r="KTS160" s="937"/>
      <c r="KTT160" s="937"/>
      <c r="KTU160" s="937"/>
      <c r="KTV160" s="937"/>
      <c r="KTW160" s="937"/>
      <c r="KTX160" s="937"/>
      <c r="KTY160" s="937"/>
      <c r="KTZ160" s="937"/>
      <c r="KUA160" s="937"/>
      <c r="KUB160" s="937"/>
      <c r="KUC160" s="937"/>
      <c r="KUD160" s="937"/>
      <c r="KUE160" s="937"/>
      <c r="KUF160" s="937"/>
      <c r="KUG160" s="937"/>
      <c r="KUH160" s="937"/>
      <c r="KUI160" s="937"/>
      <c r="KUJ160" s="937"/>
      <c r="KUK160" s="937"/>
      <c r="KUL160" s="937"/>
      <c r="KUM160" s="937"/>
      <c r="KUN160" s="937"/>
      <c r="KUO160" s="937"/>
      <c r="KUP160" s="937"/>
      <c r="KUQ160" s="937"/>
      <c r="KUR160" s="937"/>
      <c r="KUS160" s="937"/>
      <c r="KUT160" s="937"/>
      <c r="KUU160" s="937"/>
      <c r="KUV160" s="937"/>
      <c r="KUW160" s="937"/>
      <c r="KUX160" s="937"/>
      <c r="KUY160" s="937"/>
      <c r="KUZ160" s="937"/>
      <c r="KVA160" s="937"/>
      <c r="KVB160" s="937"/>
      <c r="KVC160" s="937"/>
      <c r="KVD160" s="937"/>
      <c r="KVE160" s="937"/>
      <c r="KVF160" s="937"/>
      <c r="KVG160" s="937"/>
      <c r="KVH160" s="937"/>
      <c r="KVI160" s="937"/>
      <c r="KVJ160" s="937"/>
      <c r="KVK160" s="937"/>
      <c r="KVL160" s="937"/>
      <c r="KVM160" s="937"/>
      <c r="KVN160" s="937"/>
      <c r="KVO160" s="937"/>
      <c r="KVP160" s="937"/>
      <c r="KVQ160" s="937"/>
      <c r="KVR160" s="937"/>
      <c r="KVS160" s="937"/>
      <c r="KVT160" s="937"/>
      <c r="KVU160" s="937"/>
      <c r="KVV160" s="937"/>
      <c r="KVW160" s="937"/>
      <c r="KVX160" s="937"/>
      <c r="KVY160" s="937"/>
      <c r="KVZ160" s="937"/>
      <c r="KWA160" s="937"/>
      <c r="KWB160" s="937"/>
      <c r="KWC160" s="937"/>
      <c r="KWD160" s="937"/>
      <c r="KWE160" s="937"/>
      <c r="KWF160" s="937"/>
      <c r="KWG160" s="937"/>
      <c r="KWH160" s="937"/>
      <c r="KWI160" s="937"/>
      <c r="KWJ160" s="937"/>
      <c r="KWK160" s="937"/>
      <c r="KWL160" s="937"/>
      <c r="KWM160" s="937"/>
      <c r="KWN160" s="937"/>
      <c r="KWO160" s="937"/>
      <c r="KWP160" s="937"/>
      <c r="KWQ160" s="937"/>
      <c r="KWR160" s="937"/>
      <c r="KWS160" s="937"/>
      <c r="KWT160" s="937"/>
      <c r="KWU160" s="937"/>
      <c r="KWV160" s="937"/>
      <c r="KWW160" s="937"/>
      <c r="KWX160" s="937"/>
      <c r="KWY160" s="937"/>
      <c r="KWZ160" s="937"/>
      <c r="KXA160" s="937"/>
      <c r="KXB160" s="937"/>
      <c r="KXC160" s="937"/>
      <c r="KXD160" s="937"/>
      <c r="KXE160" s="937"/>
      <c r="KXF160" s="937"/>
      <c r="KXG160" s="937"/>
      <c r="KXH160" s="937"/>
      <c r="KXI160" s="937"/>
      <c r="KXJ160" s="937"/>
      <c r="KXK160" s="937"/>
      <c r="KXL160" s="937"/>
      <c r="KXM160" s="937"/>
      <c r="KXN160" s="937"/>
      <c r="KXO160" s="937"/>
      <c r="KXP160" s="937"/>
      <c r="KXQ160" s="937"/>
      <c r="KXR160" s="937"/>
      <c r="KXS160" s="937"/>
      <c r="KXT160" s="937"/>
      <c r="KXU160" s="937"/>
      <c r="KXV160" s="937"/>
      <c r="KXW160" s="937"/>
      <c r="KXX160" s="937"/>
      <c r="KXY160" s="937"/>
      <c r="KXZ160" s="937"/>
      <c r="KYA160" s="937"/>
      <c r="KYB160" s="937"/>
      <c r="KYC160" s="937"/>
      <c r="KYD160" s="937"/>
      <c r="KYE160" s="937"/>
      <c r="KYF160" s="937"/>
      <c r="KYG160" s="937"/>
      <c r="KYH160" s="937"/>
      <c r="KYI160" s="937"/>
      <c r="KYJ160" s="937"/>
      <c r="KYK160" s="937"/>
      <c r="KYL160" s="937"/>
      <c r="KYM160" s="937"/>
      <c r="KYN160" s="937"/>
      <c r="KYO160" s="937"/>
      <c r="KYP160" s="937"/>
      <c r="KYQ160" s="937"/>
      <c r="KYR160" s="937"/>
      <c r="KYS160" s="937"/>
      <c r="KYT160" s="937"/>
      <c r="KYU160" s="937"/>
      <c r="KYV160" s="937"/>
      <c r="KYW160" s="937"/>
      <c r="KYX160" s="937"/>
      <c r="KYY160" s="937"/>
      <c r="KYZ160" s="937"/>
      <c r="KZA160" s="937"/>
      <c r="KZB160" s="937"/>
      <c r="KZC160" s="937"/>
      <c r="KZD160" s="937"/>
      <c r="KZE160" s="937"/>
      <c r="KZF160" s="937"/>
      <c r="KZG160" s="937"/>
      <c r="KZH160" s="937"/>
      <c r="KZI160" s="937"/>
      <c r="KZJ160" s="937"/>
      <c r="KZK160" s="937"/>
      <c r="KZL160" s="937"/>
      <c r="KZM160" s="937"/>
      <c r="KZN160" s="937"/>
      <c r="KZO160" s="937"/>
      <c r="KZP160" s="937"/>
      <c r="KZQ160" s="937"/>
      <c r="KZR160" s="937"/>
      <c r="KZS160" s="937"/>
      <c r="KZT160" s="937"/>
      <c r="KZU160" s="937"/>
      <c r="KZV160" s="937"/>
      <c r="KZW160" s="937"/>
      <c r="KZX160" s="937"/>
      <c r="KZY160" s="937"/>
      <c r="KZZ160" s="937"/>
      <c r="LAA160" s="937"/>
      <c r="LAB160" s="937"/>
      <c r="LAC160" s="937"/>
      <c r="LAD160" s="937"/>
      <c r="LAE160" s="937"/>
      <c r="LAF160" s="937"/>
      <c r="LAG160" s="937"/>
      <c r="LAH160" s="937"/>
      <c r="LAI160" s="937"/>
      <c r="LAJ160" s="937"/>
      <c r="LAK160" s="937"/>
      <c r="LAL160" s="937"/>
      <c r="LAM160" s="937"/>
      <c r="LAN160" s="937"/>
      <c r="LAO160" s="937"/>
      <c r="LAP160" s="937"/>
      <c r="LAQ160" s="937"/>
      <c r="LAR160" s="937"/>
      <c r="LAS160" s="937"/>
      <c r="LAT160" s="937"/>
      <c r="LAU160" s="937"/>
      <c r="LAV160" s="937"/>
      <c r="LAW160" s="937"/>
      <c r="LAX160" s="937"/>
      <c r="LAY160" s="937"/>
      <c r="LAZ160" s="937"/>
      <c r="LBA160" s="937"/>
      <c r="LBB160" s="937"/>
      <c r="LBC160" s="937"/>
      <c r="LBD160" s="937"/>
      <c r="LBE160" s="937"/>
      <c r="LBF160" s="937"/>
      <c r="LBG160" s="937"/>
      <c r="LBH160" s="937"/>
      <c r="LBI160" s="937"/>
      <c r="LBJ160" s="937"/>
      <c r="LBK160" s="937"/>
      <c r="LBL160" s="937"/>
      <c r="LBM160" s="937"/>
      <c r="LBN160" s="937"/>
      <c r="LBO160" s="937"/>
      <c r="LBP160" s="937"/>
      <c r="LBQ160" s="937"/>
      <c r="LBR160" s="937"/>
      <c r="LBS160" s="937"/>
      <c r="LBT160" s="937"/>
      <c r="LBU160" s="937"/>
      <c r="LBV160" s="937"/>
      <c r="LBW160" s="937"/>
      <c r="LBX160" s="937"/>
      <c r="LBY160" s="937"/>
      <c r="LBZ160" s="937"/>
      <c r="LCA160" s="937"/>
      <c r="LCB160" s="937"/>
      <c r="LCC160" s="937"/>
      <c r="LCD160" s="937"/>
      <c r="LCE160" s="937"/>
      <c r="LCF160" s="937"/>
      <c r="LCG160" s="937"/>
      <c r="LCH160" s="937"/>
      <c r="LCI160" s="937"/>
      <c r="LCJ160" s="937"/>
      <c r="LCK160" s="937"/>
      <c r="LCL160" s="937"/>
      <c r="LCM160" s="937"/>
      <c r="LCN160" s="937"/>
      <c r="LCO160" s="937"/>
      <c r="LCP160" s="937"/>
      <c r="LCQ160" s="937"/>
      <c r="LCR160" s="937"/>
      <c r="LCS160" s="937"/>
      <c r="LCT160" s="937"/>
      <c r="LCU160" s="937"/>
      <c r="LCV160" s="937"/>
      <c r="LCW160" s="937"/>
      <c r="LCX160" s="937"/>
      <c r="LCY160" s="937"/>
      <c r="LCZ160" s="937"/>
      <c r="LDA160" s="937"/>
      <c r="LDB160" s="937"/>
      <c r="LDC160" s="937"/>
      <c r="LDD160" s="937"/>
      <c r="LDE160" s="937"/>
      <c r="LDF160" s="937"/>
      <c r="LDG160" s="937"/>
      <c r="LDH160" s="937"/>
      <c r="LDI160" s="937"/>
      <c r="LDJ160" s="937"/>
      <c r="LDK160" s="937"/>
      <c r="LDL160" s="937"/>
      <c r="LDM160" s="937"/>
      <c r="LDN160" s="937"/>
      <c r="LDO160" s="937"/>
      <c r="LDP160" s="937"/>
      <c r="LDQ160" s="937"/>
      <c r="LDR160" s="937"/>
      <c r="LDS160" s="937"/>
      <c r="LDT160" s="937"/>
      <c r="LDU160" s="937"/>
      <c r="LDV160" s="937"/>
      <c r="LDW160" s="937"/>
      <c r="LDX160" s="937"/>
      <c r="LDY160" s="937"/>
      <c r="LDZ160" s="937"/>
      <c r="LEA160" s="937"/>
      <c r="LEB160" s="937"/>
      <c r="LEC160" s="937"/>
      <c r="LED160" s="937"/>
      <c r="LEE160" s="937"/>
      <c r="LEF160" s="937"/>
      <c r="LEG160" s="937"/>
      <c r="LEH160" s="937"/>
      <c r="LEI160" s="937"/>
      <c r="LEJ160" s="937"/>
      <c r="LEK160" s="937"/>
      <c r="LEL160" s="937"/>
      <c r="LEM160" s="937"/>
      <c r="LEN160" s="937"/>
      <c r="LEO160" s="937"/>
      <c r="LEP160" s="937"/>
      <c r="LEQ160" s="937"/>
      <c r="LER160" s="937"/>
      <c r="LES160" s="937"/>
      <c r="LET160" s="937"/>
      <c r="LEU160" s="937"/>
      <c r="LEV160" s="937"/>
      <c r="LEW160" s="937"/>
      <c r="LEX160" s="937"/>
      <c r="LEY160" s="937"/>
      <c r="LEZ160" s="937"/>
      <c r="LFA160" s="937"/>
      <c r="LFB160" s="937"/>
      <c r="LFC160" s="937"/>
      <c r="LFD160" s="937"/>
      <c r="LFE160" s="937"/>
      <c r="LFF160" s="937"/>
      <c r="LFG160" s="937"/>
      <c r="LFH160" s="937"/>
      <c r="LFI160" s="937"/>
      <c r="LFJ160" s="937"/>
      <c r="LFK160" s="937"/>
      <c r="LFL160" s="937"/>
      <c r="LFM160" s="937"/>
      <c r="LFN160" s="937"/>
      <c r="LFO160" s="937"/>
      <c r="LFP160" s="937"/>
      <c r="LFQ160" s="937"/>
      <c r="LFR160" s="937"/>
      <c r="LFS160" s="937"/>
      <c r="LFT160" s="937"/>
      <c r="LFU160" s="937"/>
      <c r="LFV160" s="937"/>
      <c r="LFW160" s="937"/>
      <c r="LFX160" s="937"/>
      <c r="LFY160" s="937"/>
      <c r="LFZ160" s="937"/>
      <c r="LGA160" s="937"/>
      <c r="LGB160" s="937"/>
      <c r="LGC160" s="937"/>
      <c r="LGD160" s="937"/>
      <c r="LGE160" s="937"/>
      <c r="LGF160" s="937"/>
      <c r="LGG160" s="937"/>
      <c r="LGH160" s="937"/>
      <c r="LGI160" s="937"/>
      <c r="LGJ160" s="937"/>
      <c r="LGK160" s="937"/>
      <c r="LGL160" s="937"/>
      <c r="LGM160" s="937"/>
      <c r="LGN160" s="937"/>
      <c r="LGO160" s="937"/>
      <c r="LGP160" s="937"/>
      <c r="LGQ160" s="937"/>
      <c r="LGR160" s="937"/>
      <c r="LGS160" s="937"/>
      <c r="LGT160" s="937"/>
      <c r="LGU160" s="937"/>
      <c r="LGV160" s="937"/>
      <c r="LGW160" s="937"/>
      <c r="LGX160" s="937"/>
      <c r="LGY160" s="937"/>
      <c r="LGZ160" s="937"/>
      <c r="LHA160" s="937"/>
      <c r="LHB160" s="937"/>
      <c r="LHC160" s="937"/>
      <c r="LHD160" s="937"/>
      <c r="LHE160" s="937"/>
      <c r="LHF160" s="937"/>
      <c r="LHG160" s="937"/>
      <c r="LHH160" s="937"/>
      <c r="LHI160" s="937"/>
      <c r="LHJ160" s="937"/>
      <c r="LHK160" s="937"/>
      <c r="LHL160" s="937"/>
      <c r="LHM160" s="937"/>
      <c r="LHN160" s="937"/>
      <c r="LHO160" s="937"/>
      <c r="LHP160" s="937"/>
      <c r="LHQ160" s="937"/>
      <c r="LHR160" s="937"/>
      <c r="LHS160" s="937"/>
      <c r="LHT160" s="937"/>
      <c r="LHU160" s="937"/>
      <c r="LHV160" s="937"/>
      <c r="LHW160" s="937"/>
      <c r="LHX160" s="937"/>
      <c r="LHY160" s="937"/>
      <c r="LHZ160" s="937"/>
      <c r="LIA160" s="937"/>
      <c r="LIB160" s="937"/>
      <c r="LIC160" s="937"/>
      <c r="LID160" s="937"/>
      <c r="LIE160" s="937"/>
      <c r="LIF160" s="937"/>
      <c r="LIG160" s="937"/>
      <c r="LIH160" s="937"/>
      <c r="LII160" s="937"/>
      <c r="LIJ160" s="937"/>
      <c r="LIK160" s="937"/>
      <c r="LIL160" s="937"/>
      <c r="LIM160" s="937"/>
      <c r="LIN160" s="937"/>
      <c r="LIO160" s="937"/>
      <c r="LIP160" s="937"/>
      <c r="LIQ160" s="937"/>
      <c r="LIR160" s="937"/>
      <c r="LIS160" s="937"/>
      <c r="LIT160" s="937"/>
      <c r="LIU160" s="937"/>
      <c r="LIV160" s="937"/>
      <c r="LIW160" s="937"/>
      <c r="LIX160" s="937"/>
      <c r="LIY160" s="937"/>
      <c r="LIZ160" s="937"/>
      <c r="LJA160" s="937"/>
      <c r="LJB160" s="937"/>
      <c r="LJC160" s="937"/>
      <c r="LJD160" s="937"/>
      <c r="LJE160" s="937"/>
      <c r="LJF160" s="937"/>
      <c r="LJG160" s="937"/>
      <c r="LJH160" s="937"/>
      <c r="LJI160" s="937"/>
      <c r="LJJ160" s="937"/>
      <c r="LJK160" s="937"/>
      <c r="LJL160" s="937"/>
      <c r="LJM160" s="937"/>
      <c r="LJN160" s="937"/>
      <c r="LJO160" s="937"/>
      <c r="LJP160" s="937"/>
      <c r="LJQ160" s="937"/>
      <c r="LJR160" s="937"/>
      <c r="LJS160" s="937"/>
      <c r="LJT160" s="937"/>
      <c r="LJU160" s="937"/>
      <c r="LJV160" s="937"/>
      <c r="LJW160" s="937"/>
      <c r="LJX160" s="937"/>
      <c r="LJY160" s="937"/>
      <c r="LJZ160" s="937"/>
      <c r="LKA160" s="937"/>
      <c r="LKB160" s="937"/>
      <c r="LKC160" s="937"/>
      <c r="LKD160" s="937"/>
      <c r="LKE160" s="937"/>
      <c r="LKF160" s="937"/>
      <c r="LKG160" s="937"/>
      <c r="LKH160" s="937"/>
      <c r="LKI160" s="937"/>
      <c r="LKJ160" s="937"/>
      <c r="LKK160" s="937"/>
      <c r="LKL160" s="937"/>
      <c r="LKM160" s="937"/>
      <c r="LKN160" s="937"/>
      <c r="LKO160" s="937"/>
      <c r="LKP160" s="937"/>
      <c r="LKQ160" s="937"/>
      <c r="LKR160" s="937"/>
      <c r="LKS160" s="937"/>
      <c r="LKT160" s="937"/>
      <c r="LKU160" s="937"/>
      <c r="LKV160" s="937"/>
      <c r="LKW160" s="937"/>
      <c r="LKX160" s="937"/>
      <c r="LKY160" s="937"/>
      <c r="LKZ160" s="937"/>
      <c r="LLA160" s="937"/>
      <c r="LLB160" s="937"/>
      <c r="LLC160" s="937"/>
      <c r="LLD160" s="937"/>
      <c r="LLE160" s="937"/>
      <c r="LLF160" s="937"/>
      <c r="LLG160" s="937"/>
      <c r="LLH160" s="937"/>
      <c r="LLI160" s="937"/>
      <c r="LLJ160" s="937"/>
      <c r="LLK160" s="937"/>
      <c r="LLL160" s="937"/>
      <c r="LLM160" s="937"/>
      <c r="LLN160" s="937"/>
      <c r="LLO160" s="937"/>
      <c r="LLP160" s="937"/>
      <c r="LLQ160" s="937"/>
      <c r="LLR160" s="937"/>
      <c r="LLS160" s="937"/>
      <c r="LLT160" s="937"/>
      <c r="LLU160" s="937"/>
      <c r="LLV160" s="937"/>
      <c r="LLW160" s="937"/>
      <c r="LLX160" s="937"/>
      <c r="LLY160" s="937"/>
      <c r="LLZ160" s="937"/>
      <c r="LMA160" s="937"/>
      <c r="LMB160" s="937"/>
      <c r="LMC160" s="937"/>
      <c r="LMD160" s="937"/>
      <c r="LME160" s="937"/>
      <c r="LMF160" s="937"/>
      <c r="LMG160" s="937"/>
      <c r="LMH160" s="937"/>
      <c r="LMI160" s="937"/>
      <c r="LMJ160" s="937"/>
      <c r="LMK160" s="937"/>
      <c r="LML160" s="937"/>
      <c r="LMM160" s="937"/>
      <c r="LMN160" s="937"/>
      <c r="LMO160" s="937"/>
      <c r="LMP160" s="937"/>
      <c r="LMQ160" s="937"/>
      <c r="LMR160" s="937"/>
      <c r="LMS160" s="937"/>
      <c r="LMT160" s="937"/>
      <c r="LMU160" s="937"/>
      <c r="LMV160" s="937"/>
      <c r="LMW160" s="937"/>
      <c r="LMX160" s="937"/>
      <c r="LMY160" s="937"/>
      <c r="LMZ160" s="937"/>
      <c r="LNA160" s="937"/>
      <c r="LNB160" s="937"/>
      <c r="LNC160" s="937"/>
      <c r="LND160" s="937"/>
      <c r="LNE160" s="937"/>
      <c r="LNF160" s="937"/>
      <c r="LNG160" s="937"/>
      <c r="LNH160" s="937"/>
      <c r="LNI160" s="937"/>
      <c r="LNJ160" s="937"/>
      <c r="LNK160" s="937"/>
      <c r="LNL160" s="937"/>
      <c r="LNM160" s="937"/>
      <c r="LNN160" s="937"/>
      <c r="LNO160" s="937"/>
      <c r="LNP160" s="937"/>
      <c r="LNQ160" s="937"/>
      <c r="LNR160" s="937"/>
      <c r="LNS160" s="937"/>
      <c r="LNT160" s="937"/>
      <c r="LNU160" s="937"/>
      <c r="LNV160" s="937"/>
      <c r="LNW160" s="937"/>
      <c r="LNX160" s="937"/>
      <c r="LNY160" s="937"/>
      <c r="LNZ160" s="937"/>
      <c r="LOA160" s="937"/>
      <c r="LOB160" s="937"/>
      <c r="LOC160" s="937"/>
      <c r="LOD160" s="937"/>
      <c r="LOE160" s="937"/>
      <c r="LOF160" s="937"/>
      <c r="LOG160" s="937"/>
      <c r="LOH160" s="937"/>
      <c r="LOI160" s="937"/>
      <c r="LOJ160" s="937"/>
      <c r="LOK160" s="937"/>
      <c r="LOL160" s="937"/>
      <c r="LOM160" s="937"/>
      <c r="LON160" s="937"/>
      <c r="LOO160" s="937"/>
      <c r="LOP160" s="937"/>
      <c r="LOQ160" s="937"/>
      <c r="LOR160" s="937"/>
      <c r="LOS160" s="937"/>
      <c r="LOT160" s="937"/>
      <c r="LOU160" s="937"/>
      <c r="LOV160" s="937"/>
      <c r="LOW160" s="937"/>
      <c r="LOX160" s="937"/>
      <c r="LOY160" s="937"/>
      <c r="LOZ160" s="937"/>
      <c r="LPA160" s="937"/>
      <c r="LPB160" s="937"/>
      <c r="LPC160" s="937"/>
      <c r="LPD160" s="937"/>
      <c r="LPE160" s="937"/>
      <c r="LPF160" s="937"/>
      <c r="LPG160" s="937"/>
      <c r="LPH160" s="937"/>
      <c r="LPI160" s="937"/>
      <c r="LPJ160" s="937"/>
      <c r="LPK160" s="937"/>
      <c r="LPL160" s="937"/>
      <c r="LPM160" s="937"/>
      <c r="LPN160" s="937"/>
      <c r="LPO160" s="937"/>
      <c r="LPP160" s="937"/>
      <c r="LPQ160" s="937"/>
      <c r="LPR160" s="937"/>
      <c r="LPS160" s="937"/>
      <c r="LPT160" s="937"/>
      <c r="LPU160" s="937"/>
      <c r="LPV160" s="937"/>
      <c r="LPW160" s="937"/>
      <c r="LPX160" s="937"/>
      <c r="LPY160" s="937"/>
      <c r="LPZ160" s="937"/>
      <c r="LQA160" s="937"/>
      <c r="LQB160" s="937"/>
      <c r="LQC160" s="937"/>
      <c r="LQD160" s="937"/>
      <c r="LQE160" s="937"/>
      <c r="LQF160" s="937"/>
      <c r="LQG160" s="937"/>
      <c r="LQH160" s="937"/>
      <c r="LQI160" s="937"/>
      <c r="LQJ160" s="937"/>
      <c r="LQK160" s="937"/>
      <c r="LQL160" s="937"/>
      <c r="LQM160" s="937"/>
      <c r="LQN160" s="937"/>
      <c r="LQO160" s="937"/>
      <c r="LQP160" s="937"/>
      <c r="LQQ160" s="937"/>
      <c r="LQR160" s="937"/>
      <c r="LQS160" s="937"/>
      <c r="LQT160" s="937"/>
      <c r="LQU160" s="937"/>
      <c r="LQV160" s="937"/>
      <c r="LQW160" s="937"/>
      <c r="LQX160" s="937"/>
      <c r="LQY160" s="937"/>
      <c r="LQZ160" s="937"/>
      <c r="LRA160" s="937"/>
      <c r="LRB160" s="937"/>
      <c r="LRC160" s="937"/>
      <c r="LRD160" s="937"/>
      <c r="LRE160" s="937"/>
      <c r="LRF160" s="937"/>
      <c r="LRG160" s="937"/>
      <c r="LRH160" s="937"/>
      <c r="LRI160" s="937"/>
      <c r="LRJ160" s="937"/>
      <c r="LRK160" s="937"/>
      <c r="LRL160" s="937"/>
      <c r="LRM160" s="937"/>
      <c r="LRN160" s="937"/>
      <c r="LRO160" s="937"/>
      <c r="LRP160" s="937"/>
      <c r="LRQ160" s="937"/>
      <c r="LRR160" s="937"/>
      <c r="LRS160" s="937"/>
      <c r="LRT160" s="937"/>
      <c r="LRU160" s="937"/>
      <c r="LRV160" s="937"/>
      <c r="LRW160" s="937"/>
      <c r="LRX160" s="937"/>
      <c r="LRY160" s="937"/>
      <c r="LRZ160" s="937"/>
      <c r="LSA160" s="937"/>
      <c r="LSB160" s="937"/>
      <c r="LSC160" s="937"/>
      <c r="LSD160" s="937"/>
      <c r="LSE160" s="937"/>
      <c r="LSF160" s="937"/>
      <c r="LSG160" s="937"/>
      <c r="LSH160" s="937"/>
      <c r="LSI160" s="937"/>
      <c r="LSJ160" s="937"/>
      <c r="LSK160" s="937"/>
      <c r="LSL160" s="937"/>
      <c r="LSM160" s="937"/>
      <c r="LSN160" s="937"/>
      <c r="LSO160" s="937"/>
      <c r="LSP160" s="937"/>
      <c r="LSQ160" s="937"/>
      <c r="LSR160" s="937"/>
      <c r="LSS160" s="937"/>
      <c r="LST160" s="937"/>
      <c r="LSU160" s="937"/>
      <c r="LSV160" s="937"/>
      <c r="LSW160" s="937"/>
      <c r="LSX160" s="937"/>
      <c r="LSY160" s="937"/>
      <c r="LSZ160" s="937"/>
      <c r="LTA160" s="937"/>
      <c r="LTB160" s="937"/>
      <c r="LTC160" s="937"/>
      <c r="LTD160" s="937"/>
      <c r="LTE160" s="937"/>
      <c r="LTF160" s="937"/>
      <c r="LTG160" s="937"/>
      <c r="LTH160" s="937"/>
      <c r="LTI160" s="937"/>
      <c r="LTJ160" s="937"/>
      <c r="LTK160" s="937"/>
      <c r="LTL160" s="937"/>
      <c r="LTM160" s="937"/>
      <c r="LTN160" s="937"/>
      <c r="LTO160" s="937"/>
      <c r="LTP160" s="937"/>
      <c r="LTQ160" s="937"/>
      <c r="LTR160" s="937"/>
      <c r="LTS160" s="937"/>
      <c r="LTT160" s="937"/>
      <c r="LTU160" s="937"/>
      <c r="LTV160" s="937"/>
      <c r="LTW160" s="937"/>
      <c r="LTX160" s="937"/>
      <c r="LTY160" s="937"/>
      <c r="LTZ160" s="937"/>
      <c r="LUA160" s="937"/>
      <c r="LUB160" s="937"/>
      <c r="LUC160" s="937"/>
      <c r="LUD160" s="937"/>
      <c r="LUE160" s="937"/>
      <c r="LUF160" s="937"/>
      <c r="LUG160" s="937"/>
      <c r="LUH160" s="937"/>
      <c r="LUI160" s="937"/>
      <c r="LUJ160" s="937"/>
      <c r="LUK160" s="937"/>
      <c r="LUL160" s="937"/>
      <c r="LUM160" s="937"/>
      <c r="LUN160" s="937"/>
      <c r="LUO160" s="937"/>
      <c r="LUP160" s="937"/>
      <c r="LUQ160" s="937"/>
      <c r="LUR160" s="937"/>
      <c r="LUS160" s="937"/>
      <c r="LUT160" s="937"/>
      <c r="LUU160" s="937"/>
      <c r="LUV160" s="937"/>
      <c r="LUW160" s="937"/>
      <c r="LUX160" s="937"/>
      <c r="LUY160" s="937"/>
      <c r="LUZ160" s="937"/>
      <c r="LVA160" s="937"/>
      <c r="LVB160" s="937"/>
      <c r="LVC160" s="937"/>
      <c r="LVD160" s="937"/>
      <c r="LVE160" s="937"/>
      <c r="LVF160" s="937"/>
      <c r="LVG160" s="937"/>
      <c r="LVH160" s="937"/>
      <c r="LVI160" s="937"/>
      <c r="LVJ160" s="937"/>
      <c r="LVK160" s="937"/>
      <c r="LVL160" s="937"/>
      <c r="LVM160" s="937"/>
      <c r="LVN160" s="937"/>
      <c r="LVO160" s="937"/>
      <c r="LVP160" s="937"/>
      <c r="LVQ160" s="937"/>
      <c r="LVR160" s="937"/>
      <c r="LVS160" s="937"/>
      <c r="LVT160" s="937"/>
      <c r="LVU160" s="937"/>
      <c r="LVV160" s="937"/>
      <c r="LVW160" s="937"/>
      <c r="LVX160" s="937"/>
      <c r="LVY160" s="937"/>
      <c r="LVZ160" s="937"/>
      <c r="LWA160" s="937"/>
      <c r="LWB160" s="937"/>
      <c r="LWC160" s="937"/>
      <c r="LWD160" s="937"/>
      <c r="LWE160" s="937"/>
      <c r="LWF160" s="937"/>
      <c r="LWG160" s="937"/>
      <c r="LWH160" s="937"/>
      <c r="LWI160" s="937"/>
      <c r="LWJ160" s="937"/>
      <c r="LWK160" s="937"/>
      <c r="LWL160" s="937"/>
      <c r="LWM160" s="937"/>
      <c r="LWN160" s="937"/>
      <c r="LWO160" s="937"/>
      <c r="LWP160" s="937"/>
      <c r="LWQ160" s="937"/>
      <c r="LWR160" s="937"/>
      <c r="LWS160" s="937"/>
      <c r="LWT160" s="937"/>
      <c r="LWU160" s="937"/>
      <c r="LWV160" s="937"/>
      <c r="LWW160" s="937"/>
      <c r="LWX160" s="937"/>
      <c r="LWY160" s="937"/>
      <c r="LWZ160" s="937"/>
      <c r="LXA160" s="937"/>
      <c r="LXB160" s="937"/>
      <c r="LXC160" s="937"/>
      <c r="LXD160" s="937"/>
      <c r="LXE160" s="937"/>
      <c r="LXF160" s="937"/>
      <c r="LXG160" s="937"/>
      <c r="LXH160" s="937"/>
      <c r="LXI160" s="937"/>
      <c r="LXJ160" s="937"/>
      <c r="LXK160" s="937"/>
      <c r="LXL160" s="937"/>
      <c r="LXM160" s="937"/>
      <c r="LXN160" s="937"/>
      <c r="LXO160" s="937"/>
      <c r="LXP160" s="937"/>
      <c r="LXQ160" s="937"/>
      <c r="LXR160" s="937"/>
      <c r="LXS160" s="937"/>
      <c r="LXT160" s="937"/>
      <c r="LXU160" s="937"/>
      <c r="LXV160" s="937"/>
      <c r="LXW160" s="937"/>
      <c r="LXX160" s="937"/>
      <c r="LXY160" s="937"/>
      <c r="LXZ160" s="937"/>
      <c r="LYA160" s="937"/>
      <c r="LYB160" s="937"/>
      <c r="LYC160" s="937"/>
      <c r="LYD160" s="937"/>
      <c r="LYE160" s="937"/>
      <c r="LYF160" s="937"/>
      <c r="LYG160" s="937"/>
      <c r="LYH160" s="937"/>
      <c r="LYI160" s="937"/>
      <c r="LYJ160" s="937"/>
      <c r="LYK160" s="937"/>
      <c r="LYL160" s="937"/>
      <c r="LYM160" s="937"/>
      <c r="LYN160" s="937"/>
      <c r="LYO160" s="937"/>
      <c r="LYP160" s="937"/>
      <c r="LYQ160" s="937"/>
      <c r="LYR160" s="937"/>
      <c r="LYS160" s="937"/>
      <c r="LYT160" s="937"/>
      <c r="LYU160" s="937"/>
      <c r="LYV160" s="937"/>
      <c r="LYW160" s="937"/>
      <c r="LYX160" s="937"/>
      <c r="LYY160" s="937"/>
      <c r="LYZ160" s="937"/>
      <c r="LZA160" s="937"/>
      <c r="LZB160" s="937"/>
      <c r="LZC160" s="937"/>
      <c r="LZD160" s="937"/>
      <c r="LZE160" s="937"/>
      <c r="LZF160" s="937"/>
      <c r="LZG160" s="937"/>
      <c r="LZH160" s="937"/>
      <c r="LZI160" s="937"/>
      <c r="LZJ160" s="937"/>
      <c r="LZK160" s="937"/>
      <c r="LZL160" s="937"/>
      <c r="LZM160" s="937"/>
      <c r="LZN160" s="937"/>
      <c r="LZO160" s="937"/>
      <c r="LZP160" s="937"/>
      <c r="LZQ160" s="937"/>
      <c r="LZR160" s="937"/>
      <c r="LZS160" s="937"/>
      <c r="LZT160" s="937"/>
      <c r="LZU160" s="937"/>
      <c r="LZV160" s="937"/>
      <c r="LZW160" s="937"/>
      <c r="LZX160" s="937"/>
      <c r="LZY160" s="937"/>
      <c r="LZZ160" s="937"/>
      <c r="MAA160" s="937"/>
      <c r="MAB160" s="937"/>
      <c r="MAC160" s="937"/>
      <c r="MAD160" s="937"/>
      <c r="MAE160" s="937"/>
      <c r="MAF160" s="937"/>
      <c r="MAG160" s="937"/>
      <c r="MAH160" s="937"/>
      <c r="MAI160" s="937"/>
      <c r="MAJ160" s="937"/>
      <c r="MAK160" s="937"/>
      <c r="MAL160" s="937"/>
      <c r="MAM160" s="937"/>
      <c r="MAN160" s="937"/>
      <c r="MAO160" s="937"/>
      <c r="MAP160" s="937"/>
      <c r="MAQ160" s="937"/>
      <c r="MAR160" s="937"/>
      <c r="MAS160" s="937"/>
      <c r="MAT160" s="937"/>
      <c r="MAU160" s="937"/>
      <c r="MAV160" s="937"/>
      <c r="MAW160" s="937"/>
      <c r="MAX160" s="937"/>
      <c r="MAY160" s="937"/>
      <c r="MAZ160" s="937"/>
      <c r="MBA160" s="937"/>
      <c r="MBB160" s="937"/>
      <c r="MBC160" s="937"/>
      <c r="MBD160" s="937"/>
      <c r="MBE160" s="937"/>
      <c r="MBF160" s="937"/>
      <c r="MBG160" s="937"/>
      <c r="MBH160" s="937"/>
      <c r="MBI160" s="937"/>
      <c r="MBJ160" s="937"/>
      <c r="MBK160" s="937"/>
      <c r="MBL160" s="937"/>
      <c r="MBM160" s="937"/>
      <c r="MBN160" s="937"/>
      <c r="MBO160" s="937"/>
      <c r="MBP160" s="937"/>
      <c r="MBQ160" s="937"/>
      <c r="MBR160" s="937"/>
      <c r="MBS160" s="937"/>
      <c r="MBT160" s="937"/>
      <c r="MBU160" s="937"/>
      <c r="MBV160" s="937"/>
      <c r="MBW160" s="937"/>
      <c r="MBX160" s="937"/>
      <c r="MBY160" s="937"/>
      <c r="MBZ160" s="937"/>
      <c r="MCA160" s="937"/>
      <c r="MCB160" s="937"/>
      <c r="MCC160" s="937"/>
      <c r="MCD160" s="937"/>
      <c r="MCE160" s="937"/>
      <c r="MCF160" s="937"/>
      <c r="MCG160" s="937"/>
      <c r="MCH160" s="937"/>
      <c r="MCI160" s="937"/>
      <c r="MCJ160" s="937"/>
      <c r="MCK160" s="937"/>
      <c r="MCL160" s="937"/>
      <c r="MCM160" s="937"/>
      <c r="MCN160" s="937"/>
      <c r="MCO160" s="937"/>
      <c r="MCP160" s="937"/>
      <c r="MCQ160" s="937"/>
      <c r="MCR160" s="937"/>
      <c r="MCS160" s="937"/>
      <c r="MCT160" s="937"/>
      <c r="MCU160" s="937"/>
      <c r="MCV160" s="937"/>
      <c r="MCW160" s="937"/>
      <c r="MCX160" s="937"/>
      <c r="MCY160" s="937"/>
      <c r="MCZ160" s="937"/>
      <c r="MDA160" s="937"/>
      <c r="MDB160" s="937"/>
      <c r="MDC160" s="937"/>
      <c r="MDD160" s="937"/>
      <c r="MDE160" s="937"/>
      <c r="MDF160" s="937"/>
      <c r="MDG160" s="937"/>
      <c r="MDH160" s="937"/>
      <c r="MDI160" s="937"/>
      <c r="MDJ160" s="937"/>
      <c r="MDK160" s="937"/>
      <c r="MDL160" s="937"/>
      <c r="MDM160" s="937"/>
      <c r="MDN160" s="937"/>
      <c r="MDO160" s="937"/>
      <c r="MDP160" s="937"/>
      <c r="MDQ160" s="937"/>
      <c r="MDR160" s="937"/>
      <c r="MDS160" s="937"/>
      <c r="MDT160" s="937"/>
      <c r="MDU160" s="937"/>
      <c r="MDV160" s="937"/>
      <c r="MDW160" s="937"/>
      <c r="MDX160" s="937"/>
      <c r="MDY160" s="937"/>
      <c r="MDZ160" s="937"/>
      <c r="MEA160" s="937"/>
      <c r="MEB160" s="937"/>
      <c r="MEC160" s="937"/>
      <c r="MED160" s="937"/>
      <c r="MEE160" s="937"/>
      <c r="MEF160" s="937"/>
      <c r="MEG160" s="937"/>
      <c r="MEH160" s="937"/>
      <c r="MEI160" s="937"/>
      <c r="MEJ160" s="937"/>
      <c r="MEK160" s="937"/>
      <c r="MEL160" s="937"/>
      <c r="MEM160" s="937"/>
      <c r="MEN160" s="937"/>
      <c r="MEO160" s="937"/>
      <c r="MEP160" s="937"/>
      <c r="MEQ160" s="937"/>
      <c r="MER160" s="937"/>
      <c r="MES160" s="937"/>
      <c r="MET160" s="937"/>
      <c r="MEU160" s="937"/>
      <c r="MEV160" s="937"/>
      <c r="MEW160" s="937"/>
      <c r="MEX160" s="937"/>
      <c r="MEY160" s="937"/>
      <c r="MEZ160" s="937"/>
      <c r="MFA160" s="937"/>
      <c r="MFB160" s="937"/>
      <c r="MFC160" s="937"/>
      <c r="MFD160" s="937"/>
      <c r="MFE160" s="937"/>
      <c r="MFF160" s="937"/>
      <c r="MFG160" s="937"/>
      <c r="MFH160" s="937"/>
      <c r="MFI160" s="937"/>
      <c r="MFJ160" s="937"/>
      <c r="MFK160" s="937"/>
      <c r="MFL160" s="937"/>
      <c r="MFM160" s="937"/>
      <c r="MFN160" s="937"/>
      <c r="MFO160" s="937"/>
      <c r="MFP160" s="937"/>
      <c r="MFQ160" s="937"/>
      <c r="MFR160" s="937"/>
      <c r="MFS160" s="937"/>
      <c r="MFT160" s="937"/>
      <c r="MFU160" s="937"/>
      <c r="MFV160" s="937"/>
      <c r="MFW160" s="937"/>
      <c r="MFX160" s="937"/>
      <c r="MFY160" s="937"/>
      <c r="MFZ160" s="937"/>
      <c r="MGA160" s="937"/>
      <c r="MGB160" s="937"/>
      <c r="MGC160" s="937"/>
      <c r="MGD160" s="937"/>
      <c r="MGE160" s="937"/>
      <c r="MGF160" s="937"/>
      <c r="MGG160" s="937"/>
      <c r="MGH160" s="937"/>
      <c r="MGI160" s="937"/>
      <c r="MGJ160" s="937"/>
      <c r="MGK160" s="937"/>
      <c r="MGL160" s="937"/>
      <c r="MGM160" s="937"/>
      <c r="MGN160" s="937"/>
      <c r="MGO160" s="937"/>
      <c r="MGP160" s="937"/>
      <c r="MGQ160" s="937"/>
      <c r="MGR160" s="937"/>
      <c r="MGS160" s="937"/>
      <c r="MGT160" s="937"/>
      <c r="MGU160" s="937"/>
      <c r="MGV160" s="937"/>
      <c r="MGW160" s="937"/>
      <c r="MGX160" s="937"/>
      <c r="MGY160" s="937"/>
      <c r="MGZ160" s="937"/>
      <c r="MHA160" s="937"/>
      <c r="MHB160" s="937"/>
      <c r="MHC160" s="937"/>
      <c r="MHD160" s="937"/>
      <c r="MHE160" s="937"/>
      <c r="MHF160" s="937"/>
      <c r="MHG160" s="937"/>
      <c r="MHH160" s="937"/>
      <c r="MHI160" s="937"/>
      <c r="MHJ160" s="937"/>
      <c r="MHK160" s="937"/>
      <c r="MHL160" s="937"/>
      <c r="MHM160" s="937"/>
      <c r="MHN160" s="937"/>
      <c r="MHO160" s="937"/>
      <c r="MHP160" s="937"/>
      <c r="MHQ160" s="937"/>
      <c r="MHR160" s="937"/>
      <c r="MHS160" s="937"/>
      <c r="MHT160" s="937"/>
      <c r="MHU160" s="937"/>
      <c r="MHV160" s="937"/>
      <c r="MHW160" s="937"/>
      <c r="MHX160" s="937"/>
      <c r="MHY160" s="937"/>
      <c r="MHZ160" s="937"/>
      <c r="MIA160" s="937"/>
      <c r="MIB160" s="937"/>
      <c r="MIC160" s="937"/>
      <c r="MID160" s="937"/>
      <c r="MIE160" s="937"/>
      <c r="MIF160" s="937"/>
      <c r="MIG160" s="937"/>
      <c r="MIH160" s="937"/>
      <c r="MII160" s="937"/>
      <c r="MIJ160" s="937"/>
      <c r="MIK160" s="937"/>
      <c r="MIL160" s="937"/>
      <c r="MIM160" s="937"/>
      <c r="MIN160" s="937"/>
      <c r="MIO160" s="937"/>
      <c r="MIP160" s="937"/>
      <c r="MIQ160" s="937"/>
      <c r="MIR160" s="937"/>
      <c r="MIS160" s="937"/>
      <c r="MIT160" s="937"/>
      <c r="MIU160" s="937"/>
      <c r="MIV160" s="937"/>
      <c r="MIW160" s="937"/>
      <c r="MIX160" s="937"/>
      <c r="MIY160" s="937"/>
      <c r="MIZ160" s="937"/>
      <c r="MJA160" s="937"/>
      <c r="MJB160" s="937"/>
      <c r="MJC160" s="937"/>
      <c r="MJD160" s="937"/>
      <c r="MJE160" s="937"/>
      <c r="MJF160" s="937"/>
      <c r="MJG160" s="937"/>
      <c r="MJH160" s="937"/>
      <c r="MJI160" s="937"/>
      <c r="MJJ160" s="937"/>
      <c r="MJK160" s="937"/>
      <c r="MJL160" s="937"/>
      <c r="MJM160" s="937"/>
      <c r="MJN160" s="937"/>
      <c r="MJO160" s="937"/>
      <c r="MJP160" s="937"/>
      <c r="MJQ160" s="937"/>
      <c r="MJR160" s="937"/>
      <c r="MJS160" s="937"/>
      <c r="MJT160" s="937"/>
      <c r="MJU160" s="937"/>
      <c r="MJV160" s="937"/>
      <c r="MJW160" s="937"/>
      <c r="MJX160" s="937"/>
      <c r="MJY160" s="937"/>
      <c r="MJZ160" s="937"/>
      <c r="MKA160" s="937"/>
      <c r="MKB160" s="937"/>
      <c r="MKC160" s="937"/>
      <c r="MKD160" s="937"/>
      <c r="MKE160" s="937"/>
      <c r="MKF160" s="937"/>
      <c r="MKG160" s="937"/>
      <c r="MKH160" s="937"/>
      <c r="MKI160" s="937"/>
      <c r="MKJ160" s="937"/>
      <c r="MKK160" s="937"/>
      <c r="MKL160" s="937"/>
      <c r="MKM160" s="937"/>
      <c r="MKN160" s="937"/>
      <c r="MKO160" s="937"/>
      <c r="MKP160" s="937"/>
      <c r="MKQ160" s="937"/>
      <c r="MKR160" s="937"/>
      <c r="MKS160" s="937"/>
      <c r="MKT160" s="937"/>
      <c r="MKU160" s="937"/>
      <c r="MKV160" s="937"/>
      <c r="MKW160" s="937"/>
      <c r="MKX160" s="937"/>
      <c r="MKY160" s="937"/>
      <c r="MKZ160" s="937"/>
      <c r="MLA160" s="937"/>
      <c r="MLB160" s="937"/>
      <c r="MLC160" s="937"/>
      <c r="MLD160" s="937"/>
      <c r="MLE160" s="937"/>
      <c r="MLF160" s="937"/>
      <c r="MLG160" s="937"/>
      <c r="MLH160" s="937"/>
      <c r="MLI160" s="937"/>
      <c r="MLJ160" s="937"/>
      <c r="MLK160" s="937"/>
      <c r="MLL160" s="937"/>
      <c r="MLM160" s="937"/>
      <c r="MLN160" s="937"/>
      <c r="MLO160" s="937"/>
      <c r="MLP160" s="937"/>
      <c r="MLQ160" s="937"/>
      <c r="MLR160" s="937"/>
      <c r="MLS160" s="937"/>
      <c r="MLT160" s="937"/>
      <c r="MLU160" s="937"/>
      <c r="MLV160" s="937"/>
      <c r="MLW160" s="937"/>
      <c r="MLX160" s="937"/>
      <c r="MLY160" s="937"/>
      <c r="MLZ160" s="937"/>
      <c r="MMA160" s="937"/>
      <c r="MMB160" s="937"/>
      <c r="MMC160" s="937"/>
      <c r="MMD160" s="937"/>
      <c r="MME160" s="937"/>
      <c r="MMF160" s="937"/>
      <c r="MMG160" s="937"/>
      <c r="MMH160" s="937"/>
      <c r="MMI160" s="937"/>
      <c r="MMJ160" s="937"/>
      <c r="MMK160" s="937"/>
      <c r="MML160" s="937"/>
      <c r="MMM160" s="937"/>
      <c r="MMN160" s="937"/>
      <c r="MMO160" s="937"/>
      <c r="MMP160" s="937"/>
      <c r="MMQ160" s="937"/>
      <c r="MMR160" s="937"/>
      <c r="MMS160" s="937"/>
      <c r="MMT160" s="937"/>
      <c r="MMU160" s="937"/>
      <c r="MMV160" s="937"/>
      <c r="MMW160" s="937"/>
      <c r="MMX160" s="937"/>
      <c r="MMY160" s="937"/>
      <c r="MMZ160" s="937"/>
      <c r="MNA160" s="937"/>
      <c r="MNB160" s="937"/>
      <c r="MNC160" s="937"/>
      <c r="MND160" s="937"/>
      <c r="MNE160" s="937"/>
      <c r="MNF160" s="937"/>
      <c r="MNG160" s="937"/>
      <c r="MNH160" s="937"/>
      <c r="MNI160" s="937"/>
      <c r="MNJ160" s="937"/>
      <c r="MNK160" s="937"/>
      <c r="MNL160" s="937"/>
      <c r="MNM160" s="937"/>
      <c r="MNN160" s="937"/>
      <c r="MNO160" s="937"/>
      <c r="MNP160" s="937"/>
      <c r="MNQ160" s="937"/>
      <c r="MNR160" s="937"/>
      <c r="MNS160" s="937"/>
      <c r="MNT160" s="937"/>
      <c r="MNU160" s="937"/>
      <c r="MNV160" s="937"/>
      <c r="MNW160" s="937"/>
      <c r="MNX160" s="937"/>
      <c r="MNY160" s="937"/>
      <c r="MNZ160" s="937"/>
      <c r="MOA160" s="937"/>
      <c r="MOB160" s="937"/>
      <c r="MOC160" s="937"/>
      <c r="MOD160" s="937"/>
      <c r="MOE160" s="937"/>
      <c r="MOF160" s="937"/>
      <c r="MOG160" s="937"/>
      <c r="MOH160" s="937"/>
      <c r="MOI160" s="937"/>
      <c r="MOJ160" s="937"/>
      <c r="MOK160" s="937"/>
      <c r="MOL160" s="937"/>
      <c r="MOM160" s="937"/>
      <c r="MON160" s="937"/>
      <c r="MOO160" s="937"/>
      <c r="MOP160" s="937"/>
      <c r="MOQ160" s="937"/>
      <c r="MOR160" s="937"/>
      <c r="MOS160" s="937"/>
      <c r="MOT160" s="937"/>
      <c r="MOU160" s="937"/>
      <c r="MOV160" s="937"/>
      <c r="MOW160" s="937"/>
      <c r="MOX160" s="937"/>
      <c r="MOY160" s="937"/>
      <c r="MOZ160" s="937"/>
      <c r="MPA160" s="937"/>
      <c r="MPB160" s="937"/>
      <c r="MPC160" s="937"/>
      <c r="MPD160" s="937"/>
      <c r="MPE160" s="937"/>
      <c r="MPF160" s="937"/>
      <c r="MPG160" s="937"/>
      <c r="MPH160" s="937"/>
      <c r="MPI160" s="937"/>
      <c r="MPJ160" s="937"/>
      <c r="MPK160" s="937"/>
      <c r="MPL160" s="937"/>
      <c r="MPM160" s="937"/>
      <c r="MPN160" s="937"/>
      <c r="MPO160" s="937"/>
      <c r="MPP160" s="937"/>
      <c r="MPQ160" s="937"/>
      <c r="MPR160" s="937"/>
      <c r="MPS160" s="937"/>
      <c r="MPT160" s="937"/>
      <c r="MPU160" s="937"/>
      <c r="MPV160" s="937"/>
      <c r="MPW160" s="937"/>
      <c r="MPX160" s="937"/>
      <c r="MPY160" s="937"/>
      <c r="MPZ160" s="937"/>
      <c r="MQA160" s="937"/>
      <c r="MQB160" s="937"/>
      <c r="MQC160" s="937"/>
      <c r="MQD160" s="937"/>
      <c r="MQE160" s="937"/>
      <c r="MQF160" s="937"/>
      <c r="MQG160" s="937"/>
      <c r="MQH160" s="937"/>
      <c r="MQI160" s="937"/>
      <c r="MQJ160" s="937"/>
      <c r="MQK160" s="937"/>
      <c r="MQL160" s="937"/>
      <c r="MQM160" s="937"/>
      <c r="MQN160" s="937"/>
      <c r="MQO160" s="937"/>
      <c r="MQP160" s="937"/>
      <c r="MQQ160" s="937"/>
      <c r="MQR160" s="937"/>
      <c r="MQS160" s="937"/>
      <c r="MQT160" s="937"/>
      <c r="MQU160" s="937"/>
      <c r="MQV160" s="937"/>
      <c r="MQW160" s="937"/>
      <c r="MQX160" s="937"/>
      <c r="MQY160" s="937"/>
      <c r="MQZ160" s="937"/>
      <c r="MRA160" s="937"/>
      <c r="MRB160" s="937"/>
      <c r="MRC160" s="937"/>
      <c r="MRD160" s="937"/>
      <c r="MRE160" s="937"/>
      <c r="MRF160" s="937"/>
      <c r="MRG160" s="937"/>
      <c r="MRH160" s="937"/>
      <c r="MRI160" s="937"/>
      <c r="MRJ160" s="937"/>
      <c r="MRK160" s="937"/>
      <c r="MRL160" s="937"/>
      <c r="MRM160" s="937"/>
      <c r="MRN160" s="937"/>
      <c r="MRO160" s="937"/>
      <c r="MRP160" s="937"/>
      <c r="MRQ160" s="937"/>
      <c r="MRR160" s="937"/>
      <c r="MRS160" s="937"/>
      <c r="MRT160" s="937"/>
      <c r="MRU160" s="937"/>
      <c r="MRV160" s="937"/>
      <c r="MRW160" s="937"/>
      <c r="MRX160" s="937"/>
      <c r="MRY160" s="937"/>
      <c r="MRZ160" s="937"/>
      <c r="MSA160" s="937"/>
      <c r="MSB160" s="937"/>
      <c r="MSC160" s="937"/>
      <c r="MSD160" s="937"/>
      <c r="MSE160" s="937"/>
      <c r="MSF160" s="937"/>
      <c r="MSG160" s="937"/>
      <c r="MSH160" s="937"/>
      <c r="MSI160" s="937"/>
      <c r="MSJ160" s="937"/>
      <c r="MSK160" s="937"/>
      <c r="MSL160" s="937"/>
      <c r="MSM160" s="937"/>
      <c r="MSN160" s="937"/>
      <c r="MSO160" s="937"/>
      <c r="MSP160" s="937"/>
      <c r="MSQ160" s="937"/>
      <c r="MSR160" s="937"/>
      <c r="MSS160" s="937"/>
      <c r="MST160" s="937"/>
      <c r="MSU160" s="937"/>
      <c r="MSV160" s="937"/>
      <c r="MSW160" s="937"/>
      <c r="MSX160" s="937"/>
      <c r="MSY160" s="937"/>
      <c r="MSZ160" s="937"/>
      <c r="MTA160" s="937"/>
      <c r="MTB160" s="937"/>
      <c r="MTC160" s="937"/>
      <c r="MTD160" s="937"/>
      <c r="MTE160" s="937"/>
      <c r="MTF160" s="937"/>
      <c r="MTG160" s="937"/>
      <c r="MTH160" s="937"/>
      <c r="MTI160" s="937"/>
      <c r="MTJ160" s="937"/>
      <c r="MTK160" s="937"/>
      <c r="MTL160" s="937"/>
      <c r="MTM160" s="937"/>
      <c r="MTN160" s="937"/>
      <c r="MTO160" s="937"/>
      <c r="MTP160" s="937"/>
      <c r="MTQ160" s="937"/>
      <c r="MTR160" s="937"/>
      <c r="MTS160" s="937"/>
      <c r="MTT160" s="937"/>
      <c r="MTU160" s="937"/>
      <c r="MTV160" s="937"/>
      <c r="MTW160" s="937"/>
      <c r="MTX160" s="937"/>
      <c r="MTY160" s="937"/>
      <c r="MTZ160" s="937"/>
      <c r="MUA160" s="937"/>
      <c r="MUB160" s="937"/>
      <c r="MUC160" s="937"/>
      <c r="MUD160" s="937"/>
      <c r="MUE160" s="937"/>
      <c r="MUF160" s="937"/>
      <c r="MUG160" s="937"/>
      <c r="MUH160" s="937"/>
      <c r="MUI160" s="937"/>
      <c r="MUJ160" s="937"/>
      <c r="MUK160" s="937"/>
      <c r="MUL160" s="937"/>
      <c r="MUM160" s="937"/>
      <c r="MUN160" s="937"/>
      <c r="MUO160" s="937"/>
      <c r="MUP160" s="937"/>
      <c r="MUQ160" s="937"/>
      <c r="MUR160" s="937"/>
      <c r="MUS160" s="937"/>
      <c r="MUT160" s="937"/>
      <c r="MUU160" s="937"/>
      <c r="MUV160" s="937"/>
      <c r="MUW160" s="937"/>
      <c r="MUX160" s="937"/>
      <c r="MUY160" s="937"/>
      <c r="MUZ160" s="937"/>
      <c r="MVA160" s="937"/>
      <c r="MVB160" s="937"/>
      <c r="MVC160" s="937"/>
      <c r="MVD160" s="937"/>
      <c r="MVE160" s="937"/>
      <c r="MVF160" s="937"/>
      <c r="MVG160" s="937"/>
      <c r="MVH160" s="937"/>
      <c r="MVI160" s="937"/>
      <c r="MVJ160" s="937"/>
      <c r="MVK160" s="937"/>
      <c r="MVL160" s="937"/>
      <c r="MVM160" s="937"/>
      <c r="MVN160" s="937"/>
      <c r="MVO160" s="937"/>
      <c r="MVP160" s="937"/>
      <c r="MVQ160" s="937"/>
      <c r="MVR160" s="937"/>
      <c r="MVS160" s="937"/>
      <c r="MVT160" s="937"/>
      <c r="MVU160" s="937"/>
      <c r="MVV160" s="937"/>
      <c r="MVW160" s="937"/>
      <c r="MVX160" s="937"/>
      <c r="MVY160" s="937"/>
      <c r="MVZ160" s="937"/>
      <c r="MWA160" s="937"/>
      <c r="MWB160" s="937"/>
      <c r="MWC160" s="937"/>
      <c r="MWD160" s="937"/>
      <c r="MWE160" s="937"/>
      <c r="MWF160" s="937"/>
      <c r="MWG160" s="937"/>
      <c r="MWH160" s="937"/>
      <c r="MWI160" s="937"/>
      <c r="MWJ160" s="937"/>
      <c r="MWK160" s="937"/>
      <c r="MWL160" s="937"/>
      <c r="MWM160" s="937"/>
      <c r="MWN160" s="937"/>
      <c r="MWO160" s="937"/>
      <c r="MWP160" s="937"/>
      <c r="MWQ160" s="937"/>
      <c r="MWR160" s="937"/>
      <c r="MWS160" s="937"/>
      <c r="MWT160" s="937"/>
      <c r="MWU160" s="937"/>
      <c r="MWV160" s="937"/>
      <c r="MWW160" s="937"/>
      <c r="MWX160" s="937"/>
      <c r="MWY160" s="937"/>
      <c r="MWZ160" s="937"/>
      <c r="MXA160" s="937"/>
      <c r="MXB160" s="937"/>
      <c r="MXC160" s="937"/>
      <c r="MXD160" s="937"/>
      <c r="MXE160" s="937"/>
      <c r="MXF160" s="937"/>
      <c r="MXG160" s="937"/>
      <c r="MXH160" s="937"/>
      <c r="MXI160" s="937"/>
      <c r="MXJ160" s="937"/>
      <c r="MXK160" s="937"/>
      <c r="MXL160" s="937"/>
      <c r="MXM160" s="937"/>
      <c r="MXN160" s="937"/>
      <c r="MXO160" s="937"/>
      <c r="MXP160" s="937"/>
      <c r="MXQ160" s="937"/>
      <c r="MXR160" s="937"/>
      <c r="MXS160" s="937"/>
      <c r="MXT160" s="937"/>
      <c r="MXU160" s="937"/>
      <c r="MXV160" s="937"/>
      <c r="MXW160" s="937"/>
      <c r="MXX160" s="937"/>
      <c r="MXY160" s="937"/>
      <c r="MXZ160" s="937"/>
      <c r="MYA160" s="937"/>
      <c r="MYB160" s="937"/>
      <c r="MYC160" s="937"/>
      <c r="MYD160" s="937"/>
      <c r="MYE160" s="937"/>
      <c r="MYF160" s="937"/>
      <c r="MYG160" s="937"/>
      <c r="MYH160" s="937"/>
      <c r="MYI160" s="937"/>
      <c r="MYJ160" s="937"/>
      <c r="MYK160" s="937"/>
      <c r="MYL160" s="937"/>
      <c r="MYM160" s="937"/>
      <c r="MYN160" s="937"/>
      <c r="MYO160" s="937"/>
      <c r="MYP160" s="937"/>
      <c r="MYQ160" s="937"/>
      <c r="MYR160" s="937"/>
      <c r="MYS160" s="937"/>
      <c r="MYT160" s="937"/>
      <c r="MYU160" s="937"/>
      <c r="MYV160" s="937"/>
      <c r="MYW160" s="937"/>
      <c r="MYX160" s="937"/>
      <c r="MYY160" s="937"/>
      <c r="MYZ160" s="937"/>
      <c r="MZA160" s="937"/>
      <c r="MZB160" s="937"/>
      <c r="MZC160" s="937"/>
      <c r="MZD160" s="937"/>
      <c r="MZE160" s="937"/>
      <c r="MZF160" s="937"/>
      <c r="MZG160" s="937"/>
      <c r="MZH160" s="937"/>
      <c r="MZI160" s="937"/>
      <c r="MZJ160" s="937"/>
      <c r="MZK160" s="937"/>
      <c r="MZL160" s="937"/>
      <c r="MZM160" s="937"/>
      <c r="MZN160" s="937"/>
      <c r="MZO160" s="937"/>
      <c r="MZP160" s="937"/>
      <c r="MZQ160" s="937"/>
      <c r="MZR160" s="937"/>
      <c r="MZS160" s="937"/>
      <c r="MZT160" s="937"/>
      <c r="MZU160" s="937"/>
      <c r="MZV160" s="937"/>
      <c r="MZW160" s="937"/>
      <c r="MZX160" s="937"/>
      <c r="MZY160" s="937"/>
      <c r="MZZ160" s="937"/>
      <c r="NAA160" s="937"/>
      <c r="NAB160" s="937"/>
      <c r="NAC160" s="937"/>
      <c r="NAD160" s="937"/>
      <c r="NAE160" s="937"/>
      <c r="NAF160" s="937"/>
      <c r="NAG160" s="937"/>
      <c r="NAH160" s="937"/>
      <c r="NAI160" s="937"/>
      <c r="NAJ160" s="937"/>
      <c r="NAK160" s="937"/>
      <c r="NAL160" s="937"/>
      <c r="NAM160" s="937"/>
      <c r="NAN160" s="937"/>
      <c r="NAO160" s="937"/>
      <c r="NAP160" s="937"/>
      <c r="NAQ160" s="937"/>
      <c r="NAR160" s="937"/>
      <c r="NAS160" s="937"/>
      <c r="NAT160" s="937"/>
      <c r="NAU160" s="937"/>
      <c r="NAV160" s="937"/>
      <c r="NAW160" s="937"/>
      <c r="NAX160" s="937"/>
      <c r="NAY160" s="937"/>
      <c r="NAZ160" s="937"/>
      <c r="NBA160" s="937"/>
      <c r="NBB160" s="937"/>
      <c r="NBC160" s="937"/>
      <c r="NBD160" s="937"/>
      <c r="NBE160" s="937"/>
      <c r="NBF160" s="937"/>
      <c r="NBG160" s="937"/>
      <c r="NBH160" s="937"/>
      <c r="NBI160" s="937"/>
      <c r="NBJ160" s="937"/>
      <c r="NBK160" s="937"/>
      <c r="NBL160" s="937"/>
      <c r="NBM160" s="937"/>
      <c r="NBN160" s="937"/>
      <c r="NBO160" s="937"/>
      <c r="NBP160" s="937"/>
      <c r="NBQ160" s="937"/>
      <c r="NBR160" s="937"/>
      <c r="NBS160" s="937"/>
      <c r="NBT160" s="937"/>
      <c r="NBU160" s="937"/>
      <c r="NBV160" s="937"/>
      <c r="NBW160" s="937"/>
      <c r="NBX160" s="937"/>
      <c r="NBY160" s="937"/>
      <c r="NBZ160" s="937"/>
      <c r="NCA160" s="937"/>
      <c r="NCB160" s="937"/>
      <c r="NCC160" s="937"/>
      <c r="NCD160" s="937"/>
      <c r="NCE160" s="937"/>
      <c r="NCF160" s="937"/>
      <c r="NCG160" s="937"/>
      <c r="NCH160" s="937"/>
      <c r="NCI160" s="937"/>
      <c r="NCJ160" s="937"/>
      <c r="NCK160" s="937"/>
      <c r="NCL160" s="937"/>
      <c r="NCM160" s="937"/>
      <c r="NCN160" s="937"/>
      <c r="NCO160" s="937"/>
      <c r="NCP160" s="937"/>
      <c r="NCQ160" s="937"/>
      <c r="NCR160" s="937"/>
      <c r="NCS160" s="937"/>
      <c r="NCT160" s="937"/>
      <c r="NCU160" s="937"/>
      <c r="NCV160" s="937"/>
      <c r="NCW160" s="937"/>
      <c r="NCX160" s="937"/>
      <c r="NCY160" s="937"/>
      <c r="NCZ160" s="937"/>
      <c r="NDA160" s="937"/>
      <c r="NDB160" s="937"/>
      <c r="NDC160" s="937"/>
      <c r="NDD160" s="937"/>
      <c r="NDE160" s="937"/>
      <c r="NDF160" s="937"/>
      <c r="NDG160" s="937"/>
      <c r="NDH160" s="937"/>
      <c r="NDI160" s="937"/>
      <c r="NDJ160" s="937"/>
      <c r="NDK160" s="937"/>
      <c r="NDL160" s="937"/>
      <c r="NDM160" s="937"/>
      <c r="NDN160" s="937"/>
      <c r="NDO160" s="937"/>
      <c r="NDP160" s="937"/>
      <c r="NDQ160" s="937"/>
      <c r="NDR160" s="937"/>
      <c r="NDS160" s="937"/>
      <c r="NDT160" s="937"/>
      <c r="NDU160" s="937"/>
      <c r="NDV160" s="937"/>
      <c r="NDW160" s="937"/>
      <c r="NDX160" s="937"/>
      <c r="NDY160" s="937"/>
      <c r="NDZ160" s="937"/>
      <c r="NEA160" s="937"/>
      <c r="NEB160" s="937"/>
      <c r="NEC160" s="937"/>
      <c r="NED160" s="937"/>
      <c r="NEE160" s="937"/>
      <c r="NEF160" s="937"/>
      <c r="NEG160" s="937"/>
      <c r="NEH160" s="937"/>
      <c r="NEI160" s="937"/>
      <c r="NEJ160" s="937"/>
      <c r="NEK160" s="937"/>
      <c r="NEL160" s="937"/>
      <c r="NEM160" s="937"/>
      <c r="NEN160" s="937"/>
      <c r="NEO160" s="937"/>
      <c r="NEP160" s="937"/>
      <c r="NEQ160" s="937"/>
      <c r="NER160" s="937"/>
      <c r="NES160" s="937"/>
      <c r="NET160" s="937"/>
      <c r="NEU160" s="937"/>
      <c r="NEV160" s="937"/>
      <c r="NEW160" s="937"/>
      <c r="NEX160" s="937"/>
      <c r="NEY160" s="937"/>
      <c r="NEZ160" s="937"/>
      <c r="NFA160" s="937"/>
      <c r="NFB160" s="937"/>
      <c r="NFC160" s="937"/>
      <c r="NFD160" s="937"/>
      <c r="NFE160" s="937"/>
      <c r="NFF160" s="937"/>
      <c r="NFG160" s="937"/>
      <c r="NFH160" s="937"/>
      <c r="NFI160" s="937"/>
      <c r="NFJ160" s="937"/>
      <c r="NFK160" s="937"/>
      <c r="NFL160" s="937"/>
      <c r="NFM160" s="937"/>
      <c r="NFN160" s="937"/>
      <c r="NFO160" s="937"/>
      <c r="NFP160" s="937"/>
      <c r="NFQ160" s="937"/>
      <c r="NFR160" s="937"/>
      <c r="NFS160" s="937"/>
      <c r="NFT160" s="937"/>
      <c r="NFU160" s="937"/>
      <c r="NFV160" s="937"/>
      <c r="NFW160" s="937"/>
      <c r="NFX160" s="937"/>
      <c r="NFY160" s="937"/>
      <c r="NFZ160" s="937"/>
      <c r="NGA160" s="937"/>
      <c r="NGB160" s="937"/>
      <c r="NGC160" s="937"/>
      <c r="NGD160" s="937"/>
      <c r="NGE160" s="937"/>
      <c r="NGF160" s="937"/>
      <c r="NGG160" s="937"/>
      <c r="NGH160" s="937"/>
      <c r="NGI160" s="937"/>
      <c r="NGJ160" s="937"/>
      <c r="NGK160" s="937"/>
      <c r="NGL160" s="937"/>
      <c r="NGM160" s="937"/>
      <c r="NGN160" s="937"/>
      <c r="NGO160" s="937"/>
      <c r="NGP160" s="937"/>
      <c r="NGQ160" s="937"/>
      <c r="NGR160" s="937"/>
      <c r="NGS160" s="937"/>
      <c r="NGT160" s="937"/>
      <c r="NGU160" s="937"/>
      <c r="NGV160" s="937"/>
      <c r="NGW160" s="937"/>
      <c r="NGX160" s="937"/>
      <c r="NGY160" s="937"/>
      <c r="NGZ160" s="937"/>
      <c r="NHA160" s="937"/>
      <c r="NHB160" s="937"/>
      <c r="NHC160" s="937"/>
      <c r="NHD160" s="937"/>
      <c r="NHE160" s="937"/>
      <c r="NHF160" s="937"/>
      <c r="NHG160" s="937"/>
      <c r="NHH160" s="937"/>
      <c r="NHI160" s="937"/>
      <c r="NHJ160" s="937"/>
      <c r="NHK160" s="937"/>
      <c r="NHL160" s="937"/>
      <c r="NHM160" s="937"/>
      <c r="NHN160" s="937"/>
      <c r="NHO160" s="937"/>
      <c r="NHP160" s="937"/>
      <c r="NHQ160" s="937"/>
      <c r="NHR160" s="937"/>
      <c r="NHS160" s="937"/>
      <c r="NHT160" s="937"/>
      <c r="NHU160" s="937"/>
      <c r="NHV160" s="937"/>
      <c r="NHW160" s="937"/>
      <c r="NHX160" s="937"/>
      <c r="NHY160" s="937"/>
      <c r="NHZ160" s="937"/>
      <c r="NIA160" s="937"/>
      <c r="NIB160" s="937"/>
      <c r="NIC160" s="937"/>
      <c r="NID160" s="937"/>
      <c r="NIE160" s="937"/>
      <c r="NIF160" s="937"/>
      <c r="NIG160" s="937"/>
      <c r="NIH160" s="937"/>
      <c r="NII160" s="937"/>
      <c r="NIJ160" s="937"/>
      <c r="NIK160" s="937"/>
      <c r="NIL160" s="937"/>
      <c r="NIM160" s="937"/>
      <c r="NIN160" s="937"/>
      <c r="NIO160" s="937"/>
      <c r="NIP160" s="937"/>
      <c r="NIQ160" s="937"/>
      <c r="NIR160" s="937"/>
      <c r="NIS160" s="937"/>
      <c r="NIT160" s="937"/>
      <c r="NIU160" s="937"/>
      <c r="NIV160" s="937"/>
      <c r="NIW160" s="937"/>
      <c r="NIX160" s="937"/>
      <c r="NIY160" s="937"/>
      <c r="NIZ160" s="937"/>
      <c r="NJA160" s="937"/>
      <c r="NJB160" s="937"/>
      <c r="NJC160" s="937"/>
      <c r="NJD160" s="937"/>
      <c r="NJE160" s="937"/>
      <c r="NJF160" s="937"/>
      <c r="NJG160" s="937"/>
      <c r="NJH160" s="937"/>
      <c r="NJI160" s="937"/>
      <c r="NJJ160" s="937"/>
      <c r="NJK160" s="937"/>
      <c r="NJL160" s="937"/>
      <c r="NJM160" s="937"/>
      <c r="NJN160" s="937"/>
      <c r="NJO160" s="937"/>
      <c r="NJP160" s="937"/>
      <c r="NJQ160" s="937"/>
      <c r="NJR160" s="937"/>
      <c r="NJS160" s="937"/>
      <c r="NJT160" s="937"/>
      <c r="NJU160" s="937"/>
      <c r="NJV160" s="937"/>
      <c r="NJW160" s="937"/>
      <c r="NJX160" s="937"/>
      <c r="NJY160" s="937"/>
      <c r="NJZ160" s="937"/>
      <c r="NKA160" s="937"/>
      <c r="NKB160" s="937"/>
      <c r="NKC160" s="937"/>
      <c r="NKD160" s="937"/>
      <c r="NKE160" s="937"/>
      <c r="NKF160" s="937"/>
      <c r="NKG160" s="937"/>
      <c r="NKH160" s="937"/>
      <c r="NKI160" s="937"/>
      <c r="NKJ160" s="937"/>
      <c r="NKK160" s="937"/>
      <c r="NKL160" s="937"/>
      <c r="NKM160" s="937"/>
      <c r="NKN160" s="937"/>
      <c r="NKO160" s="937"/>
      <c r="NKP160" s="937"/>
      <c r="NKQ160" s="937"/>
      <c r="NKR160" s="937"/>
      <c r="NKS160" s="937"/>
      <c r="NKT160" s="937"/>
      <c r="NKU160" s="937"/>
      <c r="NKV160" s="937"/>
      <c r="NKW160" s="937"/>
      <c r="NKX160" s="937"/>
      <c r="NKY160" s="937"/>
      <c r="NKZ160" s="937"/>
      <c r="NLA160" s="937"/>
      <c r="NLB160" s="937"/>
      <c r="NLC160" s="937"/>
      <c r="NLD160" s="937"/>
      <c r="NLE160" s="937"/>
      <c r="NLF160" s="937"/>
      <c r="NLG160" s="937"/>
      <c r="NLH160" s="937"/>
      <c r="NLI160" s="937"/>
      <c r="NLJ160" s="937"/>
      <c r="NLK160" s="937"/>
      <c r="NLL160" s="937"/>
      <c r="NLM160" s="937"/>
      <c r="NLN160" s="937"/>
      <c r="NLO160" s="937"/>
      <c r="NLP160" s="937"/>
      <c r="NLQ160" s="937"/>
      <c r="NLR160" s="937"/>
      <c r="NLS160" s="937"/>
      <c r="NLT160" s="937"/>
      <c r="NLU160" s="937"/>
      <c r="NLV160" s="937"/>
      <c r="NLW160" s="937"/>
      <c r="NLX160" s="937"/>
      <c r="NLY160" s="937"/>
      <c r="NLZ160" s="937"/>
      <c r="NMA160" s="937"/>
      <c r="NMB160" s="937"/>
      <c r="NMC160" s="937"/>
      <c r="NMD160" s="937"/>
      <c r="NME160" s="937"/>
      <c r="NMF160" s="937"/>
      <c r="NMG160" s="937"/>
      <c r="NMH160" s="937"/>
      <c r="NMI160" s="937"/>
      <c r="NMJ160" s="937"/>
      <c r="NMK160" s="937"/>
      <c r="NML160" s="937"/>
      <c r="NMM160" s="937"/>
      <c r="NMN160" s="937"/>
      <c r="NMO160" s="937"/>
      <c r="NMP160" s="937"/>
      <c r="NMQ160" s="937"/>
      <c r="NMR160" s="937"/>
      <c r="NMS160" s="937"/>
      <c r="NMT160" s="937"/>
      <c r="NMU160" s="937"/>
      <c r="NMV160" s="937"/>
      <c r="NMW160" s="937"/>
      <c r="NMX160" s="937"/>
      <c r="NMY160" s="937"/>
      <c r="NMZ160" s="937"/>
      <c r="NNA160" s="937"/>
      <c r="NNB160" s="937"/>
      <c r="NNC160" s="937"/>
      <c r="NND160" s="937"/>
      <c r="NNE160" s="937"/>
      <c r="NNF160" s="937"/>
      <c r="NNG160" s="937"/>
      <c r="NNH160" s="937"/>
      <c r="NNI160" s="937"/>
      <c r="NNJ160" s="937"/>
      <c r="NNK160" s="937"/>
      <c r="NNL160" s="937"/>
      <c r="NNM160" s="937"/>
      <c r="NNN160" s="937"/>
      <c r="NNO160" s="937"/>
      <c r="NNP160" s="937"/>
      <c r="NNQ160" s="937"/>
      <c r="NNR160" s="937"/>
      <c r="NNS160" s="937"/>
      <c r="NNT160" s="937"/>
      <c r="NNU160" s="937"/>
      <c r="NNV160" s="937"/>
      <c r="NNW160" s="937"/>
      <c r="NNX160" s="937"/>
      <c r="NNY160" s="937"/>
      <c r="NNZ160" s="937"/>
      <c r="NOA160" s="937"/>
      <c r="NOB160" s="937"/>
      <c r="NOC160" s="937"/>
      <c r="NOD160" s="937"/>
      <c r="NOE160" s="937"/>
      <c r="NOF160" s="937"/>
      <c r="NOG160" s="937"/>
      <c r="NOH160" s="937"/>
      <c r="NOI160" s="937"/>
      <c r="NOJ160" s="937"/>
      <c r="NOK160" s="937"/>
      <c r="NOL160" s="937"/>
      <c r="NOM160" s="937"/>
      <c r="NON160" s="937"/>
      <c r="NOO160" s="937"/>
      <c r="NOP160" s="937"/>
      <c r="NOQ160" s="937"/>
      <c r="NOR160" s="937"/>
      <c r="NOS160" s="937"/>
      <c r="NOT160" s="937"/>
      <c r="NOU160" s="937"/>
      <c r="NOV160" s="937"/>
      <c r="NOW160" s="937"/>
      <c r="NOX160" s="937"/>
      <c r="NOY160" s="937"/>
      <c r="NOZ160" s="937"/>
      <c r="NPA160" s="937"/>
      <c r="NPB160" s="937"/>
      <c r="NPC160" s="937"/>
      <c r="NPD160" s="937"/>
      <c r="NPE160" s="937"/>
      <c r="NPF160" s="937"/>
      <c r="NPG160" s="937"/>
      <c r="NPH160" s="937"/>
      <c r="NPI160" s="937"/>
      <c r="NPJ160" s="937"/>
      <c r="NPK160" s="937"/>
      <c r="NPL160" s="937"/>
      <c r="NPM160" s="937"/>
      <c r="NPN160" s="937"/>
      <c r="NPO160" s="937"/>
      <c r="NPP160" s="937"/>
      <c r="NPQ160" s="937"/>
      <c r="NPR160" s="937"/>
      <c r="NPS160" s="937"/>
      <c r="NPT160" s="937"/>
      <c r="NPU160" s="937"/>
      <c r="NPV160" s="937"/>
      <c r="NPW160" s="937"/>
      <c r="NPX160" s="937"/>
      <c r="NPY160" s="937"/>
      <c r="NPZ160" s="937"/>
      <c r="NQA160" s="937"/>
      <c r="NQB160" s="937"/>
      <c r="NQC160" s="937"/>
      <c r="NQD160" s="937"/>
      <c r="NQE160" s="937"/>
      <c r="NQF160" s="937"/>
      <c r="NQG160" s="937"/>
      <c r="NQH160" s="937"/>
      <c r="NQI160" s="937"/>
      <c r="NQJ160" s="937"/>
      <c r="NQK160" s="937"/>
      <c r="NQL160" s="937"/>
      <c r="NQM160" s="937"/>
      <c r="NQN160" s="937"/>
      <c r="NQO160" s="937"/>
      <c r="NQP160" s="937"/>
      <c r="NQQ160" s="937"/>
      <c r="NQR160" s="937"/>
      <c r="NQS160" s="937"/>
      <c r="NQT160" s="937"/>
      <c r="NQU160" s="937"/>
      <c r="NQV160" s="937"/>
      <c r="NQW160" s="937"/>
      <c r="NQX160" s="937"/>
      <c r="NQY160" s="937"/>
      <c r="NQZ160" s="937"/>
      <c r="NRA160" s="937"/>
      <c r="NRB160" s="937"/>
      <c r="NRC160" s="937"/>
      <c r="NRD160" s="937"/>
      <c r="NRE160" s="937"/>
      <c r="NRF160" s="937"/>
      <c r="NRG160" s="937"/>
      <c r="NRH160" s="937"/>
      <c r="NRI160" s="937"/>
      <c r="NRJ160" s="937"/>
      <c r="NRK160" s="937"/>
      <c r="NRL160" s="937"/>
      <c r="NRM160" s="937"/>
      <c r="NRN160" s="937"/>
      <c r="NRO160" s="937"/>
      <c r="NRP160" s="937"/>
      <c r="NRQ160" s="937"/>
      <c r="NRR160" s="937"/>
      <c r="NRS160" s="937"/>
      <c r="NRT160" s="937"/>
      <c r="NRU160" s="937"/>
      <c r="NRV160" s="937"/>
      <c r="NRW160" s="937"/>
      <c r="NRX160" s="937"/>
      <c r="NRY160" s="937"/>
      <c r="NRZ160" s="937"/>
      <c r="NSA160" s="937"/>
      <c r="NSB160" s="937"/>
      <c r="NSC160" s="937"/>
      <c r="NSD160" s="937"/>
      <c r="NSE160" s="937"/>
      <c r="NSF160" s="937"/>
      <c r="NSG160" s="937"/>
      <c r="NSH160" s="937"/>
      <c r="NSI160" s="937"/>
      <c r="NSJ160" s="937"/>
      <c r="NSK160" s="937"/>
      <c r="NSL160" s="937"/>
      <c r="NSM160" s="937"/>
      <c r="NSN160" s="937"/>
      <c r="NSO160" s="937"/>
      <c r="NSP160" s="937"/>
      <c r="NSQ160" s="937"/>
      <c r="NSR160" s="937"/>
      <c r="NSS160" s="937"/>
      <c r="NST160" s="937"/>
      <c r="NSU160" s="937"/>
      <c r="NSV160" s="937"/>
      <c r="NSW160" s="937"/>
      <c r="NSX160" s="937"/>
      <c r="NSY160" s="937"/>
      <c r="NSZ160" s="937"/>
      <c r="NTA160" s="937"/>
      <c r="NTB160" s="937"/>
      <c r="NTC160" s="937"/>
      <c r="NTD160" s="937"/>
      <c r="NTE160" s="937"/>
      <c r="NTF160" s="937"/>
      <c r="NTG160" s="937"/>
      <c r="NTH160" s="937"/>
      <c r="NTI160" s="937"/>
      <c r="NTJ160" s="937"/>
      <c r="NTK160" s="937"/>
      <c r="NTL160" s="937"/>
      <c r="NTM160" s="937"/>
      <c r="NTN160" s="937"/>
      <c r="NTO160" s="937"/>
      <c r="NTP160" s="937"/>
      <c r="NTQ160" s="937"/>
      <c r="NTR160" s="937"/>
      <c r="NTS160" s="937"/>
      <c r="NTT160" s="937"/>
      <c r="NTU160" s="937"/>
      <c r="NTV160" s="937"/>
      <c r="NTW160" s="937"/>
      <c r="NTX160" s="937"/>
      <c r="NTY160" s="937"/>
      <c r="NTZ160" s="937"/>
      <c r="NUA160" s="937"/>
      <c r="NUB160" s="937"/>
      <c r="NUC160" s="937"/>
      <c r="NUD160" s="937"/>
      <c r="NUE160" s="937"/>
      <c r="NUF160" s="937"/>
      <c r="NUG160" s="937"/>
      <c r="NUH160" s="937"/>
      <c r="NUI160" s="937"/>
      <c r="NUJ160" s="937"/>
      <c r="NUK160" s="937"/>
      <c r="NUL160" s="937"/>
      <c r="NUM160" s="937"/>
      <c r="NUN160" s="937"/>
      <c r="NUO160" s="937"/>
      <c r="NUP160" s="937"/>
      <c r="NUQ160" s="937"/>
      <c r="NUR160" s="937"/>
      <c r="NUS160" s="937"/>
      <c r="NUT160" s="937"/>
      <c r="NUU160" s="937"/>
      <c r="NUV160" s="937"/>
      <c r="NUW160" s="937"/>
      <c r="NUX160" s="937"/>
      <c r="NUY160" s="937"/>
      <c r="NUZ160" s="937"/>
      <c r="NVA160" s="937"/>
      <c r="NVB160" s="937"/>
      <c r="NVC160" s="937"/>
      <c r="NVD160" s="937"/>
      <c r="NVE160" s="937"/>
      <c r="NVF160" s="937"/>
      <c r="NVG160" s="937"/>
      <c r="NVH160" s="937"/>
      <c r="NVI160" s="937"/>
      <c r="NVJ160" s="937"/>
      <c r="NVK160" s="937"/>
      <c r="NVL160" s="937"/>
      <c r="NVM160" s="937"/>
      <c r="NVN160" s="937"/>
      <c r="NVO160" s="937"/>
      <c r="NVP160" s="937"/>
      <c r="NVQ160" s="937"/>
      <c r="NVR160" s="937"/>
      <c r="NVS160" s="937"/>
      <c r="NVT160" s="937"/>
      <c r="NVU160" s="937"/>
      <c r="NVV160" s="937"/>
      <c r="NVW160" s="937"/>
      <c r="NVX160" s="937"/>
      <c r="NVY160" s="937"/>
      <c r="NVZ160" s="937"/>
      <c r="NWA160" s="937"/>
      <c r="NWB160" s="937"/>
      <c r="NWC160" s="937"/>
      <c r="NWD160" s="937"/>
      <c r="NWE160" s="937"/>
      <c r="NWF160" s="937"/>
      <c r="NWG160" s="937"/>
      <c r="NWH160" s="937"/>
      <c r="NWI160" s="937"/>
      <c r="NWJ160" s="937"/>
      <c r="NWK160" s="937"/>
      <c r="NWL160" s="937"/>
      <c r="NWM160" s="937"/>
      <c r="NWN160" s="937"/>
      <c r="NWO160" s="937"/>
      <c r="NWP160" s="937"/>
      <c r="NWQ160" s="937"/>
      <c r="NWR160" s="937"/>
      <c r="NWS160" s="937"/>
      <c r="NWT160" s="937"/>
      <c r="NWU160" s="937"/>
      <c r="NWV160" s="937"/>
      <c r="NWW160" s="937"/>
      <c r="NWX160" s="937"/>
      <c r="NWY160" s="937"/>
      <c r="NWZ160" s="937"/>
      <c r="NXA160" s="937"/>
      <c r="NXB160" s="937"/>
      <c r="NXC160" s="937"/>
      <c r="NXD160" s="937"/>
      <c r="NXE160" s="937"/>
      <c r="NXF160" s="937"/>
      <c r="NXG160" s="937"/>
      <c r="NXH160" s="937"/>
      <c r="NXI160" s="937"/>
      <c r="NXJ160" s="937"/>
      <c r="NXK160" s="937"/>
      <c r="NXL160" s="937"/>
      <c r="NXM160" s="937"/>
      <c r="NXN160" s="937"/>
      <c r="NXO160" s="937"/>
      <c r="NXP160" s="937"/>
      <c r="NXQ160" s="937"/>
      <c r="NXR160" s="937"/>
      <c r="NXS160" s="937"/>
      <c r="NXT160" s="937"/>
      <c r="NXU160" s="937"/>
      <c r="NXV160" s="937"/>
      <c r="NXW160" s="937"/>
      <c r="NXX160" s="937"/>
      <c r="NXY160" s="937"/>
      <c r="NXZ160" s="937"/>
      <c r="NYA160" s="937"/>
      <c r="NYB160" s="937"/>
      <c r="NYC160" s="937"/>
      <c r="NYD160" s="937"/>
      <c r="NYE160" s="937"/>
      <c r="NYF160" s="937"/>
      <c r="NYG160" s="937"/>
      <c r="NYH160" s="937"/>
      <c r="NYI160" s="937"/>
      <c r="NYJ160" s="937"/>
      <c r="NYK160" s="937"/>
      <c r="NYL160" s="937"/>
      <c r="NYM160" s="937"/>
      <c r="NYN160" s="937"/>
      <c r="NYO160" s="937"/>
      <c r="NYP160" s="937"/>
      <c r="NYQ160" s="937"/>
      <c r="NYR160" s="937"/>
      <c r="NYS160" s="937"/>
      <c r="NYT160" s="937"/>
      <c r="NYU160" s="937"/>
      <c r="NYV160" s="937"/>
      <c r="NYW160" s="937"/>
      <c r="NYX160" s="937"/>
      <c r="NYY160" s="937"/>
      <c r="NYZ160" s="937"/>
      <c r="NZA160" s="937"/>
      <c r="NZB160" s="937"/>
      <c r="NZC160" s="937"/>
      <c r="NZD160" s="937"/>
      <c r="NZE160" s="937"/>
      <c r="NZF160" s="937"/>
      <c r="NZG160" s="937"/>
      <c r="NZH160" s="937"/>
      <c r="NZI160" s="937"/>
      <c r="NZJ160" s="937"/>
      <c r="NZK160" s="937"/>
      <c r="NZL160" s="937"/>
      <c r="NZM160" s="937"/>
      <c r="NZN160" s="937"/>
      <c r="NZO160" s="937"/>
      <c r="NZP160" s="937"/>
      <c r="NZQ160" s="937"/>
      <c r="NZR160" s="937"/>
      <c r="NZS160" s="937"/>
      <c r="NZT160" s="937"/>
      <c r="NZU160" s="937"/>
      <c r="NZV160" s="937"/>
      <c r="NZW160" s="937"/>
      <c r="NZX160" s="937"/>
      <c r="NZY160" s="937"/>
      <c r="NZZ160" s="937"/>
      <c r="OAA160" s="937"/>
      <c r="OAB160" s="937"/>
      <c r="OAC160" s="937"/>
      <c r="OAD160" s="937"/>
      <c r="OAE160" s="937"/>
      <c r="OAF160" s="937"/>
      <c r="OAG160" s="937"/>
      <c r="OAH160" s="937"/>
      <c r="OAI160" s="937"/>
      <c r="OAJ160" s="937"/>
      <c r="OAK160" s="937"/>
      <c r="OAL160" s="937"/>
      <c r="OAM160" s="937"/>
      <c r="OAN160" s="937"/>
      <c r="OAO160" s="937"/>
      <c r="OAP160" s="937"/>
      <c r="OAQ160" s="937"/>
      <c r="OAR160" s="937"/>
      <c r="OAS160" s="937"/>
      <c r="OAT160" s="937"/>
      <c r="OAU160" s="937"/>
      <c r="OAV160" s="937"/>
      <c r="OAW160" s="937"/>
      <c r="OAX160" s="937"/>
      <c r="OAY160" s="937"/>
      <c r="OAZ160" s="937"/>
      <c r="OBA160" s="937"/>
      <c r="OBB160" s="937"/>
      <c r="OBC160" s="937"/>
      <c r="OBD160" s="937"/>
      <c r="OBE160" s="937"/>
      <c r="OBF160" s="937"/>
      <c r="OBG160" s="937"/>
      <c r="OBH160" s="937"/>
      <c r="OBI160" s="937"/>
      <c r="OBJ160" s="937"/>
      <c r="OBK160" s="937"/>
      <c r="OBL160" s="937"/>
      <c r="OBM160" s="937"/>
      <c r="OBN160" s="937"/>
      <c r="OBO160" s="937"/>
      <c r="OBP160" s="937"/>
      <c r="OBQ160" s="937"/>
      <c r="OBR160" s="937"/>
      <c r="OBS160" s="937"/>
      <c r="OBT160" s="937"/>
      <c r="OBU160" s="937"/>
      <c r="OBV160" s="937"/>
      <c r="OBW160" s="937"/>
      <c r="OBX160" s="937"/>
      <c r="OBY160" s="937"/>
      <c r="OBZ160" s="937"/>
      <c r="OCA160" s="937"/>
      <c r="OCB160" s="937"/>
      <c r="OCC160" s="937"/>
      <c r="OCD160" s="937"/>
      <c r="OCE160" s="937"/>
      <c r="OCF160" s="937"/>
      <c r="OCG160" s="937"/>
      <c r="OCH160" s="937"/>
      <c r="OCI160" s="937"/>
      <c r="OCJ160" s="937"/>
      <c r="OCK160" s="937"/>
      <c r="OCL160" s="937"/>
      <c r="OCM160" s="937"/>
      <c r="OCN160" s="937"/>
      <c r="OCO160" s="937"/>
      <c r="OCP160" s="937"/>
      <c r="OCQ160" s="937"/>
      <c r="OCR160" s="937"/>
      <c r="OCS160" s="937"/>
      <c r="OCT160" s="937"/>
      <c r="OCU160" s="937"/>
      <c r="OCV160" s="937"/>
      <c r="OCW160" s="937"/>
      <c r="OCX160" s="937"/>
      <c r="OCY160" s="937"/>
      <c r="OCZ160" s="937"/>
      <c r="ODA160" s="937"/>
      <c r="ODB160" s="937"/>
      <c r="ODC160" s="937"/>
      <c r="ODD160" s="937"/>
      <c r="ODE160" s="937"/>
      <c r="ODF160" s="937"/>
      <c r="ODG160" s="937"/>
      <c r="ODH160" s="937"/>
      <c r="ODI160" s="937"/>
      <c r="ODJ160" s="937"/>
      <c r="ODK160" s="937"/>
      <c r="ODL160" s="937"/>
      <c r="ODM160" s="937"/>
      <c r="ODN160" s="937"/>
      <c r="ODO160" s="937"/>
      <c r="ODP160" s="937"/>
      <c r="ODQ160" s="937"/>
      <c r="ODR160" s="937"/>
      <c r="ODS160" s="937"/>
      <c r="ODT160" s="937"/>
      <c r="ODU160" s="937"/>
      <c r="ODV160" s="937"/>
      <c r="ODW160" s="937"/>
      <c r="ODX160" s="937"/>
      <c r="ODY160" s="937"/>
      <c r="ODZ160" s="937"/>
      <c r="OEA160" s="937"/>
      <c r="OEB160" s="937"/>
      <c r="OEC160" s="937"/>
      <c r="OED160" s="937"/>
      <c r="OEE160" s="937"/>
      <c r="OEF160" s="937"/>
      <c r="OEG160" s="937"/>
      <c r="OEH160" s="937"/>
      <c r="OEI160" s="937"/>
      <c r="OEJ160" s="937"/>
      <c r="OEK160" s="937"/>
      <c r="OEL160" s="937"/>
      <c r="OEM160" s="937"/>
      <c r="OEN160" s="937"/>
      <c r="OEO160" s="937"/>
      <c r="OEP160" s="937"/>
      <c r="OEQ160" s="937"/>
      <c r="OER160" s="937"/>
      <c r="OES160" s="937"/>
      <c r="OET160" s="937"/>
      <c r="OEU160" s="937"/>
      <c r="OEV160" s="937"/>
      <c r="OEW160" s="937"/>
      <c r="OEX160" s="937"/>
      <c r="OEY160" s="937"/>
      <c r="OEZ160" s="937"/>
      <c r="OFA160" s="937"/>
      <c r="OFB160" s="937"/>
      <c r="OFC160" s="937"/>
      <c r="OFD160" s="937"/>
      <c r="OFE160" s="937"/>
      <c r="OFF160" s="937"/>
      <c r="OFG160" s="937"/>
      <c r="OFH160" s="937"/>
      <c r="OFI160" s="937"/>
      <c r="OFJ160" s="937"/>
      <c r="OFK160" s="937"/>
      <c r="OFL160" s="937"/>
      <c r="OFM160" s="937"/>
      <c r="OFN160" s="937"/>
      <c r="OFO160" s="937"/>
      <c r="OFP160" s="937"/>
      <c r="OFQ160" s="937"/>
      <c r="OFR160" s="937"/>
      <c r="OFS160" s="937"/>
      <c r="OFT160" s="937"/>
      <c r="OFU160" s="937"/>
      <c r="OFV160" s="937"/>
      <c r="OFW160" s="937"/>
      <c r="OFX160" s="937"/>
      <c r="OFY160" s="937"/>
      <c r="OFZ160" s="937"/>
      <c r="OGA160" s="937"/>
      <c r="OGB160" s="937"/>
      <c r="OGC160" s="937"/>
      <c r="OGD160" s="937"/>
      <c r="OGE160" s="937"/>
      <c r="OGF160" s="937"/>
      <c r="OGG160" s="937"/>
      <c r="OGH160" s="937"/>
      <c r="OGI160" s="937"/>
      <c r="OGJ160" s="937"/>
      <c r="OGK160" s="937"/>
      <c r="OGL160" s="937"/>
      <c r="OGM160" s="937"/>
      <c r="OGN160" s="937"/>
      <c r="OGO160" s="937"/>
      <c r="OGP160" s="937"/>
      <c r="OGQ160" s="937"/>
      <c r="OGR160" s="937"/>
      <c r="OGS160" s="937"/>
      <c r="OGT160" s="937"/>
      <c r="OGU160" s="937"/>
      <c r="OGV160" s="937"/>
      <c r="OGW160" s="937"/>
      <c r="OGX160" s="937"/>
      <c r="OGY160" s="937"/>
      <c r="OGZ160" s="937"/>
      <c r="OHA160" s="937"/>
      <c r="OHB160" s="937"/>
      <c r="OHC160" s="937"/>
      <c r="OHD160" s="937"/>
      <c r="OHE160" s="937"/>
      <c r="OHF160" s="937"/>
      <c r="OHG160" s="937"/>
      <c r="OHH160" s="937"/>
      <c r="OHI160" s="937"/>
      <c r="OHJ160" s="937"/>
      <c r="OHK160" s="937"/>
      <c r="OHL160" s="937"/>
      <c r="OHM160" s="937"/>
      <c r="OHN160" s="937"/>
      <c r="OHO160" s="937"/>
      <c r="OHP160" s="937"/>
      <c r="OHQ160" s="937"/>
      <c r="OHR160" s="937"/>
      <c r="OHS160" s="937"/>
      <c r="OHT160" s="937"/>
      <c r="OHU160" s="937"/>
      <c r="OHV160" s="937"/>
      <c r="OHW160" s="937"/>
      <c r="OHX160" s="937"/>
      <c r="OHY160" s="937"/>
      <c r="OHZ160" s="937"/>
      <c r="OIA160" s="937"/>
      <c r="OIB160" s="937"/>
      <c r="OIC160" s="937"/>
      <c r="OID160" s="937"/>
      <c r="OIE160" s="937"/>
      <c r="OIF160" s="937"/>
      <c r="OIG160" s="937"/>
      <c r="OIH160" s="937"/>
      <c r="OII160" s="937"/>
      <c r="OIJ160" s="937"/>
      <c r="OIK160" s="937"/>
      <c r="OIL160" s="937"/>
      <c r="OIM160" s="937"/>
      <c r="OIN160" s="937"/>
      <c r="OIO160" s="937"/>
      <c r="OIP160" s="937"/>
      <c r="OIQ160" s="937"/>
      <c r="OIR160" s="937"/>
      <c r="OIS160" s="937"/>
      <c r="OIT160" s="937"/>
      <c r="OIU160" s="937"/>
      <c r="OIV160" s="937"/>
      <c r="OIW160" s="937"/>
      <c r="OIX160" s="937"/>
      <c r="OIY160" s="937"/>
      <c r="OIZ160" s="937"/>
      <c r="OJA160" s="937"/>
      <c r="OJB160" s="937"/>
      <c r="OJC160" s="937"/>
      <c r="OJD160" s="937"/>
      <c r="OJE160" s="937"/>
      <c r="OJF160" s="937"/>
      <c r="OJG160" s="937"/>
      <c r="OJH160" s="937"/>
      <c r="OJI160" s="937"/>
      <c r="OJJ160" s="937"/>
      <c r="OJK160" s="937"/>
      <c r="OJL160" s="937"/>
      <c r="OJM160" s="937"/>
      <c r="OJN160" s="937"/>
      <c r="OJO160" s="937"/>
      <c r="OJP160" s="937"/>
      <c r="OJQ160" s="937"/>
      <c r="OJR160" s="937"/>
      <c r="OJS160" s="937"/>
      <c r="OJT160" s="937"/>
      <c r="OJU160" s="937"/>
      <c r="OJV160" s="937"/>
      <c r="OJW160" s="937"/>
      <c r="OJX160" s="937"/>
      <c r="OJY160" s="937"/>
      <c r="OJZ160" s="937"/>
      <c r="OKA160" s="937"/>
      <c r="OKB160" s="937"/>
      <c r="OKC160" s="937"/>
      <c r="OKD160" s="937"/>
      <c r="OKE160" s="937"/>
      <c r="OKF160" s="937"/>
      <c r="OKG160" s="937"/>
      <c r="OKH160" s="937"/>
      <c r="OKI160" s="937"/>
      <c r="OKJ160" s="937"/>
      <c r="OKK160" s="937"/>
      <c r="OKL160" s="937"/>
      <c r="OKM160" s="937"/>
      <c r="OKN160" s="937"/>
      <c r="OKO160" s="937"/>
      <c r="OKP160" s="937"/>
      <c r="OKQ160" s="937"/>
      <c r="OKR160" s="937"/>
      <c r="OKS160" s="937"/>
      <c r="OKT160" s="937"/>
      <c r="OKU160" s="937"/>
      <c r="OKV160" s="937"/>
      <c r="OKW160" s="937"/>
      <c r="OKX160" s="937"/>
      <c r="OKY160" s="937"/>
      <c r="OKZ160" s="937"/>
      <c r="OLA160" s="937"/>
      <c r="OLB160" s="937"/>
      <c r="OLC160" s="937"/>
      <c r="OLD160" s="937"/>
      <c r="OLE160" s="937"/>
      <c r="OLF160" s="937"/>
      <c r="OLG160" s="937"/>
      <c r="OLH160" s="937"/>
      <c r="OLI160" s="937"/>
      <c r="OLJ160" s="937"/>
      <c r="OLK160" s="937"/>
      <c r="OLL160" s="937"/>
      <c r="OLM160" s="937"/>
      <c r="OLN160" s="937"/>
      <c r="OLO160" s="937"/>
      <c r="OLP160" s="937"/>
      <c r="OLQ160" s="937"/>
      <c r="OLR160" s="937"/>
      <c r="OLS160" s="937"/>
      <c r="OLT160" s="937"/>
      <c r="OLU160" s="937"/>
      <c r="OLV160" s="937"/>
      <c r="OLW160" s="937"/>
      <c r="OLX160" s="937"/>
      <c r="OLY160" s="937"/>
      <c r="OLZ160" s="937"/>
      <c r="OMA160" s="937"/>
      <c r="OMB160" s="937"/>
      <c r="OMC160" s="937"/>
      <c r="OMD160" s="937"/>
      <c r="OME160" s="937"/>
      <c r="OMF160" s="937"/>
      <c r="OMG160" s="937"/>
      <c r="OMH160" s="937"/>
      <c r="OMI160" s="937"/>
      <c r="OMJ160" s="937"/>
      <c r="OMK160" s="937"/>
      <c r="OML160" s="937"/>
      <c r="OMM160" s="937"/>
      <c r="OMN160" s="937"/>
      <c r="OMO160" s="937"/>
      <c r="OMP160" s="937"/>
      <c r="OMQ160" s="937"/>
      <c r="OMR160" s="937"/>
      <c r="OMS160" s="937"/>
      <c r="OMT160" s="937"/>
      <c r="OMU160" s="937"/>
      <c r="OMV160" s="937"/>
      <c r="OMW160" s="937"/>
      <c r="OMX160" s="937"/>
      <c r="OMY160" s="937"/>
      <c r="OMZ160" s="937"/>
      <c r="ONA160" s="937"/>
      <c r="ONB160" s="937"/>
      <c r="ONC160" s="937"/>
      <c r="OND160" s="937"/>
      <c r="ONE160" s="937"/>
      <c r="ONF160" s="937"/>
      <c r="ONG160" s="937"/>
      <c r="ONH160" s="937"/>
      <c r="ONI160" s="937"/>
      <c r="ONJ160" s="937"/>
      <c r="ONK160" s="937"/>
      <c r="ONL160" s="937"/>
      <c r="ONM160" s="937"/>
      <c r="ONN160" s="937"/>
      <c r="ONO160" s="937"/>
      <c r="ONP160" s="937"/>
      <c r="ONQ160" s="937"/>
      <c r="ONR160" s="937"/>
      <c r="ONS160" s="937"/>
      <c r="ONT160" s="937"/>
      <c r="ONU160" s="937"/>
      <c r="ONV160" s="937"/>
      <c r="ONW160" s="937"/>
      <c r="ONX160" s="937"/>
      <c r="ONY160" s="937"/>
      <c r="ONZ160" s="937"/>
      <c r="OOA160" s="937"/>
      <c r="OOB160" s="937"/>
      <c r="OOC160" s="937"/>
      <c r="OOD160" s="937"/>
      <c r="OOE160" s="937"/>
      <c r="OOF160" s="937"/>
      <c r="OOG160" s="937"/>
      <c r="OOH160" s="937"/>
      <c r="OOI160" s="937"/>
      <c r="OOJ160" s="937"/>
      <c r="OOK160" s="937"/>
      <c r="OOL160" s="937"/>
      <c r="OOM160" s="937"/>
      <c r="OON160" s="937"/>
      <c r="OOO160" s="937"/>
      <c r="OOP160" s="937"/>
      <c r="OOQ160" s="937"/>
      <c r="OOR160" s="937"/>
      <c r="OOS160" s="937"/>
      <c r="OOT160" s="937"/>
      <c r="OOU160" s="937"/>
      <c r="OOV160" s="937"/>
      <c r="OOW160" s="937"/>
      <c r="OOX160" s="937"/>
      <c r="OOY160" s="937"/>
      <c r="OOZ160" s="937"/>
      <c r="OPA160" s="937"/>
      <c r="OPB160" s="937"/>
      <c r="OPC160" s="937"/>
      <c r="OPD160" s="937"/>
      <c r="OPE160" s="937"/>
      <c r="OPF160" s="937"/>
      <c r="OPG160" s="937"/>
      <c r="OPH160" s="937"/>
      <c r="OPI160" s="937"/>
      <c r="OPJ160" s="937"/>
      <c r="OPK160" s="937"/>
      <c r="OPL160" s="937"/>
      <c r="OPM160" s="937"/>
      <c r="OPN160" s="937"/>
      <c r="OPO160" s="937"/>
      <c r="OPP160" s="937"/>
      <c r="OPQ160" s="937"/>
      <c r="OPR160" s="937"/>
      <c r="OPS160" s="937"/>
      <c r="OPT160" s="937"/>
      <c r="OPU160" s="937"/>
      <c r="OPV160" s="937"/>
      <c r="OPW160" s="937"/>
      <c r="OPX160" s="937"/>
      <c r="OPY160" s="937"/>
      <c r="OPZ160" s="937"/>
      <c r="OQA160" s="937"/>
      <c r="OQB160" s="937"/>
      <c r="OQC160" s="937"/>
      <c r="OQD160" s="937"/>
      <c r="OQE160" s="937"/>
      <c r="OQF160" s="937"/>
      <c r="OQG160" s="937"/>
      <c r="OQH160" s="937"/>
      <c r="OQI160" s="937"/>
      <c r="OQJ160" s="937"/>
      <c r="OQK160" s="937"/>
      <c r="OQL160" s="937"/>
      <c r="OQM160" s="937"/>
      <c r="OQN160" s="937"/>
      <c r="OQO160" s="937"/>
      <c r="OQP160" s="937"/>
      <c r="OQQ160" s="937"/>
      <c r="OQR160" s="937"/>
      <c r="OQS160" s="937"/>
      <c r="OQT160" s="937"/>
      <c r="OQU160" s="937"/>
      <c r="OQV160" s="937"/>
      <c r="OQW160" s="937"/>
      <c r="OQX160" s="937"/>
      <c r="OQY160" s="937"/>
      <c r="OQZ160" s="937"/>
      <c r="ORA160" s="937"/>
      <c r="ORB160" s="937"/>
      <c r="ORC160" s="937"/>
      <c r="ORD160" s="937"/>
      <c r="ORE160" s="937"/>
      <c r="ORF160" s="937"/>
      <c r="ORG160" s="937"/>
      <c r="ORH160" s="937"/>
      <c r="ORI160" s="937"/>
      <c r="ORJ160" s="937"/>
      <c r="ORK160" s="937"/>
      <c r="ORL160" s="937"/>
      <c r="ORM160" s="937"/>
      <c r="ORN160" s="937"/>
      <c r="ORO160" s="937"/>
      <c r="ORP160" s="937"/>
      <c r="ORQ160" s="937"/>
      <c r="ORR160" s="937"/>
      <c r="ORS160" s="937"/>
      <c r="ORT160" s="937"/>
      <c r="ORU160" s="937"/>
      <c r="ORV160" s="937"/>
      <c r="ORW160" s="937"/>
      <c r="ORX160" s="937"/>
      <c r="ORY160" s="937"/>
      <c r="ORZ160" s="937"/>
      <c r="OSA160" s="937"/>
      <c r="OSB160" s="937"/>
      <c r="OSC160" s="937"/>
      <c r="OSD160" s="937"/>
      <c r="OSE160" s="937"/>
      <c r="OSF160" s="937"/>
      <c r="OSG160" s="937"/>
      <c r="OSH160" s="937"/>
      <c r="OSI160" s="937"/>
      <c r="OSJ160" s="937"/>
      <c r="OSK160" s="937"/>
      <c r="OSL160" s="937"/>
      <c r="OSM160" s="937"/>
      <c r="OSN160" s="937"/>
      <c r="OSO160" s="937"/>
      <c r="OSP160" s="937"/>
      <c r="OSQ160" s="937"/>
      <c r="OSR160" s="937"/>
      <c r="OSS160" s="937"/>
      <c r="OST160" s="937"/>
      <c r="OSU160" s="937"/>
      <c r="OSV160" s="937"/>
      <c r="OSW160" s="937"/>
      <c r="OSX160" s="937"/>
      <c r="OSY160" s="937"/>
      <c r="OSZ160" s="937"/>
      <c r="OTA160" s="937"/>
      <c r="OTB160" s="937"/>
      <c r="OTC160" s="937"/>
      <c r="OTD160" s="937"/>
      <c r="OTE160" s="937"/>
      <c r="OTF160" s="937"/>
      <c r="OTG160" s="937"/>
      <c r="OTH160" s="937"/>
      <c r="OTI160" s="937"/>
      <c r="OTJ160" s="937"/>
      <c r="OTK160" s="937"/>
      <c r="OTL160" s="937"/>
      <c r="OTM160" s="937"/>
      <c r="OTN160" s="937"/>
      <c r="OTO160" s="937"/>
      <c r="OTP160" s="937"/>
      <c r="OTQ160" s="937"/>
      <c r="OTR160" s="937"/>
      <c r="OTS160" s="937"/>
      <c r="OTT160" s="937"/>
      <c r="OTU160" s="937"/>
      <c r="OTV160" s="937"/>
      <c r="OTW160" s="937"/>
      <c r="OTX160" s="937"/>
      <c r="OTY160" s="937"/>
      <c r="OTZ160" s="937"/>
      <c r="OUA160" s="937"/>
      <c r="OUB160" s="937"/>
      <c r="OUC160" s="937"/>
      <c r="OUD160" s="937"/>
      <c r="OUE160" s="937"/>
      <c r="OUF160" s="937"/>
      <c r="OUG160" s="937"/>
      <c r="OUH160" s="937"/>
      <c r="OUI160" s="937"/>
      <c r="OUJ160" s="937"/>
      <c r="OUK160" s="937"/>
      <c r="OUL160" s="937"/>
      <c r="OUM160" s="937"/>
      <c r="OUN160" s="937"/>
      <c r="OUO160" s="937"/>
      <c r="OUP160" s="937"/>
      <c r="OUQ160" s="937"/>
      <c r="OUR160" s="937"/>
      <c r="OUS160" s="937"/>
      <c r="OUT160" s="937"/>
      <c r="OUU160" s="937"/>
      <c r="OUV160" s="937"/>
      <c r="OUW160" s="937"/>
      <c r="OUX160" s="937"/>
      <c r="OUY160" s="937"/>
      <c r="OUZ160" s="937"/>
      <c r="OVA160" s="937"/>
      <c r="OVB160" s="937"/>
      <c r="OVC160" s="937"/>
      <c r="OVD160" s="937"/>
      <c r="OVE160" s="937"/>
      <c r="OVF160" s="937"/>
      <c r="OVG160" s="937"/>
      <c r="OVH160" s="937"/>
      <c r="OVI160" s="937"/>
      <c r="OVJ160" s="937"/>
      <c r="OVK160" s="937"/>
      <c r="OVL160" s="937"/>
      <c r="OVM160" s="937"/>
      <c r="OVN160" s="937"/>
      <c r="OVO160" s="937"/>
      <c r="OVP160" s="937"/>
      <c r="OVQ160" s="937"/>
      <c r="OVR160" s="937"/>
      <c r="OVS160" s="937"/>
      <c r="OVT160" s="937"/>
      <c r="OVU160" s="937"/>
      <c r="OVV160" s="937"/>
      <c r="OVW160" s="937"/>
      <c r="OVX160" s="937"/>
      <c r="OVY160" s="937"/>
      <c r="OVZ160" s="937"/>
      <c r="OWA160" s="937"/>
      <c r="OWB160" s="937"/>
      <c r="OWC160" s="937"/>
      <c r="OWD160" s="937"/>
      <c r="OWE160" s="937"/>
      <c r="OWF160" s="937"/>
      <c r="OWG160" s="937"/>
      <c r="OWH160" s="937"/>
      <c r="OWI160" s="937"/>
      <c r="OWJ160" s="937"/>
      <c r="OWK160" s="937"/>
      <c r="OWL160" s="937"/>
      <c r="OWM160" s="937"/>
      <c r="OWN160" s="937"/>
      <c r="OWO160" s="937"/>
      <c r="OWP160" s="937"/>
      <c r="OWQ160" s="937"/>
      <c r="OWR160" s="937"/>
      <c r="OWS160" s="937"/>
      <c r="OWT160" s="937"/>
      <c r="OWU160" s="937"/>
      <c r="OWV160" s="937"/>
      <c r="OWW160" s="937"/>
      <c r="OWX160" s="937"/>
      <c r="OWY160" s="937"/>
      <c r="OWZ160" s="937"/>
      <c r="OXA160" s="937"/>
      <c r="OXB160" s="937"/>
      <c r="OXC160" s="937"/>
      <c r="OXD160" s="937"/>
      <c r="OXE160" s="937"/>
      <c r="OXF160" s="937"/>
      <c r="OXG160" s="937"/>
      <c r="OXH160" s="937"/>
      <c r="OXI160" s="937"/>
      <c r="OXJ160" s="937"/>
      <c r="OXK160" s="937"/>
      <c r="OXL160" s="937"/>
      <c r="OXM160" s="937"/>
      <c r="OXN160" s="937"/>
      <c r="OXO160" s="937"/>
      <c r="OXP160" s="937"/>
      <c r="OXQ160" s="937"/>
      <c r="OXR160" s="937"/>
      <c r="OXS160" s="937"/>
      <c r="OXT160" s="937"/>
      <c r="OXU160" s="937"/>
      <c r="OXV160" s="937"/>
      <c r="OXW160" s="937"/>
      <c r="OXX160" s="937"/>
      <c r="OXY160" s="937"/>
      <c r="OXZ160" s="937"/>
      <c r="OYA160" s="937"/>
      <c r="OYB160" s="937"/>
      <c r="OYC160" s="937"/>
      <c r="OYD160" s="937"/>
      <c r="OYE160" s="937"/>
      <c r="OYF160" s="937"/>
      <c r="OYG160" s="937"/>
      <c r="OYH160" s="937"/>
      <c r="OYI160" s="937"/>
      <c r="OYJ160" s="937"/>
      <c r="OYK160" s="937"/>
      <c r="OYL160" s="937"/>
      <c r="OYM160" s="937"/>
      <c r="OYN160" s="937"/>
      <c r="OYO160" s="937"/>
      <c r="OYP160" s="937"/>
      <c r="OYQ160" s="937"/>
      <c r="OYR160" s="937"/>
      <c r="OYS160" s="937"/>
      <c r="OYT160" s="937"/>
      <c r="OYU160" s="937"/>
      <c r="OYV160" s="937"/>
      <c r="OYW160" s="937"/>
      <c r="OYX160" s="937"/>
      <c r="OYY160" s="937"/>
      <c r="OYZ160" s="937"/>
      <c r="OZA160" s="937"/>
      <c r="OZB160" s="937"/>
      <c r="OZC160" s="937"/>
      <c r="OZD160" s="937"/>
      <c r="OZE160" s="937"/>
      <c r="OZF160" s="937"/>
      <c r="OZG160" s="937"/>
      <c r="OZH160" s="937"/>
      <c r="OZI160" s="937"/>
      <c r="OZJ160" s="937"/>
      <c r="OZK160" s="937"/>
      <c r="OZL160" s="937"/>
      <c r="OZM160" s="937"/>
      <c r="OZN160" s="937"/>
      <c r="OZO160" s="937"/>
      <c r="OZP160" s="937"/>
      <c r="OZQ160" s="937"/>
      <c r="OZR160" s="937"/>
      <c r="OZS160" s="937"/>
      <c r="OZT160" s="937"/>
      <c r="OZU160" s="937"/>
      <c r="OZV160" s="937"/>
      <c r="OZW160" s="937"/>
      <c r="OZX160" s="937"/>
      <c r="OZY160" s="937"/>
      <c r="OZZ160" s="937"/>
      <c r="PAA160" s="937"/>
      <c r="PAB160" s="937"/>
      <c r="PAC160" s="937"/>
      <c r="PAD160" s="937"/>
      <c r="PAE160" s="937"/>
      <c r="PAF160" s="937"/>
      <c r="PAG160" s="937"/>
      <c r="PAH160" s="937"/>
      <c r="PAI160" s="937"/>
      <c r="PAJ160" s="937"/>
      <c r="PAK160" s="937"/>
      <c r="PAL160" s="937"/>
      <c r="PAM160" s="937"/>
      <c r="PAN160" s="937"/>
      <c r="PAO160" s="937"/>
      <c r="PAP160" s="937"/>
      <c r="PAQ160" s="937"/>
      <c r="PAR160" s="937"/>
      <c r="PAS160" s="937"/>
      <c r="PAT160" s="937"/>
      <c r="PAU160" s="937"/>
      <c r="PAV160" s="937"/>
      <c r="PAW160" s="937"/>
      <c r="PAX160" s="937"/>
      <c r="PAY160" s="937"/>
      <c r="PAZ160" s="937"/>
      <c r="PBA160" s="937"/>
      <c r="PBB160" s="937"/>
      <c r="PBC160" s="937"/>
      <c r="PBD160" s="937"/>
      <c r="PBE160" s="937"/>
      <c r="PBF160" s="937"/>
      <c r="PBG160" s="937"/>
      <c r="PBH160" s="937"/>
      <c r="PBI160" s="937"/>
      <c r="PBJ160" s="937"/>
      <c r="PBK160" s="937"/>
      <c r="PBL160" s="937"/>
      <c r="PBM160" s="937"/>
      <c r="PBN160" s="937"/>
      <c r="PBO160" s="937"/>
      <c r="PBP160" s="937"/>
      <c r="PBQ160" s="937"/>
      <c r="PBR160" s="937"/>
      <c r="PBS160" s="937"/>
      <c r="PBT160" s="937"/>
      <c r="PBU160" s="937"/>
      <c r="PBV160" s="937"/>
      <c r="PBW160" s="937"/>
      <c r="PBX160" s="937"/>
      <c r="PBY160" s="937"/>
      <c r="PBZ160" s="937"/>
      <c r="PCA160" s="937"/>
      <c r="PCB160" s="937"/>
      <c r="PCC160" s="937"/>
      <c r="PCD160" s="937"/>
      <c r="PCE160" s="937"/>
      <c r="PCF160" s="937"/>
      <c r="PCG160" s="937"/>
      <c r="PCH160" s="937"/>
      <c r="PCI160" s="937"/>
      <c r="PCJ160" s="937"/>
      <c r="PCK160" s="937"/>
      <c r="PCL160" s="937"/>
      <c r="PCM160" s="937"/>
      <c r="PCN160" s="937"/>
      <c r="PCO160" s="937"/>
      <c r="PCP160" s="937"/>
      <c r="PCQ160" s="937"/>
      <c r="PCR160" s="937"/>
      <c r="PCS160" s="937"/>
      <c r="PCT160" s="937"/>
      <c r="PCU160" s="937"/>
      <c r="PCV160" s="937"/>
      <c r="PCW160" s="937"/>
      <c r="PCX160" s="937"/>
      <c r="PCY160" s="937"/>
      <c r="PCZ160" s="937"/>
      <c r="PDA160" s="937"/>
      <c r="PDB160" s="937"/>
      <c r="PDC160" s="937"/>
      <c r="PDD160" s="937"/>
      <c r="PDE160" s="937"/>
      <c r="PDF160" s="937"/>
      <c r="PDG160" s="937"/>
      <c r="PDH160" s="937"/>
      <c r="PDI160" s="937"/>
      <c r="PDJ160" s="937"/>
      <c r="PDK160" s="937"/>
      <c r="PDL160" s="937"/>
      <c r="PDM160" s="937"/>
      <c r="PDN160" s="937"/>
      <c r="PDO160" s="937"/>
      <c r="PDP160" s="937"/>
      <c r="PDQ160" s="937"/>
      <c r="PDR160" s="937"/>
      <c r="PDS160" s="937"/>
      <c r="PDT160" s="937"/>
      <c r="PDU160" s="937"/>
      <c r="PDV160" s="937"/>
      <c r="PDW160" s="937"/>
      <c r="PDX160" s="937"/>
      <c r="PDY160" s="937"/>
      <c r="PDZ160" s="937"/>
      <c r="PEA160" s="937"/>
      <c r="PEB160" s="937"/>
      <c r="PEC160" s="937"/>
      <c r="PED160" s="937"/>
      <c r="PEE160" s="937"/>
      <c r="PEF160" s="937"/>
      <c r="PEG160" s="937"/>
      <c r="PEH160" s="937"/>
      <c r="PEI160" s="937"/>
      <c r="PEJ160" s="937"/>
      <c r="PEK160" s="937"/>
      <c r="PEL160" s="937"/>
      <c r="PEM160" s="937"/>
      <c r="PEN160" s="937"/>
      <c r="PEO160" s="937"/>
      <c r="PEP160" s="937"/>
      <c r="PEQ160" s="937"/>
      <c r="PER160" s="937"/>
      <c r="PES160" s="937"/>
      <c r="PET160" s="937"/>
      <c r="PEU160" s="937"/>
      <c r="PEV160" s="937"/>
      <c r="PEW160" s="937"/>
      <c r="PEX160" s="937"/>
      <c r="PEY160" s="937"/>
      <c r="PEZ160" s="937"/>
      <c r="PFA160" s="937"/>
      <c r="PFB160" s="937"/>
      <c r="PFC160" s="937"/>
      <c r="PFD160" s="937"/>
      <c r="PFE160" s="937"/>
      <c r="PFF160" s="937"/>
      <c r="PFG160" s="937"/>
      <c r="PFH160" s="937"/>
      <c r="PFI160" s="937"/>
      <c r="PFJ160" s="937"/>
      <c r="PFK160" s="937"/>
      <c r="PFL160" s="937"/>
      <c r="PFM160" s="937"/>
      <c r="PFN160" s="937"/>
      <c r="PFO160" s="937"/>
      <c r="PFP160" s="937"/>
      <c r="PFQ160" s="937"/>
      <c r="PFR160" s="937"/>
      <c r="PFS160" s="937"/>
      <c r="PFT160" s="937"/>
      <c r="PFU160" s="937"/>
      <c r="PFV160" s="937"/>
      <c r="PFW160" s="937"/>
      <c r="PFX160" s="937"/>
      <c r="PFY160" s="937"/>
      <c r="PFZ160" s="937"/>
      <c r="PGA160" s="937"/>
      <c r="PGB160" s="937"/>
      <c r="PGC160" s="937"/>
      <c r="PGD160" s="937"/>
      <c r="PGE160" s="937"/>
      <c r="PGF160" s="937"/>
      <c r="PGG160" s="937"/>
      <c r="PGH160" s="937"/>
      <c r="PGI160" s="937"/>
      <c r="PGJ160" s="937"/>
      <c r="PGK160" s="937"/>
      <c r="PGL160" s="937"/>
      <c r="PGM160" s="937"/>
      <c r="PGN160" s="937"/>
      <c r="PGO160" s="937"/>
      <c r="PGP160" s="937"/>
      <c r="PGQ160" s="937"/>
      <c r="PGR160" s="937"/>
      <c r="PGS160" s="937"/>
      <c r="PGT160" s="937"/>
      <c r="PGU160" s="937"/>
      <c r="PGV160" s="937"/>
      <c r="PGW160" s="937"/>
      <c r="PGX160" s="937"/>
      <c r="PGY160" s="937"/>
      <c r="PGZ160" s="937"/>
      <c r="PHA160" s="937"/>
      <c r="PHB160" s="937"/>
      <c r="PHC160" s="937"/>
      <c r="PHD160" s="937"/>
      <c r="PHE160" s="937"/>
      <c r="PHF160" s="937"/>
      <c r="PHG160" s="937"/>
      <c r="PHH160" s="937"/>
      <c r="PHI160" s="937"/>
      <c r="PHJ160" s="937"/>
      <c r="PHK160" s="937"/>
      <c r="PHL160" s="937"/>
      <c r="PHM160" s="937"/>
      <c r="PHN160" s="937"/>
      <c r="PHO160" s="937"/>
      <c r="PHP160" s="937"/>
      <c r="PHQ160" s="937"/>
      <c r="PHR160" s="937"/>
      <c r="PHS160" s="937"/>
      <c r="PHT160" s="937"/>
      <c r="PHU160" s="937"/>
      <c r="PHV160" s="937"/>
      <c r="PHW160" s="937"/>
      <c r="PHX160" s="937"/>
      <c r="PHY160" s="937"/>
      <c r="PHZ160" s="937"/>
      <c r="PIA160" s="937"/>
      <c r="PIB160" s="937"/>
      <c r="PIC160" s="937"/>
      <c r="PID160" s="937"/>
      <c r="PIE160" s="937"/>
      <c r="PIF160" s="937"/>
      <c r="PIG160" s="937"/>
      <c r="PIH160" s="937"/>
      <c r="PII160" s="937"/>
      <c r="PIJ160" s="937"/>
      <c r="PIK160" s="937"/>
      <c r="PIL160" s="937"/>
      <c r="PIM160" s="937"/>
      <c r="PIN160" s="937"/>
      <c r="PIO160" s="937"/>
      <c r="PIP160" s="937"/>
      <c r="PIQ160" s="937"/>
      <c r="PIR160" s="937"/>
      <c r="PIS160" s="937"/>
      <c r="PIT160" s="937"/>
      <c r="PIU160" s="937"/>
      <c r="PIV160" s="937"/>
      <c r="PIW160" s="937"/>
      <c r="PIX160" s="937"/>
      <c r="PIY160" s="937"/>
      <c r="PIZ160" s="937"/>
      <c r="PJA160" s="937"/>
      <c r="PJB160" s="937"/>
      <c r="PJC160" s="937"/>
      <c r="PJD160" s="937"/>
      <c r="PJE160" s="937"/>
      <c r="PJF160" s="937"/>
      <c r="PJG160" s="937"/>
      <c r="PJH160" s="937"/>
      <c r="PJI160" s="937"/>
      <c r="PJJ160" s="937"/>
      <c r="PJK160" s="937"/>
      <c r="PJL160" s="937"/>
      <c r="PJM160" s="937"/>
      <c r="PJN160" s="937"/>
      <c r="PJO160" s="937"/>
      <c r="PJP160" s="937"/>
      <c r="PJQ160" s="937"/>
      <c r="PJR160" s="937"/>
      <c r="PJS160" s="937"/>
      <c r="PJT160" s="937"/>
      <c r="PJU160" s="937"/>
      <c r="PJV160" s="937"/>
      <c r="PJW160" s="937"/>
      <c r="PJX160" s="937"/>
      <c r="PJY160" s="937"/>
      <c r="PJZ160" s="937"/>
      <c r="PKA160" s="937"/>
      <c r="PKB160" s="937"/>
      <c r="PKC160" s="937"/>
      <c r="PKD160" s="937"/>
      <c r="PKE160" s="937"/>
      <c r="PKF160" s="937"/>
      <c r="PKG160" s="937"/>
      <c r="PKH160" s="937"/>
      <c r="PKI160" s="937"/>
      <c r="PKJ160" s="937"/>
      <c r="PKK160" s="937"/>
      <c r="PKL160" s="937"/>
      <c r="PKM160" s="937"/>
      <c r="PKN160" s="937"/>
      <c r="PKO160" s="937"/>
      <c r="PKP160" s="937"/>
      <c r="PKQ160" s="937"/>
      <c r="PKR160" s="937"/>
      <c r="PKS160" s="937"/>
      <c r="PKT160" s="937"/>
      <c r="PKU160" s="937"/>
      <c r="PKV160" s="937"/>
      <c r="PKW160" s="937"/>
      <c r="PKX160" s="937"/>
      <c r="PKY160" s="937"/>
      <c r="PKZ160" s="937"/>
      <c r="PLA160" s="937"/>
      <c r="PLB160" s="937"/>
      <c r="PLC160" s="937"/>
      <c r="PLD160" s="937"/>
      <c r="PLE160" s="937"/>
      <c r="PLF160" s="937"/>
      <c r="PLG160" s="937"/>
      <c r="PLH160" s="937"/>
      <c r="PLI160" s="937"/>
      <c r="PLJ160" s="937"/>
      <c r="PLK160" s="937"/>
      <c r="PLL160" s="937"/>
      <c r="PLM160" s="937"/>
      <c r="PLN160" s="937"/>
      <c r="PLO160" s="937"/>
      <c r="PLP160" s="937"/>
      <c r="PLQ160" s="937"/>
      <c r="PLR160" s="937"/>
      <c r="PLS160" s="937"/>
      <c r="PLT160" s="937"/>
      <c r="PLU160" s="937"/>
      <c r="PLV160" s="937"/>
      <c r="PLW160" s="937"/>
      <c r="PLX160" s="937"/>
      <c r="PLY160" s="937"/>
      <c r="PLZ160" s="937"/>
      <c r="PMA160" s="937"/>
      <c r="PMB160" s="937"/>
      <c r="PMC160" s="937"/>
      <c r="PMD160" s="937"/>
      <c r="PME160" s="937"/>
      <c r="PMF160" s="937"/>
      <c r="PMG160" s="937"/>
      <c r="PMH160" s="937"/>
      <c r="PMI160" s="937"/>
      <c r="PMJ160" s="937"/>
      <c r="PMK160" s="937"/>
      <c r="PML160" s="937"/>
      <c r="PMM160" s="937"/>
      <c r="PMN160" s="937"/>
      <c r="PMO160" s="937"/>
      <c r="PMP160" s="937"/>
      <c r="PMQ160" s="937"/>
      <c r="PMR160" s="937"/>
      <c r="PMS160" s="937"/>
      <c r="PMT160" s="937"/>
      <c r="PMU160" s="937"/>
      <c r="PMV160" s="937"/>
      <c r="PMW160" s="937"/>
      <c r="PMX160" s="937"/>
      <c r="PMY160" s="937"/>
      <c r="PMZ160" s="937"/>
      <c r="PNA160" s="937"/>
      <c r="PNB160" s="937"/>
      <c r="PNC160" s="937"/>
      <c r="PND160" s="937"/>
      <c r="PNE160" s="937"/>
      <c r="PNF160" s="937"/>
      <c r="PNG160" s="937"/>
      <c r="PNH160" s="937"/>
      <c r="PNI160" s="937"/>
      <c r="PNJ160" s="937"/>
      <c r="PNK160" s="937"/>
      <c r="PNL160" s="937"/>
      <c r="PNM160" s="937"/>
      <c r="PNN160" s="937"/>
      <c r="PNO160" s="937"/>
      <c r="PNP160" s="937"/>
      <c r="PNQ160" s="937"/>
      <c r="PNR160" s="937"/>
      <c r="PNS160" s="937"/>
      <c r="PNT160" s="937"/>
      <c r="PNU160" s="937"/>
      <c r="PNV160" s="937"/>
      <c r="PNW160" s="937"/>
      <c r="PNX160" s="937"/>
      <c r="PNY160" s="937"/>
      <c r="PNZ160" s="937"/>
      <c r="POA160" s="937"/>
      <c r="POB160" s="937"/>
      <c r="POC160" s="937"/>
      <c r="POD160" s="937"/>
      <c r="POE160" s="937"/>
      <c r="POF160" s="937"/>
      <c r="POG160" s="937"/>
      <c r="POH160" s="937"/>
      <c r="POI160" s="937"/>
      <c r="POJ160" s="937"/>
      <c r="POK160" s="937"/>
      <c r="POL160" s="937"/>
      <c r="POM160" s="937"/>
      <c r="PON160" s="937"/>
      <c r="POO160" s="937"/>
      <c r="POP160" s="937"/>
      <c r="POQ160" s="937"/>
      <c r="POR160" s="937"/>
      <c r="POS160" s="937"/>
      <c r="POT160" s="937"/>
      <c r="POU160" s="937"/>
      <c r="POV160" s="937"/>
      <c r="POW160" s="937"/>
      <c r="POX160" s="937"/>
      <c r="POY160" s="937"/>
      <c r="POZ160" s="937"/>
      <c r="PPA160" s="937"/>
      <c r="PPB160" s="937"/>
      <c r="PPC160" s="937"/>
      <c r="PPD160" s="937"/>
      <c r="PPE160" s="937"/>
      <c r="PPF160" s="937"/>
      <c r="PPG160" s="937"/>
      <c r="PPH160" s="937"/>
      <c r="PPI160" s="937"/>
      <c r="PPJ160" s="937"/>
      <c r="PPK160" s="937"/>
      <c r="PPL160" s="937"/>
      <c r="PPM160" s="937"/>
      <c r="PPN160" s="937"/>
      <c r="PPO160" s="937"/>
      <c r="PPP160" s="937"/>
      <c r="PPQ160" s="937"/>
      <c r="PPR160" s="937"/>
      <c r="PPS160" s="937"/>
      <c r="PPT160" s="937"/>
      <c r="PPU160" s="937"/>
      <c r="PPV160" s="937"/>
      <c r="PPW160" s="937"/>
      <c r="PPX160" s="937"/>
      <c r="PPY160" s="937"/>
      <c r="PPZ160" s="937"/>
      <c r="PQA160" s="937"/>
      <c r="PQB160" s="937"/>
      <c r="PQC160" s="937"/>
      <c r="PQD160" s="937"/>
      <c r="PQE160" s="937"/>
      <c r="PQF160" s="937"/>
      <c r="PQG160" s="937"/>
      <c r="PQH160" s="937"/>
      <c r="PQI160" s="937"/>
      <c r="PQJ160" s="937"/>
      <c r="PQK160" s="937"/>
      <c r="PQL160" s="937"/>
      <c r="PQM160" s="937"/>
      <c r="PQN160" s="937"/>
      <c r="PQO160" s="937"/>
      <c r="PQP160" s="937"/>
      <c r="PQQ160" s="937"/>
      <c r="PQR160" s="937"/>
      <c r="PQS160" s="937"/>
      <c r="PQT160" s="937"/>
      <c r="PQU160" s="937"/>
      <c r="PQV160" s="937"/>
      <c r="PQW160" s="937"/>
      <c r="PQX160" s="937"/>
      <c r="PQY160" s="937"/>
      <c r="PQZ160" s="937"/>
      <c r="PRA160" s="937"/>
      <c r="PRB160" s="937"/>
      <c r="PRC160" s="937"/>
      <c r="PRD160" s="937"/>
      <c r="PRE160" s="937"/>
      <c r="PRF160" s="937"/>
      <c r="PRG160" s="937"/>
      <c r="PRH160" s="937"/>
      <c r="PRI160" s="937"/>
      <c r="PRJ160" s="937"/>
      <c r="PRK160" s="937"/>
      <c r="PRL160" s="937"/>
      <c r="PRM160" s="937"/>
      <c r="PRN160" s="937"/>
      <c r="PRO160" s="937"/>
      <c r="PRP160" s="937"/>
      <c r="PRQ160" s="937"/>
      <c r="PRR160" s="937"/>
      <c r="PRS160" s="937"/>
      <c r="PRT160" s="937"/>
      <c r="PRU160" s="937"/>
      <c r="PRV160" s="937"/>
      <c r="PRW160" s="937"/>
      <c r="PRX160" s="937"/>
      <c r="PRY160" s="937"/>
      <c r="PRZ160" s="937"/>
      <c r="PSA160" s="937"/>
      <c r="PSB160" s="937"/>
      <c r="PSC160" s="937"/>
      <c r="PSD160" s="937"/>
      <c r="PSE160" s="937"/>
      <c r="PSF160" s="937"/>
      <c r="PSG160" s="937"/>
      <c r="PSH160" s="937"/>
      <c r="PSI160" s="937"/>
      <c r="PSJ160" s="937"/>
      <c r="PSK160" s="937"/>
      <c r="PSL160" s="937"/>
      <c r="PSM160" s="937"/>
      <c r="PSN160" s="937"/>
      <c r="PSO160" s="937"/>
      <c r="PSP160" s="937"/>
      <c r="PSQ160" s="937"/>
      <c r="PSR160" s="937"/>
      <c r="PSS160" s="937"/>
      <c r="PST160" s="937"/>
      <c r="PSU160" s="937"/>
      <c r="PSV160" s="937"/>
      <c r="PSW160" s="937"/>
      <c r="PSX160" s="937"/>
      <c r="PSY160" s="937"/>
      <c r="PSZ160" s="937"/>
      <c r="PTA160" s="937"/>
      <c r="PTB160" s="937"/>
      <c r="PTC160" s="937"/>
      <c r="PTD160" s="937"/>
      <c r="PTE160" s="937"/>
      <c r="PTF160" s="937"/>
      <c r="PTG160" s="937"/>
      <c r="PTH160" s="937"/>
      <c r="PTI160" s="937"/>
      <c r="PTJ160" s="937"/>
      <c r="PTK160" s="937"/>
      <c r="PTL160" s="937"/>
      <c r="PTM160" s="937"/>
      <c r="PTN160" s="937"/>
      <c r="PTO160" s="937"/>
      <c r="PTP160" s="937"/>
      <c r="PTQ160" s="937"/>
      <c r="PTR160" s="937"/>
      <c r="PTS160" s="937"/>
      <c r="PTT160" s="937"/>
      <c r="PTU160" s="937"/>
      <c r="PTV160" s="937"/>
      <c r="PTW160" s="937"/>
      <c r="PTX160" s="937"/>
      <c r="PTY160" s="937"/>
      <c r="PTZ160" s="937"/>
      <c r="PUA160" s="937"/>
      <c r="PUB160" s="937"/>
      <c r="PUC160" s="937"/>
      <c r="PUD160" s="937"/>
      <c r="PUE160" s="937"/>
      <c r="PUF160" s="937"/>
      <c r="PUG160" s="937"/>
      <c r="PUH160" s="937"/>
      <c r="PUI160" s="937"/>
      <c r="PUJ160" s="937"/>
      <c r="PUK160" s="937"/>
      <c r="PUL160" s="937"/>
      <c r="PUM160" s="937"/>
      <c r="PUN160" s="937"/>
      <c r="PUO160" s="937"/>
      <c r="PUP160" s="937"/>
      <c r="PUQ160" s="937"/>
      <c r="PUR160" s="937"/>
      <c r="PUS160" s="937"/>
      <c r="PUT160" s="937"/>
      <c r="PUU160" s="937"/>
      <c r="PUV160" s="937"/>
      <c r="PUW160" s="937"/>
      <c r="PUX160" s="937"/>
      <c r="PUY160" s="937"/>
      <c r="PUZ160" s="937"/>
      <c r="PVA160" s="937"/>
      <c r="PVB160" s="937"/>
      <c r="PVC160" s="937"/>
      <c r="PVD160" s="937"/>
      <c r="PVE160" s="937"/>
      <c r="PVF160" s="937"/>
      <c r="PVG160" s="937"/>
      <c r="PVH160" s="937"/>
      <c r="PVI160" s="937"/>
      <c r="PVJ160" s="937"/>
      <c r="PVK160" s="937"/>
      <c r="PVL160" s="937"/>
      <c r="PVM160" s="937"/>
      <c r="PVN160" s="937"/>
      <c r="PVO160" s="937"/>
      <c r="PVP160" s="937"/>
      <c r="PVQ160" s="937"/>
      <c r="PVR160" s="937"/>
      <c r="PVS160" s="937"/>
      <c r="PVT160" s="937"/>
      <c r="PVU160" s="937"/>
      <c r="PVV160" s="937"/>
      <c r="PVW160" s="937"/>
      <c r="PVX160" s="937"/>
      <c r="PVY160" s="937"/>
      <c r="PVZ160" s="937"/>
      <c r="PWA160" s="937"/>
      <c r="PWB160" s="937"/>
      <c r="PWC160" s="937"/>
      <c r="PWD160" s="937"/>
      <c r="PWE160" s="937"/>
      <c r="PWF160" s="937"/>
      <c r="PWG160" s="937"/>
      <c r="PWH160" s="937"/>
      <c r="PWI160" s="937"/>
      <c r="PWJ160" s="937"/>
      <c r="PWK160" s="937"/>
      <c r="PWL160" s="937"/>
      <c r="PWM160" s="937"/>
      <c r="PWN160" s="937"/>
      <c r="PWO160" s="937"/>
      <c r="PWP160" s="937"/>
      <c r="PWQ160" s="937"/>
      <c r="PWR160" s="937"/>
      <c r="PWS160" s="937"/>
      <c r="PWT160" s="937"/>
      <c r="PWU160" s="937"/>
      <c r="PWV160" s="937"/>
      <c r="PWW160" s="937"/>
      <c r="PWX160" s="937"/>
      <c r="PWY160" s="937"/>
      <c r="PWZ160" s="937"/>
      <c r="PXA160" s="937"/>
      <c r="PXB160" s="937"/>
      <c r="PXC160" s="937"/>
      <c r="PXD160" s="937"/>
      <c r="PXE160" s="937"/>
      <c r="PXF160" s="937"/>
      <c r="PXG160" s="937"/>
      <c r="PXH160" s="937"/>
      <c r="PXI160" s="937"/>
      <c r="PXJ160" s="937"/>
      <c r="PXK160" s="937"/>
      <c r="PXL160" s="937"/>
      <c r="PXM160" s="937"/>
      <c r="PXN160" s="937"/>
      <c r="PXO160" s="937"/>
      <c r="PXP160" s="937"/>
      <c r="PXQ160" s="937"/>
      <c r="PXR160" s="937"/>
      <c r="PXS160" s="937"/>
      <c r="PXT160" s="937"/>
      <c r="PXU160" s="937"/>
      <c r="PXV160" s="937"/>
      <c r="PXW160" s="937"/>
      <c r="PXX160" s="937"/>
      <c r="PXY160" s="937"/>
      <c r="PXZ160" s="937"/>
      <c r="PYA160" s="937"/>
      <c r="PYB160" s="937"/>
      <c r="PYC160" s="937"/>
      <c r="PYD160" s="937"/>
      <c r="PYE160" s="937"/>
      <c r="PYF160" s="937"/>
      <c r="PYG160" s="937"/>
      <c r="PYH160" s="937"/>
      <c r="PYI160" s="937"/>
      <c r="PYJ160" s="937"/>
      <c r="PYK160" s="937"/>
      <c r="PYL160" s="937"/>
      <c r="PYM160" s="937"/>
      <c r="PYN160" s="937"/>
      <c r="PYO160" s="937"/>
      <c r="PYP160" s="937"/>
      <c r="PYQ160" s="937"/>
      <c r="PYR160" s="937"/>
      <c r="PYS160" s="937"/>
      <c r="PYT160" s="937"/>
      <c r="PYU160" s="937"/>
      <c r="PYV160" s="937"/>
      <c r="PYW160" s="937"/>
      <c r="PYX160" s="937"/>
      <c r="PYY160" s="937"/>
      <c r="PYZ160" s="937"/>
      <c r="PZA160" s="937"/>
      <c r="PZB160" s="937"/>
      <c r="PZC160" s="937"/>
      <c r="PZD160" s="937"/>
      <c r="PZE160" s="937"/>
      <c r="PZF160" s="937"/>
      <c r="PZG160" s="937"/>
      <c r="PZH160" s="937"/>
      <c r="PZI160" s="937"/>
      <c r="PZJ160" s="937"/>
      <c r="PZK160" s="937"/>
      <c r="PZL160" s="937"/>
      <c r="PZM160" s="937"/>
      <c r="PZN160" s="937"/>
      <c r="PZO160" s="937"/>
      <c r="PZP160" s="937"/>
      <c r="PZQ160" s="937"/>
      <c r="PZR160" s="937"/>
      <c r="PZS160" s="937"/>
      <c r="PZT160" s="937"/>
      <c r="PZU160" s="937"/>
      <c r="PZV160" s="937"/>
      <c r="PZW160" s="937"/>
      <c r="PZX160" s="937"/>
      <c r="PZY160" s="937"/>
      <c r="PZZ160" s="937"/>
      <c r="QAA160" s="937"/>
      <c r="QAB160" s="937"/>
      <c r="QAC160" s="937"/>
      <c r="QAD160" s="937"/>
      <c r="QAE160" s="937"/>
      <c r="QAF160" s="937"/>
      <c r="QAG160" s="937"/>
      <c r="QAH160" s="937"/>
      <c r="QAI160" s="937"/>
      <c r="QAJ160" s="937"/>
      <c r="QAK160" s="937"/>
      <c r="QAL160" s="937"/>
      <c r="QAM160" s="937"/>
      <c r="QAN160" s="937"/>
      <c r="QAO160" s="937"/>
      <c r="QAP160" s="937"/>
      <c r="QAQ160" s="937"/>
      <c r="QAR160" s="937"/>
      <c r="QAS160" s="937"/>
      <c r="QAT160" s="937"/>
      <c r="QAU160" s="937"/>
      <c r="QAV160" s="937"/>
      <c r="QAW160" s="937"/>
      <c r="QAX160" s="937"/>
      <c r="QAY160" s="937"/>
      <c r="QAZ160" s="937"/>
      <c r="QBA160" s="937"/>
      <c r="QBB160" s="937"/>
      <c r="QBC160" s="937"/>
      <c r="QBD160" s="937"/>
      <c r="QBE160" s="937"/>
      <c r="QBF160" s="937"/>
      <c r="QBG160" s="937"/>
      <c r="QBH160" s="937"/>
      <c r="QBI160" s="937"/>
      <c r="QBJ160" s="937"/>
      <c r="QBK160" s="937"/>
      <c r="QBL160" s="937"/>
      <c r="QBM160" s="937"/>
      <c r="QBN160" s="937"/>
      <c r="QBO160" s="937"/>
      <c r="QBP160" s="937"/>
      <c r="QBQ160" s="937"/>
      <c r="QBR160" s="937"/>
      <c r="QBS160" s="937"/>
      <c r="QBT160" s="937"/>
      <c r="QBU160" s="937"/>
      <c r="QBV160" s="937"/>
      <c r="QBW160" s="937"/>
      <c r="QBX160" s="937"/>
      <c r="QBY160" s="937"/>
      <c r="QBZ160" s="937"/>
      <c r="QCA160" s="937"/>
      <c r="QCB160" s="937"/>
      <c r="QCC160" s="937"/>
      <c r="QCD160" s="937"/>
      <c r="QCE160" s="937"/>
      <c r="QCF160" s="937"/>
      <c r="QCG160" s="937"/>
      <c r="QCH160" s="937"/>
      <c r="QCI160" s="937"/>
      <c r="QCJ160" s="937"/>
      <c r="QCK160" s="937"/>
      <c r="QCL160" s="937"/>
      <c r="QCM160" s="937"/>
      <c r="QCN160" s="937"/>
      <c r="QCO160" s="937"/>
      <c r="QCP160" s="937"/>
      <c r="QCQ160" s="937"/>
      <c r="QCR160" s="937"/>
      <c r="QCS160" s="937"/>
      <c r="QCT160" s="937"/>
      <c r="QCU160" s="937"/>
      <c r="QCV160" s="937"/>
      <c r="QCW160" s="937"/>
      <c r="QCX160" s="937"/>
      <c r="QCY160" s="937"/>
      <c r="QCZ160" s="937"/>
      <c r="QDA160" s="937"/>
      <c r="QDB160" s="937"/>
      <c r="QDC160" s="937"/>
      <c r="QDD160" s="937"/>
      <c r="QDE160" s="937"/>
      <c r="QDF160" s="937"/>
      <c r="QDG160" s="937"/>
      <c r="QDH160" s="937"/>
      <c r="QDI160" s="937"/>
      <c r="QDJ160" s="937"/>
      <c r="QDK160" s="937"/>
      <c r="QDL160" s="937"/>
      <c r="QDM160" s="937"/>
      <c r="QDN160" s="937"/>
      <c r="QDO160" s="937"/>
      <c r="QDP160" s="937"/>
      <c r="QDQ160" s="937"/>
      <c r="QDR160" s="937"/>
      <c r="QDS160" s="937"/>
      <c r="QDT160" s="937"/>
      <c r="QDU160" s="937"/>
      <c r="QDV160" s="937"/>
      <c r="QDW160" s="937"/>
      <c r="QDX160" s="937"/>
      <c r="QDY160" s="937"/>
      <c r="QDZ160" s="937"/>
      <c r="QEA160" s="937"/>
      <c r="QEB160" s="937"/>
      <c r="QEC160" s="937"/>
      <c r="QED160" s="937"/>
      <c r="QEE160" s="937"/>
      <c r="QEF160" s="937"/>
      <c r="QEG160" s="937"/>
      <c r="QEH160" s="937"/>
      <c r="QEI160" s="937"/>
      <c r="QEJ160" s="937"/>
      <c r="QEK160" s="937"/>
      <c r="QEL160" s="937"/>
      <c r="QEM160" s="937"/>
      <c r="QEN160" s="937"/>
      <c r="QEO160" s="937"/>
      <c r="QEP160" s="937"/>
      <c r="QEQ160" s="937"/>
      <c r="QER160" s="937"/>
      <c r="QES160" s="937"/>
      <c r="QET160" s="937"/>
      <c r="QEU160" s="937"/>
      <c r="QEV160" s="937"/>
      <c r="QEW160" s="937"/>
      <c r="QEX160" s="937"/>
      <c r="QEY160" s="937"/>
      <c r="QEZ160" s="937"/>
      <c r="QFA160" s="937"/>
      <c r="QFB160" s="937"/>
      <c r="QFC160" s="937"/>
      <c r="QFD160" s="937"/>
      <c r="QFE160" s="937"/>
      <c r="QFF160" s="937"/>
      <c r="QFG160" s="937"/>
      <c r="QFH160" s="937"/>
      <c r="QFI160" s="937"/>
      <c r="QFJ160" s="937"/>
      <c r="QFK160" s="937"/>
      <c r="QFL160" s="937"/>
      <c r="QFM160" s="937"/>
      <c r="QFN160" s="937"/>
      <c r="QFO160" s="937"/>
      <c r="QFP160" s="937"/>
      <c r="QFQ160" s="937"/>
      <c r="QFR160" s="937"/>
      <c r="QFS160" s="937"/>
      <c r="QFT160" s="937"/>
      <c r="QFU160" s="937"/>
      <c r="QFV160" s="937"/>
      <c r="QFW160" s="937"/>
      <c r="QFX160" s="937"/>
      <c r="QFY160" s="937"/>
      <c r="QFZ160" s="937"/>
      <c r="QGA160" s="937"/>
      <c r="QGB160" s="937"/>
      <c r="QGC160" s="937"/>
      <c r="QGD160" s="937"/>
      <c r="QGE160" s="937"/>
      <c r="QGF160" s="937"/>
      <c r="QGG160" s="937"/>
      <c r="QGH160" s="937"/>
      <c r="QGI160" s="937"/>
      <c r="QGJ160" s="937"/>
      <c r="QGK160" s="937"/>
      <c r="QGL160" s="937"/>
      <c r="QGM160" s="937"/>
      <c r="QGN160" s="937"/>
      <c r="QGO160" s="937"/>
      <c r="QGP160" s="937"/>
      <c r="QGQ160" s="937"/>
      <c r="QGR160" s="937"/>
      <c r="QGS160" s="937"/>
      <c r="QGT160" s="937"/>
      <c r="QGU160" s="937"/>
      <c r="QGV160" s="937"/>
      <c r="QGW160" s="937"/>
      <c r="QGX160" s="937"/>
      <c r="QGY160" s="937"/>
      <c r="QGZ160" s="937"/>
      <c r="QHA160" s="937"/>
      <c r="QHB160" s="937"/>
      <c r="QHC160" s="937"/>
      <c r="QHD160" s="937"/>
      <c r="QHE160" s="937"/>
      <c r="QHF160" s="937"/>
      <c r="QHG160" s="937"/>
      <c r="QHH160" s="937"/>
      <c r="QHI160" s="937"/>
      <c r="QHJ160" s="937"/>
      <c r="QHK160" s="937"/>
      <c r="QHL160" s="937"/>
      <c r="QHM160" s="937"/>
      <c r="QHN160" s="937"/>
      <c r="QHO160" s="937"/>
      <c r="QHP160" s="937"/>
      <c r="QHQ160" s="937"/>
      <c r="QHR160" s="937"/>
      <c r="QHS160" s="937"/>
      <c r="QHT160" s="937"/>
      <c r="QHU160" s="937"/>
      <c r="QHV160" s="937"/>
      <c r="QHW160" s="937"/>
      <c r="QHX160" s="937"/>
      <c r="QHY160" s="937"/>
      <c r="QHZ160" s="937"/>
      <c r="QIA160" s="937"/>
      <c r="QIB160" s="937"/>
      <c r="QIC160" s="937"/>
      <c r="QID160" s="937"/>
      <c r="QIE160" s="937"/>
      <c r="QIF160" s="937"/>
      <c r="QIG160" s="937"/>
      <c r="QIH160" s="937"/>
      <c r="QII160" s="937"/>
      <c r="QIJ160" s="937"/>
      <c r="QIK160" s="937"/>
      <c r="QIL160" s="937"/>
      <c r="QIM160" s="937"/>
      <c r="QIN160" s="937"/>
      <c r="QIO160" s="937"/>
      <c r="QIP160" s="937"/>
      <c r="QIQ160" s="937"/>
      <c r="QIR160" s="937"/>
      <c r="QIS160" s="937"/>
      <c r="QIT160" s="937"/>
      <c r="QIU160" s="937"/>
      <c r="QIV160" s="937"/>
      <c r="QIW160" s="937"/>
      <c r="QIX160" s="937"/>
      <c r="QIY160" s="937"/>
      <c r="QIZ160" s="937"/>
      <c r="QJA160" s="937"/>
      <c r="QJB160" s="937"/>
      <c r="QJC160" s="937"/>
      <c r="QJD160" s="937"/>
      <c r="QJE160" s="937"/>
      <c r="QJF160" s="937"/>
      <c r="QJG160" s="937"/>
      <c r="QJH160" s="937"/>
      <c r="QJI160" s="937"/>
      <c r="QJJ160" s="937"/>
      <c r="QJK160" s="937"/>
      <c r="QJL160" s="937"/>
      <c r="QJM160" s="937"/>
      <c r="QJN160" s="937"/>
      <c r="QJO160" s="937"/>
      <c r="QJP160" s="937"/>
      <c r="QJQ160" s="937"/>
      <c r="QJR160" s="937"/>
      <c r="QJS160" s="937"/>
      <c r="QJT160" s="937"/>
      <c r="QJU160" s="937"/>
      <c r="QJV160" s="937"/>
      <c r="QJW160" s="937"/>
      <c r="QJX160" s="937"/>
      <c r="QJY160" s="937"/>
      <c r="QJZ160" s="937"/>
      <c r="QKA160" s="937"/>
      <c r="QKB160" s="937"/>
      <c r="QKC160" s="937"/>
      <c r="QKD160" s="937"/>
      <c r="QKE160" s="937"/>
      <c r="QKF160" s="937"/>
      <c r="QKG160" s="937"/>
      <c r="QKH160" s="937"/>
      <c r="QKI160" s="937"/>
      <c r="QKJ160" s="937"/>
      <c r="QKK160" s="937"/>
      <c r="QKL160" s="937"/>
      <c r="QKM160" s="937"/>
      <c r="QKN160" s="937"/>
      <c r="QKO160" s="937"/>
      <c r="QKP160" s="937"/>
      <c r="QKQ160" s="937"/>
      <c r="QKR160" s="937"/>
      <c r="QKS160" s="937"/>
      <c r="QKT160" s="937"/>
      <c r="QKU160" s="937"/>
      <c r="QKV160" s="937"/>
      <c r="QKW160" s="937"/>
      <c r="QKX160" s="937"/>
      <c r="QKY160" s="937"/>
      <c r="QKZ160" s="937"/>
      <c r="QLA160" s="937"/>
      <c r="QLB160" s="937"/>
      <c r="QLC160" s="937"/>
      <c r="QLD160" s="937"/>
      <c r="QLE160" s="937"/>
      <c r="QLF160" s="937"/>
      <c r="QLG160" s="937"/>
      <c r="QLH160" s="937"/>
      <c r="QLI160" s="937"/>
      <c r="QLJ160" s="937"/>
      <c r="QLK160" s="937"/>
      <c r="QLL160" s="937"/>
      <c r="QLM160" s="937"/>
      <c r="QLN160" s="937"/>
      <c r="QLO160" s="937"/>
      <c r="QLP160" s="937"/>
      <c r="QLQ160" s="937"/>
      <c r="QLR160" s="937"/>
      <c r="QLS160" s="937"/>
      <c r="QLT160" s="937"/>
      <c r="QLU160" s="937"/>
      <c r="QLV160" s="937"/>
      <c r="QLW160" s="937"/>
      <c r="QLX160" s="937"/>
      <c r="QLY160" s="937"/>
      <c r="QLZ160" s="937"/>
      <c r="QMA160" s="937"/>
      <c r="QMB160" s="937"/>
      <c r="QMC160" s="937"/>
      <c r="QMD160" s="937"/>
      <c r="QME160" s="937"/>
      <c r="QMF160" s="937"/>
      <c r="QMG160" s="937"/>
      <c r="QMH160" s="937"/>
      <c r="QMI160" s="937"/>
      <c r="QMJ160" s="937"/>
      <c r="QMK160" s="937"/>
      <c r="QML160" s="937"/>
      <c r="QMM160" s="937"/>
      <c r="QMN160" s="937"/>
      <c r="QMO160" s="937"/>
      <c r="QMP160" s="937"/>
      <c r="QMQ160" s="937"/>
      <c r="QMR160" s="937"/>
      <c r="QMS160" s="937"/>
      <c r="QMT160" s="937"/>
      <c r="QMU160" s="937"/>
      <c r="QMV160" s="937"/>
      <c r="QMW160" s="937"/>
      <c r="QMX160" s="937"/>
      <c r="QMY160" s="937"/>
      <c r="QMZ160" s="937"/>
      <c r="QNA160" s="937"/>
      <c r="QNB160" s="937"/>
      <c r="QNC160" s="937"/>
      <c r="QND160" s="937"/>
      <c r="QNE160" s="937"/>
      <c r="QNF160" s="937"/>
      <c r="QNG160" s="937"/>
      <c r="QNH160" s="937"/>
      <c r="QNI160" s="937"/>
      <c r="QNJ160" s="937"/>
      <c r="QNK160" s="937"/>
      <c r="QNL160" s="937"/>
      <c r="QNM160" s="937"/>
      <c r="QNN160" s="937"/>
      <c r="QNO160" s="937"/>
      <c r="QNP160" s="937"/>
      <c r="QNQ160" s="937"/>
      <c r="QNR160" s="937"/>
      <c r="QNS160" s="937"/>
      <c r="QNT160" s="937"/>
      <c r="QNU160" s="937"/>
      <c r="QNV160" s="937"/>
      <c r="QNW160" s="937"/>
      <c r="QNX160" s="937"/>
      <c r="QNY160" s="937"/>
      <c r="QNZ160" s="937"/>
      <c r="QOA160" s="937"/>
      <c r="QOB160" s="937"/>
      <c r="QOC160" s="937"/>
      <c r="QOD160" s="937"/>
      <c r="QOE160" s="937"/>
      <c r="QOF160" s="937"/>
      <c r="QOG160" s="937"/>
      <c r="QOH160" s="937"/>
      <c r="QOI160" s="937"/>
      <c r="QOJ160" s="937"/>
      <c r="QOK160" s="937"/>
      <c r="QOL160" s="937"/>
      <c r="QOM160" s="937"/>
      <c r="QON160" s="937"/>
      <c r="QOO160" s="937"/>
      <c r="QOP160" s="937"/>
      <c r="QOQ160" s="937"/>
      <c r="QOR160" s="937"/>
      <c r="QOS160" s="937"/>
      <c r="QOT160" s="937"/>
      <c r="QOU160" s="937"/>
      <c r="QOV160" s="937"/>
      <c r="QOW160" s="937"/>
      <c r="QOX160" s="937"/>
      <c r="QOY160" s="937"/>
      <c r="QOZ160" s="937"/>
      <c r="QPA160" s="937"/>
      <c r="QPB160" s="937"/>
      <c r="QPC160" s="937"/>
      <c r="QPD160" s="937"/>
      <c r="QPE160" s="937"/>
      <c r="QPF160" s="937"/>
      <c r="QPG160" s="937"/>
      <c r="QPH160" s="937"/>
      <c r="QPI160" s="937"/>
      <c r="QPJ160" s="937"/>
      <c r="QPK160" s="937"/>
      <c r="QPL160" s="937"/>
      <c r="QPM160" s="937"/>
      <c r="QPN160" s="937"/>
      <c r="QPO160" s="937"/>
      <c r="QPP160" s="937"/>
      <c r="QPQ160" s="937"/>
      <c r="QPR160" s="937"/>
      <c r="QPS160" s="937"/>
      <c r="QPT160" s="937"/>
      <c r="QPU160" s="937"/>
      <c r="QPV160" s="937"/>
      <c r="QPW160" s="937"/>
      <c r="QPX160" s="937"/>
      <c r="QPY160" s="937"/>
      <c r="QPZ160" s="937"/>
      <c r="QQA160" s="937"/>
      <c r="QQB160" s="937"/>
      <c r="QQC160" s="937"/>
      <c r="QQD160" s="937"/>
      <c r="QQE160" s="937"/>
      <c r="QQF160" s="937"/>
      <c r="QQG160" s="937"/>
      <c r="QQH160" s="937"/>
      <c r="QQI160" s="937"/>
      <c r="QQJ160" s="937"/>
      <c r="QQK160" s="937"/>
      <c r="QQL160" s="937"/>
      <c r="QQM160" s="937"/>
      <c r="QQN160" s="937"/>
      <c r="QQO160" s="937"/>
      <c r="QQP160" s="937"/>
      <c r="QQQ160" s="937"/>
      <c r="QQR160" s="937"/>
      <c r="QQS160" s="937"/>
      <c r="QQT160" s="937"/>
      <c r="QQU160" s="937"/>
      <c r="QQV160" s="937"/>
      <c r="QQW160" s="937"/>
      <c r="QQX160" s="937"/>
      <c r="QQY160" s="937"/>
      <c r="QQZ160" s="937"/>
      <c r="QRA160" s="937"/>
      <c r="QRB160" s="937"/>
      <c r="QRC160" s="937"/>
      <c r="QRD160" s="937"/>
      <c r="QRE160" s="937"/>
      <c r="QRF160" s="937"/>
      <c r="QRG160" s="937"/>
      <c r="QRH160" s="937"/>
      <c r="QRI160" s="937"/>
      <c r="QRJ160" s="937"/>
      <c r="QRK160" s="937"/>
      <c r="QRL160" s="937"/>
      <c r="QRM160" s="937"/>
      <c r="QRN160" s="937"/>
      <c r="QRO160" s="937"/>
      <c r="QRP160" s="937"/>
      <c r="QRQ160" s="937"/>
      <c r="QRR160" s="937"/>
      <c r="QRS160" s="937"/>
      <c r="QRT160" s="937"/>
      <c r="QRU160" s="937"/>
      <c r="QRV160" s="937"/>
      <c r="QRW160" s="937"/>
      <c r="QRX160" s="937"/>
      <c r="QRY160" s="937"/>
      <c r="QRZ160" s="937"/>
      <c r="QSA160" s="937"/>
      <c r="QSB160" s="937"/>
      <c r="QSC160" s="937"/>
      <c r="QSD160" s="937"/>
      <c r="QSE160" s="937"/>
      <c r="QSF160" s="937"/>
      <c r="QSG160" s="937"/>
      <c r="QSH160" s="937"/>
      <c r="QSI160" s="937"/>
      <c r="QSJ160" s="937"/>
      <c r="QSK160" s="937"/>
      <c r="QSL160" s="937"/>
      <c r="QSM160" s="937"/>
      <c r="QSN160" s="937"/>
      <c r="QSO160" s="937"/>
      <c r="QSP160" s="937"/>
      <c r="QSQ160" s="937"/>
      <c r="QSR160" s="937"/>
      <c r="QSS160" s="937"/>
      <c r="QST160" s="937"/>
      <c r="QSU160" s="937"/>
      <c r="QSV160" s="937"/>
      <c r="QSW160" s="937"/>
      <c r="QSX160" s="937"/>
      <c r="QSY160" s="937"/>
      <c r="QSZ160" s="937"/>
      <c r="QTA160" s="937"/>
      <c r="QTB160" s="937"/>
      <c r="QTC160" s="937"/>
      <c r="QTD160" s="937"/>
      <c r="QTE160" s="937"/>
      <c r="QTF160" s="937"/>
      <c r="QTG160" s="937"/>
      <c r="QTH160" s="937"/>
      <c r="QTI160" s="937"/>
      <c r="QTJ160" s="937"/>
      <c r="QTK160" s="937"/>
      <c r="QTL160" s="937"/>
      <c r="QTM160" s="937"/>
      <c r="QTN160" s="937"/>
      <c r="QTO160" s="937"/>
      <c r="QTP160" s="937"/>
      <c r="QTQ160" s="937"/>
      <c r="QTR160" s="937"/>
      <c r="QTS160" s="937"/>
      <c r="QTT160" s="937"/>
      <c r="QTU160" s="937"/>
      <c r="QTV160" s="937"/>
      <c r="QTW160" s="937"/>
      <c r="QTX160" s="937"/>
      <c r="QTY160" s="937"/>
      <c r="QTZ160" s="937"/>
      <c r="QUA160" s="937"/>
      <c r="QUB160" s="937"/>
      <c r="QUC160" s="937"/>
      <c r="QUD160" s="937"/>
      <c r="QUE160" s="937"/>
      <c r="QUF160" s="937"/>
      <c r="QUG160" s="937"/>
      <c r="QUH160" s="937"/>
      <c r="QUI160" s="937"/>
      <c r="QUJ160" s="937"/>
      <c r="QUK160" s="937"/>
      <c r="QUL160" s="937"/>
      <c r="QUM160" s="937"/>
      <c r="QUN160" s="937"/>
      <c r="QUO160" s="937"/>
      <c r="QUP160" s="937"/>
      <c r="QUQ160" s="937"/>
      <c r="QUR160" s="937"/>
      <c r="QUS160" s="937"/>
      <c r="QUT160" s="937"/>
      <c r="QUU160" s="937"/>
      <c r="QUV160" s="937"/>
      <c r="QUW160" s="937"/>
      <c r="QUX160" s="937"/>
      <c r="QUY160" s="937"/>
      <c r="QUZ160" s="937"/>
      <c r="QVA160" s="937"/>
      <c r="QVB160" s="937"/>
      <c r="QVC160" s="937"/>
      <c r="QVD160" s="937"/>
      <c r="QVE160" s="937"/>
      <c r="QVF160" s="937"/>
      <c r="QVG160" s="937"/>
      <c r="QVH160" s="937"/>
      <c r="QVI160" s="937"/>
      <c r="QVJ160" s="937"/>
      <c r="QVK160" s="937"/>
      <c r="QVL160" s="937"/>
      <c r="QVM160" s="937"/>
      <c r="QVN160" s="937"/>
      <c r="QVO160" s="937"/>
      <c r="QVP160" s="937"/>
      <c r="QVQ160" s="937"/>
      <c r="QVR160" s="937"/>
      <c r="QVS160" s="937"/>
      <c r="QVT160" s="937"/>
      <c r="QVU160" s="937"/>
      <c r="QVV160" s="937"/>
      <c r="QVW160" s="937"/>
      <c r="QVX160" s="937"/>
      <c r="QVY160" s="937"/>
      <c r="QVZ160" s="937"/>
      <c r="QWA160" s="937"/>
      <c r="QWB160" s="937"/>
      <c r="QWC160" s="937"/>
      <c r="QWD160" s="937"/>
      <c r="QWE160" s="937"/>
      <c r="QWF160" s="937"/>
      <c r="QWG160" s="937"/>
      <c r="QWH160" s="937"/>
      <c r="QWI160" s="937"/>
      <c r="QWJ160" s="937"/>
      <c r="QWK160" s="937"/>
      <c r="QWL160" s="937"/>
      <c r="QWM160" s="937"/>
      <c r="QWN160" s="937"/>
      <c r="QWO160" s="937"/>
      <c r="QWP160" s="937"/>
      <c r="QWQ160" s="937"/>
      <c r="QWR160" s="937"/>
      <c r="QWS160" s="937"/>
      <c r="QWT160" s="937"/>
      <c r="QWU160" s="937"/>
      <c r="QWV160" s="937"/>
      <c r="QWW160" s="937"/>
      <c r="QWX160" s="937"/>
      <c r="QWY160" s="937"/>
      <c r="QWZ160" s="937"/>
      <c r="QXA160" s="937"/>
      <c r="QXB160" s="937"/>
      <c r="QXC160" s="937"/>
      <c r="QXD160" s="937"/>
      <c r="QXE160" s="937"/>
      <c r="QXF160" s="937"/>
      <c r="QXG160" s="937"/>
      <c r="QXH160" s="937"/>
      <c r="QXI160" s="937"/>
      <c r="QXJ160" s="937"/>
      <c r="QXK160" s="937"/>
      <c r="QXL160" s="937"/>
      <c r="QXM160" s="937"/>
      <c r="QXN160" s="937"/>
      <c r="QXO160" s="937"/>
      <c r="QXP160" s="937"/>
      <c r="QXQ160" s="937"/>
      <c r="QXR160" s="937"/>
      <c r="QXS160" s="937"/>
      <c r="QXT160" s="937"/>
      <c r="QXU160" s="937"/>
      <c r="QXV160" s="937"/>
      <c r="QXW160" s="937"/>
      <c r="QXX160" s="937"/>
      <c r="QXY160" s="937"/>
      <c r="QXZ160" s="937"/>
      <c r="QYA160" s="937"/>
      <c r="QYB160" s="937"/>
      <c r="QYC160" s="937"/>
      <c r="QYD160" s="937"/>
      <c r="QYE160" s="937"/>
      <c r="QYF160" s="937"/>
      <c r="QYG160" s="937"/>
      <c r="QYH160" s="937"/>
      <c r="QYI160" s="937"/>
      <c r="QYJ160" s="937"/>
      <c r="QYK160" s="937"/>
      <c r="QYL160" s="937"/>
      <c r="QYM160" s="937"/>
      <c r="QYN160" s="937"/>
      <c r="QYO160" s="937"/>
      <c r="QYP160" s="937"/>
      <c r="QYQ160" s="937"/>
      <c r="QYR160" s="937"/>
      <c r="QYS160" s="937"/>
      <c r="QYT160" s="937"/>
      <c r="QYU160" s="937"/>
      <c r="QYV160" s="937"/>
      <c r="QYW160" s="937"/>
      <c r="QYX160" s="937"/>
      <c r="QYY160" s="937"/>
      <c r="QYZ160" s="937"/>
      <c r="QZA160" s="937"/>
      <c r="QZB160" s="937"/>
      <c r="QZC160" s="937"/>
      <c r="QZD160" s="937"/>
      <c r="QZE160" s="937"/>
      <c r="QZF160" s="937"/>
      <c r="QZG160" s="937"/>
      <c r="QZH160" s="937"/>
      <c r="QZI160" s="937"/>
      <c r="QZJ160" s="937"/>
      <c r="QZK160" s="937"/>
      <c r="QZL160" s="937"/>
      <c r="QZM160" s="937"/>
      <c r="QZN160" s="937"/>
      <c r="QZO160" s="937"/>
      <c r="QZP160" s="937"/>
      <c r="QZQ160" s="937"/>
      <c r="QZR160" s="937"/>
      <c r="QZS160" s="937"/>
      <c r="QZT160" s="937"/>
      <c r="QZU160" s="937"/>
      <c r="QZV160" s="937"/>
      <c r="QZW160" s="937"/>
      <c r="QZX160" s="937"/>
      <c r="QZY160" s="937"/>
      <c r="QZZ160" s="937"/>
      <c r="RAA160" s="937"/>
      <c r="RAB160" s="937"/>
      <c r="RAC160" s="937"/>
      <c r="RAD160" s="937"/>
      <c r="RAE160" s="937"/>
      <c r="RAF160" s="937"/>
      <c r="RAG160" s="937"/>
      <c r="RAH160" s="937"/>
      <c r="RAI160" s="937"/>
      <c r="RAJ160" s="937"/>
      <c r="RAK160" s="937"/>
      <c r="RAL160" s="937"/>
      <c r="RAM160" s="937"/>
      <c r="RAN160" s="937"/>
      <c r="RAO160" s="937"/>
      <c r="RAP160" s="937"/>
      <c r="RAQ160" s="937"/>
      <c r="RAR160" s="937"/>
      <c r="RAS160" s="937"/>
      <c r="RAT160" s="937"/>
      <c r="RAU160" s="937"/>
      <c r="RAV160" s="937"/>
      <c r="RAW160" s="937"/>
      <c r="RAX160" s="937"/>
      <c r="RAY160" s="937"/>
      <c r="RAZ160" s="937"/>
      <c r="RBA160" s="937"/>
      <c r="RBB160" s="937"/>
      <c r="RBC160" s="937"/>
      <c r="RBD160" s="937"/>
      <c r="RBE160" s="937"/>
      <c r="RBF160" s="937"/>
      <c r="RBG160" s="937"/>
      <c r="RBH160" s="937"/>
      <c r="RBI160" s="937"/>
      <c r="RBJ160" s="937"/>
      <c r="RBK160" s="937"/>
      <c r="RBL160" s="937"/>
      <c r="RBM160" s="937"/>
      <c r="RBN160" s="937"/>
      <c r="RBO160" s="937"/>
      <c r="RBP160" s="937"/>
      <c r="RBQ160" s="937"/>
      <c r="RBR160" s="937"/>
      <c r="RBS160" s="937"/>
      <c r="RBT160" s="937"/>
      <c r="RBU160" s="937"/>
      <c r="RBV160" s="937"/>
      <c r="RBW160" s="937"/>
      <c r="RBX160" s="937"/>
      <c r="RBY160" s="937"/>
      <c r="RBZ160" s="937"/>
      <c r="RCA160" s="937"/>
      <c r="RCB160" s="937"/>
      <c r="RCC160" s="937"/>
      <c r="RCD160" s="937"/>
      <c r="RCE160" s="937"/>
      <c r="RCF160" s="937"/>
      <c r="RCG160" s="937"/>
      <c r="RCH160" s="937"/>
      <c r="RCI160" s="937"/>
      <c r="RCJ160" s="937"/>
      <c r="RCK160" s="937"/>
      <c r="RCL160" s="937"/>
      <c r="RCM160" s="937"/>
      <c r="RCN160" s="937"/>
      <c r="RCO160" s="937"/>
      <c r="RCP160" s="937"/>
      <c r="RCQ160" s="937"/>
      <c r="RCR160" s="937"/>
      <c r="RCS160" s="937"/>
      <c r="RCT160" s="937"/>
      <c r="RCU160" s="937"/>
      <c r="RCV160" s="937"/>
      <c r="RCW160" s="937"/>
      <c r="RCX160" s="937"/>
      <c r="RCY160" s="937"/>
      <c r="RCZ160" s="937"/>
      <c r="RDA160" s="937"/>
      <c r="RDB160" s="937"/>
      <c r="RDC160" s="937"/>
      <c r="RDD160" s="937"/>
      <c r="RDE160" s="937"/>
      <c r="RDF160" s="937"/>
      <c r="RDG160" s="937"/>
      <c r="RDH160" s="937"/>
      <c r="RDI160" s="937"/>
      <c r="RDJ160" s="937"/>
      <c r="RDK160" s="937"/>
      <c r="RDL160" s="937"/>
      <c r="RDM160" s="937"/>
      <c r="RDN160" s="937"/>
      <c r="RDO160" s="937"/>
      <c r="RDP160" s="937"/>
      <c r="RDQ160" s="937"/>
      <c r="RDR160" s="937"/>
      <c r="RDS160" s="937"/>
      <c r="RDT160" s="937"/>
      <c r="RDU160" s="937"/>
      <c r="RDV160" s="937"/>
      <c r="RDW160" s="937"/>
      <c r="RDX160" s="937"/>
      <c r="RDY160" s="937"/>
      <c r="RDZ160" s="937"/>
      <c r="REA160" s="937"/>
      <c r="REB160" s="937"/>
      <c r="REC160" s="937"/>
      <c r="RED160" s="937"/>
      <c r="REE160" s="937"/>
      <c r="REF160" s="937"/>
      <c r="REG160" s="937"/>
      <c r="REH160" s="937"/>
      <c r="REI160" s="937"/>
      <c r="REJ160" s="937"/>
      <c r="REK160" s="937"/>
      <c r="REL160" s="937"/>
      <c r="REM160" s="937"/>
      <c r="REN160" s="937"/>
      <c r="REO160" s="937"/>
      <c r="REP160" s="937"/>
      <c r="REQ160" s="937"/>
      <c r="RER160" s="937"/>
      <c r="RES160" s="937"/>
      <c r="RET160" s="937"/>
      <c r="REU160" s="937"/>
      <c r="REV160" s="937"/>
      <c r="REW160" s="937"/>
      <c r="REX160" s="937"/>
      <c r="REY160" s="937"/>
      <c r="REZ160" s="937"/>
      <c r="RFA160" s="937"/>
      <c r="RFB160" s="937"/>
      <c r="RFC160" s="937"/>
      <c r="RFD160" s="937"/>
      <c r="RFE160" s="937"/>
      <c r="RFF160" s="937"/>
      <c r="RFG160" s="937"/>
      <c r="RFH160" s="937"/>
      <c r="RFI160" s="937"/>
      <c r="RFJ160" s="937"/>
      <c r="RFK160" s="937"/>
      <c r="RFL160" s="937"/>
      <c r="RFM160" s="937"/>
      <c r="RFN160" s="937"/>
      <c r="RFO160" s="937"/>
      <c r="RFP160" s="937"/>
      <c r="RFQ160" s="937"/>
      <c r="RFR160" s="937"/>
      <c r="RFS160" s="937"/>
      <c r="RFT160" s="937"/>
      <c r="RFU160" s="937"/>
      <c r="RFV160" s="937"/>
      <c r="RFW160" s="937"/>
      <c r="RFX160" s="937"/>
      <c r="RFY160" s="937"/>
      <c r="RFZ160" s="937"/>
      <c r="RGA160" s="937"/>
      <c r="RGB160" s="937"/>
      <c r="RGC160" s="937"/>
      <c r="RGD160" s="937"/>
      <c r="RGE160" s="937"/>
      <c r="RGF160" s="937"/>
      <c r="RGG160" s="937"/>
      <c r="RGH160" s="937"/>
      <c r="RGI160" s="937"/>
      <c r="RGJ160" s="937"/>
      <c r="RGK160" s="937"/>
      <c r="RGL160" s="937"/>
      <c r="RGM160" s="937"/>
      <c r="RGN160" s="937"/>
      <c r="RGO160" s="937"/>
      <c r="RGP160" s="937"/>
      <c r="RGQ160" s="937"/>
      <c r="RGR160" s="937"/>
      <c r="RGS160" s="937"/>
      <c r="RGT160" s="937"/>
      <c r="RGU160" s="937"/>
      <c r="RGV160" s="937"/>
      <c r="RGW160" s="937"/>
      <c r="RGX160" s="937"/>
      <c r="RGY160" s="937"/>
      <c r="RGZ160" s="937"/>
      <c r="RHA160" s="937"/>
      <c r="RHB160" s="937"/>
      <c r="RHC160" s="937"/>
      <c r="RHD160" s="937"/>
      <c r="RHE160" s="937"/>
      <c r="RHF160" s="937"/>
      <c r="RHG160" s="937"/>
      <c r="RHH160" s="937"/>
      <c r="RHI160" s="937"/>
      <c r="RHJ160" s="937"/>
      <c r="RHK160" s="937"/>
      <c r="RHL160" s="937"/>
      <c r="RHM160" s="937"/>
      <c r="RHN160" s="937"/>
      <c r="RHO160" s="937"/>
      <c r="RHP160" s="937"/>
      <c r="RHQ160" s="937"/>
      <c r="RHR160" s="937"/>
      <c r="RHS160" s="937"/>
      <c r="RHT160" s="937"/>
      <c r="RHU160" s="937"/>
      <c r="RHV160" s="937"/>
      <c r="RHW160" s="937"/>
      <c r="RHX160" s="937"/>
      <c r="RHY160" s="937"/>
      <c r="RHZ160" s="937"/>
      <c r="RIA160" s="937"/>
      <c r="RIB160" s="937"/>
      <c r="RIC160" s="937"/>
      <c r="RID160" s="937"/>
      <c r="RIE160" s="937"/>
      <c r="RIF160" s="937"/>
      <c r="RIG160" s="937"/>
      <c r="RIH160" s="937"/>
      <c r="RII160" s="937"/>
      <c r="RIJ160" s="937"/>
      <c r="RIK160" s="937"/>
      <c r="RIL160" s="937"/>
      <c r="RIM160" s="937"/>
      <c r="RIN160" s="937"/>
      <c r="RIO160" s="937"/>
      <c r="RIP160" s="937"/>
      <c r="RIQ160" s="937"/>
      <c r="RIR160" s="937"/>
      <c r="RIS160" s="937"/>
      <c r="RIT160" s="937"/>
      <c r="RIU160" s="937"/>
      <c r="RIV160" s="937"/>
      <c r="RIW160" s="937"/>
      <c r="RIX160" s="937"/>
      <c r="RIY160" s="937"/>
      <c r="RIZ160" s="937"/>
      <c r="RJA160" s="937"/>
      <c r="RJB160" s="937"/>
      <c r="RJC160" s="937"/>
      <c r="RJD160" s="937"/>
      <c r="RJE160" s="937"/>
      <c r="RJF160" s="937"/>
      <c r="RJG160" s="937"/>
      <c r="RJH160" s="937"/>
      <c r="RJI160" s="937"/>
      <c r="RJJ160" s="937"/>
      <c r="RJK160" s="937"/>
      <c r="RJL160" s="937"/>
      <c r="RJM160" s="937"/>
      <c r="RJN160" s="937"/>
      <c r="RJO160" s="937"/>
      <c r="RJP160" s="937"/>
      <c r="RJQ160" s="937"/>
      <c r="RJR160" s="937"/>
      <c r="RJS160" s="937"/>
      <c r="RJT160" s="937"/>
      <c r="RJU160" s="937"/>
      <c r="RJV160" s="937"/>
      <c r="RJW160" s="937"/>
      <c r="RJX160" s="937"/>
      <c r="RJY160" s="937"/>
      <c r="RJZ160" s="937"/>
      <c r="RKA160" s="937"/>
      <c r="RKB160" s="937"/>
      <c r="RKC160" s="937"/>
      <c r="RKD160" s="937"/>
      <c r="RKE160" s="937"/>
      <c r="RKF160" s="937"/>
      <c r="RKG160" s="937"/>
      <c r="RKH160" s="937"/>
      <c r="RKI160" s="937"/>
      <c r="RKJ160" s="937"/>
      <c r="RKK160" s="937"/>
      <c r="RKL160" s="937"/>
      <c r="RKM160" s="937"/>
      <c r="RKN160" s="937"/>
      <c r="RKO160" s="937"/>
      <c r="RKP160" s="937"/>
      <c r="RKQ160" s="937"/>
      <c r="RKR160" s="937"/>
      <c r="RKS160" s="937"/>
      <c r="RKT160" s="937"/>
      <c r="RKU160" s="937"/>
      <c r="RKV160" s="937"/>
      <c r="RKW160" s="937"/>
      <c r="RKX160" s="937"/>
      <c r="RKY160" s="937"/>
      <c r="RKZ160" s="937"/>
      <c r="RLA160" s="937"/>
      <c r="RLB160" s="937"/>
      <c r="RLC160" s="937"/>
      <c r="RLD160" s="937"/>
      <c r="RLE160" s="937"/>
      <c r="RLF160" s="937"/>
      <c r="RLG160" s="937"/>
      <c r="RLH160" s="937"/>
      <c r="RLI160" s="937"/>
      <c r="RLJ160" s="937"/>
      <c r="RLK160" s="937"/>
      <c r="RLL160" s="937"/>
      <c r="RLM160" s="937"/>
      <c r="RLN160" s="937"/>
      <c r="RLO160" s="937"/>
      <c r="RLP160" s="937"/>
      <c r="RLQ160" s="937"/>
      <c r="RLR160" s="937"/>
      <c r="RLS160" s="937"/>
      <c r="RLT160" s="937"/>
      <c r="RLU160" s="937"/>
      <c r="RLV160" s="937"/>
      <c r="RLW160" s="937"/>
      <c r="RLX160" s="937"/>
      <c r="RLY160" s="937"/>
      <c r="RLZ160" s="937"/>
      <c r="RMA160" s="937"/>
      <c r="RMB160" s="937"/>
      <c r="RMC160" s="937"/>
      <c r="RMD160" s="937"/>
      <c r="RME160" s="937"/>
      <c r="RMF160" s="937"/>
      <c r="RMG160" s="937"/>
      <c r="RMH160" s="937"/>
      <c r="RMI160" s="937"/>
      <c r="RMJ160" s="937"/>
      <c r="RMK160" s="937"/>
      <c r="RML160" s="937"/>
      <c r="RMM160" s="937"/>
      <c r="RMN160" s="937"/>
      <c r="RMO160" s="937"/>
      <c r="RMP160" s="937"/>
      <c r="RMQ160" s="937"/>
      <c r="RMR160" s="937"/>
      <c r="RMS160" s="937"/>
      <c r="RMT160" s="937"/>
      <c r="RMU160" s="937"/>
      <c r="RMV160" s="937"/>
      <c r="RMW160" s="937"/>
      <c r="RMX160" s="937"/>
      <c r="RMY160" s="937"/>
      <c r="RMZ160" s="937"/>
      <c r="RNA160" s="937"/>
      <c r="RNB160" s="937"/>
      <c r="RNC160" s="937"/>
      <c r="RND160" s="937"/>
      <c r="RNE160" s="937"/>
      <c r="RNF160" s="937"/>
      <c r="RNG160" s="937"/>
      <c r="RNH160" s="937"/>
      <c r="RNI160" s="937"/>
      <c r="RNJ160" s="937"/>
      <c r="RNK160" s="937"/>
      <c r="RNL160" s="937"/>
      <c r="RNM160" s="937"/>
      <c r="RNN160" s="937"/>
      <c r="RNO160" s="937"/>
      <c r="RNP160" s="937"/>
      <c r="RNQ160" s="937"/>
      <c r="RNR160" s="937"/>
      <c r="RNS160" s="937"/>
      <c r="RNT160" s="937"/>
      <c r="RNU160" s="937"/>
      <c r="RNV160" s="937"/>
      <c r="RNW160" s="937"/>
      <c r="RNX160" s="937"/>
      <c r="RNY160" s="937"/>
      <c r="RNZ160" s="937"/>
      <c r="ROA160" s="937"/>
      <c r="ROB160" s="937"/>
      <c r="ROC160" s="937"/>
      <c r="ROD160" s="937"/>
      <c r="ROE160" s="937"/>
      <c r="ROF160" s="937"/>
      <c r="ROG160" s="937"/>
      <c r="ROH160" s="937"/>
      <c r="ROI160" s="937"/>
      <c r="ROJ160" s="937"/>
      <c r="ROK160" s="937"/>
      <c r="ROL160" s="937"/>
      <c r="ROM160" s="937"/>
      <c r="RON160" s="937"/>
      <c r="ROO160" s="937"/>
      <c r="ROP160" s="937"/>
      <c r="ROQ160" s="937"/>
      <c r="ROR160" s="937"/>
      <c r="ROS160" s="937"/>
      <c r="ROT160" s="937"/>
      <c r="ROU160" s="937"/>
      <c r="ROV160" s="937"/>
      <c r="ROW160" s="937"/>
      <c r="ROX160" s="937"/>
      <c r="ROY160" s="937"/>
      <c r="ROZ160" s="937"/>
      <c r="RPA160" s="937"/>
      <c r="RPB160" s="937"/>
      <c r="RPC160" s="937"/>
      <c r="RPD160" s="937"/>
      <c r="RPE160" s="937"/>
      <c r="RPF160" s="937"/>
      <c r="RPG160" s="937"/>
      <c r="RPH160" s="937"/>
      <c r="RPI160" s="937"/>
      <c r="RPJ160" s="937"/>
      <c r="RPK160" s="937"/>
      <c r="RPL160" s="937"/>
      <c r="RPM160" s="937"/>
      <c r="RPN160" s="937"/>
      <c r="RPO160" s="937"/>
      <c r="RPP160" s="937"/>
      <c r="RPQ160" s="937"/>
      <c r="RPR160" s="937"/>
      <c r="RPS160" s="937"/>
      <c r="RPT160" s="937"/>
      <c r="RPU160" s="937"/>
      <c r="RPV160" s="937"/>
      <c r="RPW160" s="937"/>
      <c r="RPX160" s="937"/>
      <c r="RPY160" s="937"/>
      <c r="RPZ160" s="937"/>
      <c r="RQA160" s="937"/>
      <c r="RQB160" s="937"/>
      <c r="RQC160" s="937"/>
      <c r="RQD160" s="937"/>
      <c r="RQE160" s="937"/>
      <c r="RQF160" s="937"/>
      <c r="RQG160" s="937"/>
      <c r="RQH160" s="937"/>
      <c r="RQI160" s="937"/>
      <c r="RQJ160" s="937"/>
      <c r="RQK160" s="937"/>
      <c r="RQL160" s="937"/>
      <c r="RQM160" s="937"/>
      <c r="RQN160" s="937"/>
      <c r="RQO160" s="937"/>
      <c r="RQP160" s="937"/>
      <c r="RQQ160" s="937"/>
      <c r="RQR160" s="937"/>
      <c r="RQS160" s="937"/>
      <c r="RQT160" s="937"/>
      <c r="RQU160" s="937"/>
      <c r="RQV160" s="937"/>
      <c r="RQW160" s="937"/>
      <c r="RQX160" s="937"/>
      <c r="RQY160" s="937"/>
      <c r="RQZ160" s="937"/>
      <c r="RRA160" s="937"/>
      <c r="RRB160" s="937"/>
      <c r="RRC160" s="937"/>
      <c r="RRD160" s="937"/>
      <c r="RRE160" s="937"/>
      <c r="RRF160" s="937"/>
      <c r="RRG160" s="937"/>
      <c r="RRH160" s="937"/>
      <c r="RRI160" s="937"/>
      <c r="RRJ160" s="937"/>
      <c r="RRK160" s="937"/>
      <c r="RRL160" s="937"/>
      <c r="RRM160" s="937"/>
      <c r="RRN160" s="937"/>
      <c r="RRO160" s="937"/>
      <c r="RRP160" s="937"/>
      <c r="RRQ160" s="937"/>
      <c r="RRR160" s="937"/>
      <c r="RRS160" s="937"/>
      <c r="RRT160" s="937"/>
      <c r="RRU160" s="937"/>
      <c r="RRV160" s="937"/>
      <c r="RRW160" s="937"/>
      <c r="RRX160" s="937"/>
      <c r="RRY160" s="937"/>
      <c r="RRZ160" s="937"/>
      <c r="RSA160" s="937"/>
      <c r="RSB160" s="937"/>
      <c r="RSC160" s="937"/>
      <c r="RSD160" s="937"/>
      <c r="RSE160" s="937"/>
      <c r="RSF160" s="937"/>
      <c r="RSG160" s="937"/>
      <c r="RSH160" s="937"/>
      <c r="RSI160" s="937"/>
      <c r="RSJ160" s="937"/>
      <c r="RSK160" s="937"/>
      <c r="RSL160" s="937"/>
      <c r="RSM160" s="937"/>
      <c r="RSN160" s="937"/>
      <c r="RSO160" s="937"/>
      <c r="RSP160" s="937"/>
      <c r="RSQ160" s="937"/>
      <c r="RSR160" s="937"/>
      <c r="RSS160" s="937"/>
      <c r="RST160" s="937"/>
      <c r="RSU160" s="937"/>
      <c r="RSV160" s="937"/>
      <c r="RSW160" s="937"/>
      <c r="RSX160" s="937"/>
      <c r="RSY160" s="937"/>
      <c r="RSZ160" s="937"/>
      <c r="RTA160" s="937"/>
      <c r="RTB160" s="937"/>
      <c r="RTC160" s="937"/>
      <c r="RTD160" s="937"/>
      <c r="RTE160" s="937"/>
      <c r="RTF160" s="937"/>
      <c r="RTG160" s="937"/>
      <c r="RTH160" s="937"/>
      <c r="RTI160" s="937"/>
      <c r="RTJ160" s="937"/>
      <c r="RTK160" s="937"/>
      <c r="RTL160" s="937"/>
      <c r="RTM160" s="937"/>
      <c r="RTN160" s="937"/>
      <c r="RTO160" s="937"/>
      <c r="RTP160" s="937"/>
      <c r="RTQ160" s="937"/>
      <c r="RTR160" s="937"/>
      <c r="RTS160" s="937"/>
      <c r="RTT160" s="937"/>
      <c r="RTU160" s="937"/>
      <c r="RTV160" s="937"/>
      <c r="RTW160" s="937"/>
      <c r="RTX160" s="937"/>
      <c r="RTY160" s="937"/>
      <c r="RTZ160" s="937"/>
      <c r="RUA160" s="937"/>
      <c r="RUB160" s="937"/>
      <c r="RUC160" s="937"/>
      <c r="RUD160" s="937"/>
      <c r="RUE160" s="937"/>
      <c r="RUF160" s="937"/>
      <c r="RUG160" s="937"/>
      <c r="RUH160" s="937"/>
      <c r="RUI160" s="937"/>
      <c r="RUJ160" s="937"/>
      <c r="RUK160" s="937"/>
      <c r="RUL160" s="937"/>
      <c r="RUM160" s="937"/>
      <c r="RUN160" s="937"/>
      <c r="RUO160" s="937"/>
      <c r="RUP160" s="937"/>
      <c r="RUQ160" s="937"/>
      <c r="RUR160" s="937"/>
      <c r="RUS160" s="937"/>
      <c r="RUT160" s="937"/>
      <c r="RUU160" s="937"/>
      <c r="RUV160" s="937"/>
      <c r="RUW160" s="937"/>
      <c r="RUX160" s="937"/>
      <c r="RUY160" s="937"/>
      <c r="RUZ160" s="937"/>
      <c r="RVA160" s="937"/>
      <c r="RVB160" s="937"/>
      <c r="RVC160" s="937"/>
      <c r="RVD160" s="937"/>
      <c r="RVE160" s="937"/>
      <c r="RVF160" s="937"/>
      <c r="RVG160" s="937"/>
      <c r="RVH160" s="937"/>
      <c r="RVI160" s="937"/>
      <c r="RVJ160" s="937"/>
      <c r="RVK160" s="937"/>
      <c r="RVL160" s="937"/>
      <c r="RVM160" s="937"/>
      <c r="RVN160" s="937"/>
      <c r="RVO160" s="937"/>
      <c r="RVP160" s="937"/>
      <c r="RVQ160" s="937"/>
      <c r="RVR160" s="937"/>
      <c r="RVS160" s="937"/>
      <c r="RVT160" s="937"/>
      <c r="RVU160" s="937"/>
      <c r="RVV160" s="937"/>
      <c r="RVW160" s="937"/>
      <c r="RVX160" s="937"/>
      <c r="RVY160" s="937"/>
      <c r="RVZ160" s="937"/>
      <c r="RWA160" s="937"/>
      <c r="RWB160" s="937"/>
      <c r="RWC160" s="937"/>
      <c r="RWD160" s="937"/>
      <c r="RWE160" s="937"/>
      <c r="RWF160" s="937"/>
      <c r="RWG160" s="937"/>
      <c r="RWH160" s="937"/>
      <c r="RWI160" s="937"/>
      <c r="RWJ160" s="937"/>
      <c r="RWK160" s="937"/>
      <c r="RWL160" s="937"/>
      <c r="RWM160" s="937"/>
      <c r="RWN160" s="937"/>
      <c r="RWO160" s="937"/>
      <c r="RWP160" s="937"/>
      <c r="RWQ160" s="937"/>
      <c r="RWR160" s="937"/>
      <c r="RWS160" s="937"/>
      <c r="RWT160" s="937"/>
      <c r="RWU160" s="937"/>
      <c r="RWV160" s="937"/>
      <c r="RWW160" s="937"/>
      <c r="RWX160" s="937"/>
      <c r="RWY160" s="937"/>
      <c r="RWZ160" s="937"/>
      <c r="RXA160" s="937"/>
      <c r="RXB160" s="937"/>
      <c r="RXC160" s="937"/>
      <c r="RXD160" s="937"/>
      <c r="RXE160" s="937"/>
      <c r="RXF160" s="937"/>
      <c r="RXG160" s="937"/>
      <c r="RXH160" s="937"/>
      <c r="RXI160" s="937"/>
      <c r="RXJ160" s="937"/>
      <c r="RXK160" s="937"/>
      <c r="RXL160" s="937"/>
      <c r="RXM160" s="937"/>
      <c r="RXN160" s="937"/>
      <c r="RXO160" s="937"/>
      <c r="RXP160" s="937"/>
      <c r="RXQ160" s="937"/>
      <c r="RXR160" s="937"/>
      <c r="RXS160" s="937"/>
      <c r="RXT160" s="937"/>
      <c r="RXU160" s="937"/>
      <c r="RXV160" s="937"/>
      <c r="RXW160" s="937"/>
      <c r="RXX160" s="937"/>
      <c r="RXY160" s="937"/>
      <c r="RXZ160" s="937"/>
      <c r="RYA160" s="937"/>
      <c r="RYB160" s="937"/>
      <c r="RYC160" s="937"/>
      <c r="RYD160" s="937"/>
      <c r="RYE160" s="937"/>
      <c r="RYF160" s="937"/>
      <c r="RYG160" s="937"/>
      <c r="RYH160" s="937"/>
      <c r="RYI160" s="937"/>
      <c r="RYJ160" s="937"/>
      <c r="RYK160" s="937"/>
      <c r="RYL160" s="937"/>
      <c r="RYM160" s="937"/>
      <c r="RYN160" s="937"/>
      <c r="RYO160" s="937"/>
      <c r="RYP160" s="937"/>
      <c r="RYQ160" s="937"/>
      <c r="RYR160" s="937"/>
      <c r="RYS160" s="937"/>
      <c r="RYT160" s="937"/>
      <c r="RYU160" s="937"/>
      <c r="RYV160" s="937"/>
      <c r="RYW160" s="937"/>
      <c r="RYX160" s="937"/>
      <c r="RYY160" s="937"/>
      <c r="RYZ160" s="937"/>
      <c r="RZA160" s="937"/>
      <c r="RZB160" s="937"/>
      <c r="RZC160" s="937"/>
      <c r="RZD160" s="937"/>
      <c r="RZE160" s="937"/>
      <c r="RZF160" s="937"/>
      <c r="RZG160" s="937"/>
      <c r="RZH160" s="937"/>
      <c r="RZI160" s="937"/>
      <c r="RZJ160" s="937"/>
      <c r="RZK160" s="937"/>
      <c r="RZL160" s="937"/>
      <c r="RZM160" s="937"/>
      <c r="RZN160" s="937"/>
      <c r="RZO160" s="937"/>
      <c r="RZP160" s="937"/>
      <c r="RZQ160" s="937"/>
      <c r="RZR160" s="937"/>
      <c r="RZS160" s="937"/>
      <c r="RZT160" s="937"/>
      <c r="RZU160" s="937"/>
      <c r="RZV160" s="937"/>
      <c r="RZW160" s="937"/>
      <c r="RZX160" s="937"/>
      <c r="RZY160" s="937"/>
      <c r="RZZ160" s="937"/>
      <c r="SAA160" s="937"/>
      <c r="SAB160" s="937"/>
      <c r="SAC160" s="937"/>
      <c r="SAD160" s="937"/>
      <c r="SAE160" s="937"/>
      <c r="SAF160" s="937"/>
      <c r="SAG160" s="937"/>
      <c r="SAH160" s="937"/>
      <c r="SAI160" s="937"/>
      <c r="SAJ160" s="937"/>
      <c r="SAK160" s="937"/>
      <c r="SAL160" s="937"/>
      <c r="SAM160" s="937"/>
      <c r="SAN160" s="937"/>
      <c r="SAO160" s="937"/>
      <c r="SAP160" s="937"/>
      <c r="SAQ160" s="937"/>
      <c r="SAR160" s="937"/>
      <c r="SAS160" s="937"/>
      <c r="SAT160" s="937"/>
      <c r="SAU160" s="937"/>
      <c r="SAV160" s="937"/>
      <c r="SAW160" s="937"/>
      <c r="SAX160" s="937"/>
      <c r="SAY160" s="937"/>
      <c r="SAZ160" s="937"/>
      <c r="SBA160" s="937"/>
      <c r="SBB160" s="937"/>
      <c r="SBC160" s="937"/>
      <c r="SBD160" s="937"/>
      <c r="SBE160" s="937"/>
      <c r="SBF160" s="937"/>
      <c r="SBG160" s="937"/>
      <c r="SBH160" s="937"/>
      <c r="SBI160" s="937"/>
      <c r="SBJ160" s="937"/>
      <c r="SBK160" s="937"/>
      <c r="SBL160" s="937"/>
      <c r="SBM160" s="937"/>
      <c r="SBN160" s="937"/>
      <c r="SBO160" s="937"/>
      <c r="SBP160" s="937"/>
      <c r="SBQ160" s="937"/>
      <c r="SBR160" s="937"/>
      <c r="SBS160" s="937"/>
      <c r="SBT160" s="937"/>
      <c r="SBU160" s="937"/>
      <c r="SBV160" s="937"/>
      <c r="SBW160" s="937"/>
      <c r="SBX160" s="937"/>
      <c r="SBY160" s="937"/>
      <c r="SBZ160" s="937"/>
      <c r="SCA160" s="937"/>
      <c r="SCB160" s="937"/>
      <c r="SCC160" s="937"/>
      <c r="SCD160" s="937"/>
      <c r="SCE160" s="937"/>
      <c r="SCF160" s="937"/>
      <c r="SCG160" s="937"/>
      <c r="SCH160" s="937"/>
      <c r="SCI160" s="937"/>
      <c r="SCJ160" s="937"/>
      <c r="SCK160" s="937"/>
      <c r="SCL160" s="937"/>
      <c r="SCM160" s="937"/>
      <c r="SCN160" s="937"/>
      <c r="SCO160" s="937"/>
      <c r="SCP160" s="937"/>
      <c r="SCQ160" s="937"/>
      <c r="SCR160" s="937"/>
      <c r="SCS160" s="937"/>
      <c r="SCT160" s="937"/>
      <c r="SCU160" s="937"/>
      <c r="SCV160" s="937"/>
      <c r="SCW160" s="937"/>
      <c r="SCX160" s="937"/>
      <c r="SCY160" s="937"/>
      <c r="SCZ160" s="937"/>
      <c r="SDA160" s="937"/>
      <c r="SDB160" s="937"/>
      <c r="SDC160" s="937"/>
      <c r="SDD160" s="937"/>
      <c r="SDE160" s="937"/>
      <c r="SDF160" s="937"/>
      <c r="SDG160" s="937"/>
      <c r="SDH160" s="937"/>
      <c r="SDI160" s="937"/>
      <c r="SDJ160" s="937"/>
      <c r="SDK160" s="937"/>
      <c r="SDL160" s="937"/>
      <c r="SDM160" s="937"/>
      <c r="SDN160" s="937"/>
      <c r="SDO160" s="937"/>
      <c r="SDP160" s="937"/>
      <c r="SDQ160" s="937"/>
      <c r="SDR160" s="937"/>
      <c r="SDS160" s="937"/>
      <c r="SDT160" s="937"/>
      <c r="SDU160" s="937"/>
      <c r="SDV160" s="937"/>
      <c r="SDW160" s="937"/>
      <c r="SDX160" s="937"/>
      <c r="SDY160" s="937"/>
      <c r="SDZ160" s="937"/>
      <c r="SEA160" s="937"/>
      <c r="SEB160" s="937"/>
      <c r="SEC160" s="937"/>
      <c r="SED160" s="937"/>
      <c r="SEE160" s="937"/>
      <c r="SEF160" s="937"/>
      <c r="SEG160" s="937"/>
      <c r="SEH160" s="937"/>
      <c r="SEI160" s="937"/>
      <c r="SEJ160" s="937"/>
      <c r="SEK160" s="937"/>
      <c r="SEL160" s="937"/>
      <c r="SEM160" s="937"/>
      <c r="SEN160" s="937"/>
      <c r="SEO160" s="937"/>
      <c r="SEP160" s="937"/>
      <c r="SEQ160" s="937"/>
      <c r="SER160" s="937"/>
      <c r="SES160" s="937"/>
      <c r="SET160" s="937"/>
      <c r="SEU160" s="937"/>
      <c r="SEV160" s="937"/>
      <c r="SEW160" s="937"/>
      <c r="SEX160" s="937"/>
      <c r="SEY160" s="937"/>
      <c r="SEZ160" s="937"/>
      <c r="SFA160" s="937"/>
      <c r="SFB160" s="937"/>
      <c r="SFC160" s="937"/>
      <c r="SFD160" s="937"/>
      <c r="SFE160" s="937"/>
      <c r="SFF160" s="937"/>
      <c r="SFG160" s="937"/>
      <c r="SFH160" s="937"/>
      <c r="SFI160" s="937"/>
      <c r="SFJ160" s="937"/>
      <c r="SFK160" s="937"/>
      <c r="SFL160" s="937"/>
      <c r="SFM160" s="937"/>
      <c r="SFN160" s="937"/>
      <c r="SFO160" s="937"/>
      <c r="SFP160" s="937"/>
      <c r="SFQ160" s="937"/>
      <c r="SFR160" s="937"/>
      <c r="SFS160" s="937"/>
      <c r="SFT160" s="937"/>
      <c r="SFU160" s="937"/>
      <c r="SFV160" s="937"/>
      <c r="SFW160" s="937"/>
      <c r="SFX160" s="937"/>
      <c r="SFY160" s="937"/>
      <c r="SFZ160" s="937"/>
      <c r="SGA160" s="937"/>
      <c r="SGB160" s="937"/>
      <c r="SGC160" s="937"/>
      <c r="SGD160" s="937"/>
      <c r="SGE160" s="937"/>
      <c r="SGF160" s="937"/>
      <c r="SGG160" s="937"/>
      <c r="SGH160" s="937"/>
      <c r="SGI160" s="937"/>
      <c r="SGJ160" s="937"/>
      <c r="SGK160" s="937"/>
      <c r="SGL160" s="937"/>
      <c r="SGM160" s="937"/>
      <c r="SGN160" s="937"/>
      <c r="SGO160" s="937"/>
      <c r="SGP160" s="937"/>
      <c r="SGQ160" s="937"/>
      <c r="SGR160" s="937"/>
      <c r="SGS160" s="937"/>
      <c r="SGT160" s="937"/>
      <c r="SGU160" s="937"/>
      <c r="SGV160" s="937"/>
      <c r="SGW160" s="937"/>
      <c r="SGX160" s="937"/>
      <c r="SGY160" s="937"/>
      <c r="SGZ160" s="937"/>
      <c r="SHA160" s="937"/>
      <c r="SHB160" s="937"/>
      <c r="SHC160" s="937"/>
      <c r="SHD160" s="937"/>
      <c r="SHE160" s="937"/>
      <c r="SHF160" s="937"/>
      <c r="SHG160" s="937"/>
      <c r="SHH160" s="937"/>
      <c r="SHI160" s="937"/>
      <c r="SHJ160" s="937"/>
      <c r="SHK160" s="937"/>
      <c r="SHL160" s="937"/>
      <c r="SHM160" s="937"/>
      <c r="SHN160" s="937"/>
      <c r="SHO160" s="937"/>
      <c r="SHP160" s="937"/>
      <c r="SHQ160" s="937"/>
      <c r="SHR160" s="937"/>
      <c r="SHS160" s="937"/>
      <c r="SHT160" s="937"/>
      <c r="SHU160" s="937"/>
      <c r="SHV160" s="937"/>
      <c r="SHW160" s="937"/>
      <c r="SHX160" s="937"/>
      <c r="SHY160" s="937"/>
      <c r="SHZ160" s="937"/>
      <c r="SIA160" s="937"/>
      <c r="SIB160" s="937"/>
      <c r="SIC160" s="937"/>
      <c r="SID160" s="937"/>
      <c r="SIE160" s="937"/>
      <c r="SIF160" s="937"/>
      <c r="SIG160" s="937"/>
      <c r="SIH160" s="937"/>
      <c r="SII160" s="937"/>
      <c r="SIJ160" s="937"/>
      <c r="SIK160" s="937"/>
      <c r="SIL160" s="937"/>
      <c r="SIM160" s="937"/>
      <c r="SIN160" s="937"/>
      <c r="SIO160" s="937"/>
      <c r="SIP160" s="937"/>
      <c r="SIQ160" s="937"/>
      <c r="SIR160" s="937"/>
      <c r="SIS160" s="937"/>
      <c r="SIT160" s="937"/>
      <c r="SIU160" s="937"/>
      <c r="SIV160" s="937"/>
      <c r="SIW160" s="937"/>
      <c r="SIX160" s="937"/>
      <c r="SIY160" s="937"/>
      <c r="SIZ160" s="937"/>
      <c r="SJA160" s="937"/>
      <c r="SJB160" s="937"/>
      <c r="SJC160" s="937"/>
      <c r="SJD160" s="937"/>
      <c r="SJE160" s="937"/>
      <c r="SJF160" s="937"/>
      <c r="SJG160" s="937"/>
      <c r="SJH160" s="937"/>
      <c r="SJI160" s="937"/>
      <c r="SJJ160" s="937"/>
      <c r="SJK160" s="937"/>
      <c r="SJL160" s="937"/>
      <c r="SJM160" s="937"/>
      <c r="SJN160" s="937"/>
      <c r="SJO160" s="937"/>
      <c r="SJP160" s="937"/>
      <c r="SJQ160" s="937"/>
      <c r="SJR160" s="937"/>
      <c r="SJS160" s="937"/>
      <c r="SJT160" s="937"/>
      <c r="SJU160" s="937"/>
      <c r="SJV160" s="937"/>
      <c r="SJW160" s="937"/>
      <c r="SJX160" s="937"/>
      <c r="SJY160" s="937"/>
      <c r="SJZ160" s="937"/>
      <c r="SKA160" s="937"/>
      <c r="SKB160" s="937"/>
      <c r="SKC160" s="937"/>
      <c r="SKD160" s="937"/>
      <c r="SKE160" s="937"/>
      <c r="SKF160" s="937"/>
      <c r="SKG160" s="937"/>
      <c r="SKH160" s="937"/>
      <c r="SKI160" s="937"/>
      <c r="SKJ160" s="937"/>
      <c r="SKK160" s="937"/>
      <c r="SKL160" s="937"/>
      <c r="SKM160" s="937"/>
      <c r="SKN160" s="937"/>
      <c r="SKO160" s="937"/>
      <c r="SKP160" s="937"/>
      <c r="SKQ160" s="937"/>
      <c r="SKR160" s="937"/>
      <c r="SKS160" s="937"/>
      <c r="SKT160" s="937"/>
      <c r="SKU160" s="937"/>
      <c r="SKV160" s="937"/>
      <c r="SKW160" s="937"/>
      <c r="SKX160" s="937"/>
      <c r="SKY160" s="937"/>
      <c r="SKZ160" s="937"/>
      <c r="SLA160" s="937"/>
      <c r="SLB160" s="937"/>
      <c r="SLC160" s="937"/>
      <c r="SLD160" s="937"/>
      <c r="SLE160" s="937"/>
      <c r="SLF160" s="937"/>
      <c r="SLG160" s="937"/>
      <c r="SLH160" s="937"/>
      <c r="SLI160" s="937"/>
      <c r="SLJ160" s="937"/>
      <c r="SLK160" s="937"/>
      <c r="SLL160" s="937"/>
      <c r="SLM160" s="937"/>
      <c r="SLN160" s="937"/>
      <c r="SLO160" s="937"/>
      <c r="SLP160" s="937"/>
      <c r="SLQ160" s="937"/>
      <c r="SLR160" s="937"/>
      <c r="SLS160" s="937"/>
      <c r="SLT160" s="937"/>
      <c r="SLU160" s="937"/>
      <c r="SLV160" s="937"/>
      <c r="SLW160" s="937"/>
      <c r="SLX160" s="937"/>
      <c r="SLY160" s="937"/>
      <c r="SLZ160" s="937"/>
      <c r="SMA160" s="937"/>
      <c r="SMB160" s="937"/>
      <c r="SMC160" s="937"/>
      <c r="SMD160" s="937"/>
      <c r="SME160" s="937"/>
      <c r="SMF160" s="937"/>
      <c r="SMG160" s="937"/>
      <c r="SMH160" s="937"/>
      <c r="SMI160" s="937"/>
      <c r="SMJ160" s="937"/>
      <c r="SMK160" s="937"/>
      <c r="SML160" s="937"/>
      <c r="SMM160" s="937"/>
      <c r="SMN160" s="937"/>
      <c r="SMO160" s="937"/>
      <c r="SMP160" s="937"/>
      <c r="SMQ160" s="937"/>
      <c r="SMR160" s="937"/>
      <c r="SMS160" s="937"/>
      <c r="SMT160" s="937"/>
      <c r="SMU160" s="937"/>
      <c r="SMV160" s="937"/>
      <c r="SMW160" s="937"/>
      <c r="SMX160" s="937"/>
      <c r="SMY160" s="937"/>
      <c r="SMZ160" s="937"/>
      <c r="SNA160" s="937"/>
      <c r="SNB160" s="937"/>
      <c r="SNC160" s="937"/>
      <c r="SND160" s="937"/>
      <c r="SNE160" s="937"/>
      <c r="SNF160" s="937"/>
      <c r="SNG160" s="937"/>
      <c r="SNH160" s="937"/>
      <c r="SNI160" s="937"/>
      <c r="SNJ160" s="937"/>
      <c r="SNK160" s="937"/>
      <c r="SNL160" s="937"/>
      <c r="SNM160" s="937"/>
      <c r="SNN160" s="937"/>
      <c r="SNO160" s="937"/>
      <c r="SNP160" s="937"/>
      <c r="SNQ160" s="937"/>
      <c r="SNR160" s="937"/>
      <c r="SNS160" s="937"/>
      <c r="SNT160" s="937"/>
      <c r="SNU160" s="937"/>
      <c r="SNV160" s="937"/>
      <c r="SNW160" s="937"/>
      <c r="SNX160" s="937"/>
      <c r="SNY160" s="937"/>
      <c r="SNZ160" s="937"/>
      <c r="SOA160" s="937"/>
      <c r="SOB160" s="937"/>
      <c r="SOC160" s="937"/>
      <c r="SOD160" s="937"/>
      <c r="SOE160" s="937"/>
      <c r="SOF160" s="937"/>
      <c r="SOG160" s="937"/>
      <c r="SOH160" s="937"/>
      <c r="SOI160" s="937"/>
      <c r="SOJ160" s="937"/>
      <c r="SOK160" s="937"/>
      <c r="SOL160" s="937"/>
      <c r="SOM160" s="937"/>
      <c r="SON160" s="937"/>
      <c r="SOO160" s="937"/>
      <c r="SOP160" s="937"/>
      <c r="SOQ160" s="937"/>
      <c r="SOR160" s="937"/>
      <c r="SOS160" s="937"/>
      <c r="SOT160" s="937"/>
      <c r="SOU160" s="937"/>
      <c r="SOV160" s="937"/>
      <c r="SOW160" s="937"/>
      <c r="SOX160" s="937"/>
      <c r="SOY160" s="937"/>
      <c r="SOZ160" s="937"/>
      <c r="SPA160" s="937"/>
      <c r="SPB160" s="937"/>
      <c r="SPC160" s="937"/>
      <c r="SPD160" s="937"/>
      <c r="SPE160" s="937"/>
      <c r="SPF160" s="937"/>
      <c r="SPG160" s="937"/>
      <c r="SPH160" s="937"/>
      <c r="SPI160" s="937"/>
      <c r="SPJ160" s="937"/>
      <c r="SPK160" s="937"/>
      <c r="SPL160" s="937"/>
      <c r="SPM160" s="937"/>
      <c r="SPN160" s="937"/>
      <c r="SPO160" s="937"/>
      <c r="SPP160" s="937"/>
      <c r="SPQ160" s="937"/>
      <c r="SPR160" s="937"/>
      <c r="SPS160" s="937"/>
      <c r="SPT160" s="937"/>
      <c r="SPU160" s="937"/>
      <c r="SPV160" s="937"/>
      <c r="SPW160" s="937"/>
      <c r="SPX160" s="937"/>
      <c r="SPY160" s="937"/>
      <c r="SPZ160" s="937"/>
      <c r="SQA160" s="937"/>
      <c r="SQB160" s="937"/>
      <c r="SQC160" s="937"/>
      <c r="SQD160" s="937"/>
      <c r="SQE160" s="937"/>
      <c r="SQF160" s="937"/>
      <c r="SQG160" s="937"/>
      <c r="SQH160" s="937"/>
      <c r="SQI160" s="937"/>
      <c r="SQJ160" s="937"/>
      <c r="SQK160" s="937"/>
      <c r="SQL160" s="937"/>
      <c r="SQM160" s="937"/>
      <c r="SQN160" s="937"/>
      <c r="SQO160" s="937"/>
      <c r="SQP160" s="937"/>
      <c r="SQQ160" s="937"/>
      <c r="SQR160" s="937"/>
      <c r="SQS160" s="937"/>
      <c r="SQT160" s="937"/>
      <c r="SQU160" s="937"/>
      <c r="SQV160" s="937"/>
      <c r="SQW160" s="937"/>
      <c r="SQX160" s="937"/>
      <c r="SQY160" s="937"/>
      <c r="SQZ160" s="937"/>
      <c r="SRA160" s="937"/>
      <c r="SRB160" s="937"/>
      <c r="SRC160" s="937"/>
      <c r="SRD160" s="937"/>
      <c r="SRE160" s="937"/>
      <c r="SRF160" s="937"/>
      <c r="SRG160" s="937"/>
      <c r="SRH160" s="937"/>
      <c r="SRI160" s="937"/>
      <c r="SRJ160" s="937"/>
      <c r="SRK160" s="937"/>
      <c r="SRL160" s="937"/>
      <c r="SRM160" s="937"/>
      <c r="SRN160" s="937"/>
      <c r="SRO160" s="937"/>
      <c r="SRP160" s="937"/>
      <c r="SRQ160" s="937"/>
      <c r="SRR160" s="937"/>
      <c r="SRS160" s="937"/>
      <c r="SRT160" s="937"/>
      <c r="SRU160" s="937"/>
      <c r="SRV160" s="937"/>
      <c r="SRW160" s="937"/>
      <c r="SRX160" s="937"/>
      <c r="SRY160" s="937"/>
      <c r="SRZ160" s="937"/>
      <c r="SSA160" s="937"/>
      <c r="SSB160" s="937"/>
      <c r="SSC160" s="937"/>
      <c r="SSD160" s="937"/>
      <c r="SSE160" s="937"/>
      <c r="SSF160" s="937"/>
      <c r="SSG160" s="937"/>
      <c r="SSH160" s="937"/>
      <c r="SSI160" s="937"/>
      <c r="SSJ160" s="937"/>
      <c r="SSK160" s="937"/>
      <c r="SSL160" s="937"/>
      <c r="SSM160" s="937"/>
      <c r="SSN160" s="937"/>
      <c r="SSO160" s="937"/>
      <c r="SSP160" s="937"/>
      <c r="SSQ160" s="937"/>
      <c r="SSR160" s="937"/>
      <c r="SSS160" s="937"/>
      <c r="SST160" s="937"/>
      <c r="SSU160" s="937"/>
      <c r="SSV160" s="937"/>
      <c r="SSW160" s="937"/>
      <c r="SSX160" s="937"/>
      <c r="SSY160" s="937"/>
      <c r="SSZ160" s="937"/>
      <c r="STA160" s="937"/>
      <c r="STB160" s="937"/>
      <c r="STC160" s="937"/>
      <c r="STD160" s="937"/>
      <c r="STE160" s="937"/>
      <c r="STF160" s="937"/>
      <c r="STG160" s="937"/>
      <c r="STH160" s="937"/>
      <c r="STI160" s="937"/>
      <c r="STJ160" s="937"/>
      <c r="STK160" s="937"/>
      <c r="STL160" s="937"/>
      <c r="STM160" s="937"/>
      <c r="STN160" s="937"/>
      <c r="STO160" s="937"/>
      <c r="STP160" s="937"/>
      <c r="STQ160" s="937"/>
      <c r="STR160" s="937"/>
      <c r="STS160" s="937"/>
      <c r="STT160" s="937"/>
      <c r="STU160" s="937"/>
      <c r="STV160" s="937"/>
      <c r="STW160" s="937"/>
      <c r="STX160" s="937"/>
      <c r="STY160" s="937"/>
      <c r="STZ160" s="937"/>
      <c r="SUA160" s="937"/>
      <c r="SUB160" s="937"/>
      <c r="SUC160" s="937"/>
      <c r="SUD160" s="937"/>
      <c r="SUE160" s="937"/>
      <c r="SUF160" s="937"/>
      <c r="SUG160" s="937"/>
      <c r="SUH160" s="937"/>
      <c r="SUI160" s="937"/>
      <c r="SUJ160" s="937"/>
      <c r="SUK160" s="937"/>
      <c r="SUL160" s="937"/>
      <c r="SUM160" s="937"/>
      <c r="SUN160" s="937"/>
      <c r="SUO160" s="937"/>
      <c r="SUP160" s="937"/>
      <c r="SUQ160" s="937"/>
      <c r="SUR160" s="937"/>
      <c r="SUS160" s="937"/>
      <c r="SUT160" s="937"/>
      <c r="SUU160" s="937"/>
      <c r="SUV160" s="937"/>
      <c r="SUW160" s="937"/>
      <c r="SUX160" s="937"/>
      <c r="SUY160" s="937"/>
      <c r="SUZ160" s="937"/>
      <c r="SVA160" s="937"/>
      <c r="SVB160" s="937"/>
      <c r="SVC160" s="937"/>
      <c r="SVD160" s="937"/>
      <c r="SVE160" s="937"/>
      <c r="SVF160" s="937"/>
      <c r="SVG160" s="937"/>
      <c r="SVH160" s="937"/>
      <c r="SVI160" s="937"/>
      <c r="SVJ160" s="937"/>
      <c r="SVK160" s="937"/>
      <c r="SVL160" s="937"/>
      <c r="SVM160" s="937"/>
      <c r="SVN160" s="937"/>
      <c r="SVO160" s="937"/>
      <c r="SVP160" s="937"/>
      <c r="SVQ160" s="937"/>
      <c r="SVR160" s="937"/>
      <c r="SVS160" s="937"/>
      <c r="SVT160" s="937"/>
      <c r="SVU160" s="937"/>
      <c r="SVV160" s="937"/>
      <c r="SVW160" s="937"/>
      <c r="SVX160" s="937"/>
      <c r="SVY160" s="937"/>
      <c r="SVZ160" s="937"/>
      <c r="SWA160" s="937"/>
      <c r="SWB160" s="937"/>
      <c r="SWC160" s="937"/>
      <c r="SWD160" s="937"/>
      <c r="SWE160" s="937"/>
      <c r="SWF160" s="937"/>
      <c r="SWG160" s="937"/>
      <c r="SWH160" s="937"/>
      <c r="SWI160" s="937"/>
      <c r="SWJ160" s="937"/>
      <c r="SWK160" s="937"/>
      <c r="SWL160" s="937"/>
      <c r="SWM160" s="937"/>
      <c r="SWN160" s="937"/>
      <c r="SWO160" s="937"/>
      <c r="SWP160" s="937"/>
      <c r="SWQ160" s="937"/>
      <c r="SWR160" s="937"/>
      <c r="SWS160" s="937"/>
      <c r="SWT160" s="937"/>
      <c r="SWU160" s="937"/>
      <c r="SWV160" s="937"/>
      <c r="SWW160" s="937"/>
      <c r="SWX160" s="937"/>
      <c r="SWY160" s="937"/>
      <c r="SWZ160" s="937"/>
      <c r="SXA160" s="937"/>
      <c r="SXB160" s="937"/>
      <c r="SXC160" s="937"/>
      <c r="SXD160" s="937"/>
      <c r="SXE160" s="937"/>
      <c r="SXF160" s="937"/>
      <c r="SXG160" s="937"/>
      <c r="SXH160" s="937"/>
      <c r="SXI160" s="937"/>
      <c r="SXJ160" s="937"/>
      <c r="SXK160" s="937"/>
      <c r="SXL160" s="937"/>
      <c r="SXM160" s="937"/>
      <c r="SXN160" s="937"/>
      <c r="SXO160" s="937"/>
      <c r="SXP160" s="937"/>
      <c r="SXQ160" s="937"/>
      <c r="SXR160" s="937"/>
      <c r="SXS160" s="937"/>
      <c r="SXT160" s="937"/>
      <c r="SXU160" s="937"/>
      <c r="SXV160" s="937"/>
      <c r="SXW160" s="937"/>
      <c r="SXX160" s="937"/>
      <c r="SXY160" s="937"/>
      <c r="SXZ160" s="937"/>
      <c r="SYA160" s="937"/>
      <c r="SYB160" s="937"/>
      <c r="SYC160" s="937"/>
      <c r="SYD160" s="937"/>
      <c r="SYE160" s="937"/>
      <c r="SYF160" s="937"/>
      <c r="SYG160" s="937"/>
      <c r="SYH160" s="937"/>
      <c r="SYI160" s="937"/>
      <c r="SYJ160" s="937"/>
      <c r="SYK160" s="937"/>
      <c r="SYL160" s="937"/>
      <c r="SYM160" s="937"/>
      <c r="SYN160" s="937"/>
      <c r="SYO160" s="937"/>
      <c r="SYP160" s="937"/>
      <c r="SYQ160" s="937"/>
      <c r="SYR160" s="937"/>
      <c r="SYS160" s="937"/>
      <c r="SYT160" s="937"/>
      <c r="SYU160" s="937"/>
      <c r="SYV160" s="937"/>
      <c r="SYW160" s="937"/>
      <c r="SYX160" s="937"/>
      <c r="SYY160" s="937"/>
      <c r="SYZ160" s="937"/>
      <c r="SZA160" s="937"/>
      <c r="SZB160" s="937"/>
      <c r="SZC160" s="937"/>
      <c r="SZD160" s="937"/>
      <c r="SZE160" s="937"/>
      <c r="SZF160" s="937"/>
      <c r="SZG160" s="937"/>
      <c r="SZH160" s="937"/>
      <c r="SZI160" s="937"/>
      <c r="SZJ160" s="937"/>
      <c r="SZK160" s="937"/>
      <c r="SZL160" s="937"/>
      <c r="SZM160" s="937"/>
      <c r="SZN160" s="937"/>
      <c r="SZO160" s="937"/>
      <c r="SZP160" s="937"/>
      <c r="SZQ160" s="937"/>
      <c r="SZR160" s="937"/>
      <c r="SZS160" s="937"/>
      <c r="SZT160" s="937"/>
      <c r="SZU160" s="937"/>
      <c r="SZV160" s="937"/>
      <c r="SZW160" s="937"/>
      <c r="SZX160" s="937"/>
      <c r="SZY160" s="937"/>
      <c r="SZZ160" s="937"/>
      <c r="TAA160" s="937"/>
      <c r="TAB160" s="937"/>
      <c r="TAC160" s="937"/>
      <c r="TAD160" s="937"/>
      <c r="TAE160" s="937"/>
      <c r="TAF160" s="937"/>
      <c r="TAG160" s="937"/>
      <c r="TAH160" s="937"/>
      <c r="TAI160" s="937"/>
      <c r="TAJ160" s="937"/>
      <c r="TAK160" s="937"/>
      <c r="TAL160" s="937"/>
      <c r="TAM160" s="937"/>
      <c r="TAN160" s="937"/>
      <c r="TAO160" s="937"/>
      <c r="TAP160" s="937"/>
      <c r="TAQ160" s="937"/>
      <c r="TAR160" s="937"/>
      <c r="TAS160" s="937"/>
      <c r="TAT160" s="937"/>
      <c r="TAU160" s="937"/>
      <c r="TAV160" s="937"/>
      <c r="TAW160" s="937"/>
      <c r="TAX160" s="937"/>
      <c r="TAY160" s="937"/>
      <c r="TAZ160" s="937"/>
      <c r="TBA160" s="937"/>
      <c r="TBB160" s="937"/>
      <c r="TBC160" s="937"/>
      <c r="TBD160" s="937"/>
      <c r="TBE160" s="937"/>
      <c r="TBF160" s="937"/>
      <c r="TBG160" s="937"/>
      <c r="TBH160" s="937"/>
      <c r="TBI160" s="937"/>
      <c r="TBJ160" s="937"/>
      <c r="TBK160" s="937"/>
      <c r="TBL160" s="937"/>
      <c r="TBM160" s="937"/>
      <c r="TBN160" s="937"/>
      <c r="TBO160" s="937"/>
      <c r="TBP160" s="937"/>
      <c r="TBQ160" s="937"/>
      <c r="TBR160" s="937"/>
      <c r="TBS160" s="937"/>
      <c r="TBT160" s="937"/>
      <c r="TBU160" s="937"/>
      <c r="TBV160" s="937"/>
      <c r="TBW160" s="937"/>
      <c r="TBX160" s="937"/>
      <c r="TBY160" s="937"/>
      <c r="TBZ160" s="937"/>
      <c r="TCA160" s="937"/>
      <c r="TCB160" s="937"/>
      <c r="TCC160" s="937"/>
      <c r="TCD160" s="937"/>
      <c r="TCE160" s="937"/>
      <c r="TCF160" s="937"/>
      <c r="TCG160" s="937"/>
      <c r="TCH160" s="937"/>
      <c r="TCI160" s="937"/>
      <c r="TCJ160" s="937"/>
      <c r="TCK160" s="937"/>
      <c r="TCL160" s="937"/>
      <c r="TCM160" s="937"/>
      <c r="TCN160" s="937"/>
      <c r="TCO160" s="937"/>
      <c r="TCP160" s="937"/>
      <c r="TCQ160" s="937"/>
      <c r="TCR160" s="937"/>
      <c r="TCS160" s="937"/>
      <c r="TCT160" s="937"/>
      <c r="TCU160" s="937"/>
      <c r="TCV160" s="937"/>
      <c r="TCW160" s="937"/>
      <c r="TCX160" s="937"/>
      <c r="TCY160" s="937"/>
      <c r="TCZ160" s="937"/>
      <c r="TDA160" s="937"/>
      <c r="TDB160" s="937"/>
      <c r="TDC160" s="937"/>
      <c r="TDD160" s="937"/>
      <c r="TDE160" s="937"/>
      <c r="TDF160" s="937"/>
      <c r="TDG160" s="937"/>
      <c r="TDH160" s="937"/>
      <c r="TDI160" s="937"/>
      <c r="TDJ160" s="937"/>
      <c r="TDK160" s="937"/>
      <c r="TDL160" s="937"/>
      <c r="TDM160" s="937"/>
      <c r="TDN160" s="937"/>
      <c r="TDO160" s="937"/>
      <c r="TDP160" s="937"/>
      <c r="TDQ160" s="937"/>
      <c r="TDR160" s="937"/>
      <c r="TDS160" s="937"/>
      <c r="TDT160" s="937"/>
      <c r="TDU160" s="937"/>
      <c r="TDV160" s="937"/>
      <c r="TDW160" s="937"/>
      <c r="TDX160" s="937"/>
      <c r="TDY160" s="937"/>
      <c r="TDZ160" s="937"/>
      <c r="TEA160" s="937"/>
      <c r="TEB160" s="937"/>
      <c r="TEC160" s="937"/>
      <c r="TED160" s="937"/>
      <c r="TEE160" s="937"/>
      <c r="TEF160" s="937"/>
      <c r="TEG160" s="937"/>
      <c r="TEH160" s="937"/>
      <c r="TEI160" s="937"/>
      <c r="TEJ160" s="937"/>
      <c r="TEK160" s="937"/>
      <c r="TEL160" s="937"/>
      <c r="TEM160" s="937"/>
      <c r="TEN160" s="937"/>
      <c r="TEO160" s="937"/>
      <c r="TEP160" s="937"/>
      <c r="TEQ160" s="937"/>
      <c r="TER160" s="937"/>
      <c r="TES160" s="937"/>
      <c r="TET160" s="937"/>
      <c r="TEU160" s="937"/>
      <c r="TEV160" s="937"/>
      <c r="TEW160" s="937"/>
      <c r="TEX160" s="937"/>
      <c r="TEY160" s="937"/>
      <c r="TEZ160" s="937"/>
      <c r="TFA160" s="937"/>
      <c r="TFB160" s="937"/>
      <c r="TFC160" s="937"/>
      <c r="TFD160" s="937"/>
      <c r="TFE160" s="937"/>
      <c r="TFF160" s="937"/>
      <c r="TFG160" s="937"/>
      <c r="TFH160" s="937"/>
      <c r="TFI160" s="937"/>
      <c r="TFJ160" s="937"/>
      <c r="TFK160" s="937"/>
      <c r="TFL160" s="937"/>
      <c r="TFM160" s="937"/>
      <c r="TFN160" s="937"/>
      <c r="TFO160" s="937"/>
      <c r="TFP160" s="937"/>
      <c r="TFQ160" s="937"/>
      <c r="TFR160" s="937"/>
      <c r="TFS160" s="937"/>
      <c r="TFT160" s="937"/>
      <c r="TFU160" s="937"/>
      <c r="TFV160" s="937"/>
      <c r="TFW160" s="937"/>
      <c r="TFX160" s="937"/>
      <c r="TFY160" s="937"/>
      <c r="TFZ160" s="937"/>
      <c r="TGA160" s="937"/>
      <c r="TGB160" s="937"/>
      <c r="TGC160" s="937"/>
      <c r="TGD160" s="937"/>
      <c r="TGE160" s="937"/>
      <c r="TGF160" s="937"/>
      <c r="TGG160" s="937"/>
      <c r="TGH160" s="937"/>
      <c r="TGI160" s="937"/>
      <c r="TGJ160" s="937"/>
      <c r="TGK160" s="937"/>
      <c r="TGL160" s="937"/>
      <c r="TGM160" s="937"/>
      <c r="TGN160" s="937"/>
      <c r="TGO160" s="937"/>
      <c r="TGP160" s="937"/>
      <c r="TGQ160" s="937"/>
      <c r="TGR160" s="937"/>
      <c r="TGS160" s="937"/>
      <c r="TGT160" s="937"/>
      <c r="TGU160" s="937"/>
      <c r="TGV160" s="937"/>
      <c r="TGW160" s="937"/>
      <c r="TGX160" s="937"/>
      <c r="TGY160" s="937"/>
      <c r="TGZ160" s="937"/>
      <c r="THA160" s="937"/>
      <c r="THB160" s="937"/>
      <c r="THC160" s="937"/>
      <c r="THD160" s="937"/>
      <c r="THE160" s="937"/>
      <c r="THF160" s="937"/>
      <c r="THG160" s="937"/>
      <c r="THH160" s="937"/>
      <c r="THI160" s="937"/>
      <c r="THJ160" s="937"/>
      <c r="THK160" s="937"/>
      <c r="THL160" s="937"/>
      <c r="THM160" s="937"/>
      <c r="THN160" s="937"/>
      <c r="THO160" s="937"/>
      <c r="THP160" s="937"/>
      <c r="THQ160" s="937"/>
      <c r="THR160" s="937"/>
      <c r="THS160" s="937"/>
      <c r="THT160" s="937"/>
      <c r="THU160" s="937"/>
      <c r="THV160" s="937"/>
      <c r="THW160" s="937"/>
      <c r="THX160" s="937"/>
      <c r="THY160" s="937"/>
      <c r="THZ160" s="937"/>
      <c r="TIA160" s="937"/>
      <c r="TIB160" s="937"/>
      <c r="TIC160" s="937"/>
      <c r="TID160" s="937"/>
      <c r="TIE160" s="937"/>
      <c r="TIF160" s="937"/>
      <c r="TIG160" s="937"/>
      <c r="TIH160" s="937"/>
      <c r="TII160" s="937"/>
      <c r="TIJ160" s="937"/>
      <c r="TIK160" s="937"/>
      <c r="TIL160" s="937"/>
      <c r="TIM160" s="937"/>
      <c r="TIN160" s="937"/>
      <c r="TIO160" s="937"/>
      <c r="TIP160" s="937"/>
      <c r="TIQ160" s="937"/>
      <c r="TIR160" s="937"/>
      <c r="TIS160" s="937"/>
      <c r="TIT160" s="937"/>
      <c r="TIU160" s="937"/>
      <c r="TIV160" s="937"/>
      <c r="TIW160" s="937"/>
      <c r="TIX160" s="937"/>
      <c r="TIY160" s="937"/>
      <c r="TIZ160" s="937"/>
      <c r="TJA160" s="937"/>
      <c r="TJB160" s="937"/>
      <c r="TJC160" s="937"/>
      <c r="TJD160" s="937"/>
      <c r="TJE160" s="937"/>
      <c r="TJF160" s="937"/>
      <c r="TJG160" s="937"/>
      <c r="TJH160" s="937"/>
      <c r="TJI160" s="937"/>
      <c r="TJJ160" s="937"/>
      <c r="TJK160" s="937"/>
      <c r="TJL160" s="937"/>
      <c r="TJM160" s="937"/>
      <c r="TJN160" s="937"/>
      <c r="TJO160" s="937"/>
      <c r="TJP160" s="937"/>
      <c r="TJQ160" s="937"/>
      <c r="TJR160" s="937"/>
      <c r="TJS160" s="937"/>
      <c r="TJT160" s="937"/>
      <c r="TJU160" s="937"/>
      <c r="TJV160" s="937"/>
      <c r="TJW160" s="937"/>
      <c r="TJX160" s="937"/>
      <c r="TJY160" s="937"/>
      <c r="TJZ160" s="937"/>
      <c r="TKA160" s="937"/>
      <c r="TKB160" s="937"/>
      <c r="TKC160" s="937"/>
      <c r="TKD160" s="937"/>
      <c r="TKE160" s="937"/>
      <c r="TKF160" s="937"/>
      <c r="TKG160" s="937"/>
      <c r="TKH160" s="937"/>
      <c r="TKI160" s="937"/>
      <c r="TKJ160" s="937"/>
      <c r="TKK160" s="937"/>
      <c r="TKL160" s="937"/>
      <c r="TKM160" s="937"/>
      <c r="TKN160" s="937"/>
      <c r="TKO160" s="937"/>
      <c r="TKP160" s="937"/>
      <c r="TKQ160" s="937"/>
      <c r="TKR160" s="937"/>
      <c r="TKS160" s="937"/>
      <c r="TKT160" s="937"/>
      <c r="TKU160" s="937"/>
      <c r="TKV160" s="937"/>
      <c r="TKW160" s="937"/>
      <c r="TKX160" s="937"/>
      <c r="TKY160" s="937"/>
      <c r="TKZ160" s="937"/>
      <c r="TLA160" s="937"/>
      <c r="TLB160" s="937"/>
      <c r="TLC160" s="937"/>
      <c r="TLD160" s="937"/>
      <c r="TLE160" s="937"/>
      <c r="TLF160" s="937"/>
      <c r="TLG160" s="937"/>
      <c r="TLH160" s="937"/>
      <c r="TLI160" s="937"/>
      <c r="TLJ160" s="937"/>
      <c r="TLK160" s="937"/>
      <c r="TLL160" s="937"/>
      <c r="TLM160" s="937"/>
      <c r="TLN160" s="937"/>
      <c r="TLO160" s="937"/>
      <c r="TLP160" s="937"/>
      <c r="TLQ160" s="937"/>
      <c r="TLR160" s="937"/>
      <c r="TLS160" s="937"/>
      <c r="TLT160" s="937"/>
      <c r="TLU160" s="937"/>
      <c r="TLV160" s="937"/>
      <c r="TLW160" s="937"/>
      <c r="TLX160" s="937"/>
      <c r="TLY160" s="937"/>
      <c r="TLZ160" s="937"/>
      <c r="TMA160" s="937"/>
      <c r="TMB160" s="937"/>
      <c r="TMC160" s="937"/>
      <c r="TMD160" s="937"/>
      <c r="TME160" s="937"/>
      <c r="TMF160" s="937"/>
      <c r="TMG160" s="937"/>
      <c r="TMH160" s="937"/>
      <c r="TMI160" s="937"/>
      <c r="TMJ160" s="937"/>
      <c r="TMK160" s="937"/>
      <c r="TML160" s="937"/>
      <c r="TMM160" s="937"/>
      <c r="TMN160" s="937"/>
      <c r="TMO160" s="937"/>
      <c r="TMP160" s="937"/>
      <c r="TMQ160" s="937"/>
      <c r="TMR160" s="937"/>
      <c r="TMS160" s="937"/>
      <c r="TMT160" s="937"/>
      <c r="TMU160" s="937"/>
      <c r="TMV160" s="937"/>
      <c r="TMW160" s="937"/>
      <c r="TMX160" s="937"/>
      <c r="TMY160" s="937"/>
      <c r="TMZ160" s="937"/>
      <c r="TNA160" s="937"/>
      <c r="TNB160" s="937"/>
      <c r="TNC160" s="937"/>
      <c r="TND160" s="937"/>
      <c r="TNE160" s="937"/>
      <c r="TNF160" s="937"/>
      <c r="TNG160" s="937"/>
      <c r="TNH160" s="937"/>
      <c r="TNI160" s="937"/>
      <c r="TNJ160" s="937"/>
      <c r="TNK160" s="937"/>
      <c r="TNL160" s="937"/>
      <c r="TNM160" s="937"/>
      <c r="TNN160" s="937"/>
      <c r="TNO160" s="937"/>
      <c r="TNP160" s="937"/>
      <c r="TNQ160" s="937"/>
      <c r="TNR160" s="937"/>
      <c r="TNS160" s="937"/>
      <c r="TNT160" s="937"/>
      <c r="TNU160" s="937"/>
      <c r="TNV160" s="937"/>
      <c r="TNW160" s="937"/>
      <c r="TNX160" s="937"/>
      <c r="TNY160" s="937"/>
      <c r="TNZ160" s="937"/>
      <c r="TOA160" s="937"/>
      <c r="TOB160" s="937"/>
      <c r="TOC160" s="937"/>
      <c r="TOD160" s="937"/>
      <c r="TOE160" s="937"/>
      <c r="TOF160" s="937"/>
      <c r="TOG160" s="937"/>
      <c r="TOH160" s="937"/>
      <c r="TOI160" s="937"/>
      <c r="TOJ160" s="937"/>
      <c r="TOK160" s="937"/>
      <c r="TOL160" s="937"/>
      <c r="TOM160" s="937"/>
      <c r="TON160" s="937"/>
      <c r="TOO160" s="937"/>
      <c r="TOP160" s="937"/>
      <c r="TOQ160" s="937"/>
      <c r="TOR160" s="937"/>
      <c r="TOS160" s="937"/>
      <c r="TOT160" s="937"/>
      <c r="TOU160" s="937"/>
      <c r="TOV160" s="937"/>
      <c r="TOW160" s="937"/>
      <c r="TOX160" s="937"/>
      <c r="TOY160" s="937"/>
      <c r="TOZ160" s="937"/>
      <c r="TPA160" s="937"/>
      <c r="TPB160" s="937"/>
      <c r="TPC160" s="937"/>
      <c r="TPD160" s="937"/>
      <c r="TPE160" s="937"/>
      <c r="TPF160" s="937"/>
      <c r="TPG160" s="937"/>
      <c r="TPH160" s="937"/>
      <c r="TPI160" s="937"/>
      <c r="TPJ160" s="937"/>
      <c r="TPK160" s="937"/>
      <c r="TPL160" s="937"/>
      <c r="TPM160" s="937"/>
      <c r="TPN160" s="937"/>
      <c r="TPO160" s="937"/>
      <c r="TPP160" s="937"/>
      <c r="TPQ160" s="937"/>
      <c r="TPR160" s="937"/>
      <c r="TPS160" s="937"/>
      <c r="TPT160" s="937"/>
      <c r="TPU160" s="937"/>
      <c r="TPV160" s="937"/>
      <c r="TPW160" s="937"/>
      <c r="TPX160" s="937"/>
      <c r="TPY160" s="937"/>
      <c r="TPZ160" s="937"/>
      <c r="TQA160" s="937"/>
      <c r="TQB160" s="937"/>
      <c r="TQC160" s="937"/>
      <c r="TQD160" s="937"/>
      <c r="TQE160" s="937"/>
      <c r="TQF160" s="937"/>
      <c r="TQG160" s="937"/>
      <c r="TQH160" s="937"/>
      <c r="TQI160" s="937"/>
      <c r="TQJ160" s="937"/>
      <c r="TQK160" s="937"/>
      <c r="TQL160" s="937"/>
      <c r="TQM160" s="937"/>
      <c r="TQN160" s="937"/>
      <c r="TQO160" s="937"/>
      <c r="TQP160" s="937"/>
      <c r="TQQ160" s="937"/>
      <c r="TQR160" s="937"/>
      <c r="TQS160" s="937"/>
      <c r="TQT160" s="937"/>
      <c r="TQU160" s="937"/>
      <c r="TQV160" s="937"/>
      <c r="TQW160" s="937"/>
      <c r="TQX160" s="937"/>
      <c r="TQY160" s="937"/>
      <c r="TQZ160" s="937"/>
      <c r="TRA160" s="937"/>
      <c r="TRB160" s="937"/>
      <c r="TRC160" s="937"/>
      <c r="TRD160" s="937"/>
      <c r="TRE160" s="937"/>
      <c r="TRF160" s="937"/>
      <c r="TRG160" s="937"/>
      <c r="TRH160" s="937"/>
      <c r="TRI160" s="937"/>
      <c r="TRJ160" s="937"/>
      <c r="TRK160" s="937"/>
      <c r="TRL160" s="937"/>
      <c r="TRM160" s="937"/>
      <c r="TRN160" s="937"/>
      <c r="TRO160" s="937"/>
      <c r="TRP160" s="937"/>
      <c r="TRQ160" s="937"/>
      <c r="TRR160" s="937"/>
      <c r="TRS160" s="937"/>
      <c r="TRT160" s="937"/>
      <c r="TRU160" s="937"/>
      <c r="TRV160" s="937"/>
      <c r="TRW160" s="937"/>
      <c r="TRX160" s="937"/>
      <c r="TRY160" s="937"/>
      <c r="TRZ160" s="937"/>
      <c r="TSA160" s="937"/>
      <c r="TSB160" s="937"/>
      <c r="TSC160" s="937"/>
      <c r="TSD160" s="937"/>
      <c r="TSE160" s="937"/>
      <c r="TSF160" s="937"/>
      <c r="TSG160" s="937"/>
      <c r="TSH160" s="937"/>
      <c r="TSI160" s="937"/>
      <c r="TSJ160" s="937"/>
      <c r="TSK160" s="937"/>
      <c r="TSL160" s="937"/>
      <c r="TSM160" s="937"/>
      <c r="TSN160" s="937"/>
      <c r="TSO160" s="937"/>
      <c r="TSP160" s="937"/>
      <c r="TSQ160" s="937"/>
      <c r="TSR160" s="937"/>
      <c r="TSS160" s="937"/>
      <c r="TST160" s="937"/>
      <c r="TSU160" s="937"/>
      <c r="TSV160" s="937"/>
      <c r="TSW160" s="937"/>
      <c r="TSX160" s="937"/>
      <c r="TSY160" s="937"/>
      <c r="TSZ160" s="937"/>
      <c r="TTA160" s="937"/>
      <c r="TTB160" s="937"/>
      <c r="TTC160" s="937"/>
      <c r="TTD160" s="937"/>
      <c r="TTE160" s="937"/>
      <c r="TTF160" s="937"/>
      <c r="TTG160" s="937"/>
      <c r="TTH160" s="937"/>
      <c r="TTI160" s="937"/>
      <c r="TTJ160" s="937"/>
      <c r="TTK160" s="937"/>
      <c r="TTL160" s="937"/>
      <c r="TTM160" s="937"/>
      <c r="TTN160" s="937"/>
      <c r="TTO160" s="937"/>
      <c r="TTP160" s="937"/>
      <c r="TTQ160" s="937"/>
      <c r="TTR160" s="937"/>
      <c r="TTS160" s="937"/>
      <c r="TTT160" s="937"/>
      <c r="TTU160" s="937"/>
      <c r="TTV160" s="937"/>
      <c r="TTW160" s="937"/>
      <c r="TTX160" s="937"/>
      <c r="TTY160" s="937"/>
      <c r="TTZ160" s="937"/>
      <c r="TUA160" s="937"/>
      <c r="TUB160" s="937"/>
      <c r="TUC160" s="937"/>
      <c r="TUD160" s="937"/>
      <c r="TUE160" s="937"/>
      <c r="TUF160" s="937"/>
      <c r="TUG160" s="937"/>
      <c r="TUH160" s="937"/>
      <c r="TUI160" s="937"/>
      <c r="TUJ160" s="937"/>
      <c r="TUK160" s="937"/>
      <c r="TUL160" s="937"/>
      <c r="TUM160" s="937"/>
      <c r="TUN160" s="937"/>
      <c r="TUO160" s="937"/>
      <c r="TUP160" s="937"/>
      <c r="TUQ160" s="937"/>
      <c r="TUR160" s="937"/>
      <c r="TUS160" s="937"/>
      <c r="TUT160" s="937"/>
      <c r="TUU160" s="937"/>
      <c r="TUV160" s="937"/>
      <c r="TUW160" s="937"/>
      <c r="TUX160" s="937"/>
      <c r="TUY160" s="937"/>
      <c r="TUZ160" s="937"/>
      <c r="TVA160" s="937"/>
      <c r="TVB160" s="937"/>
      <c r="TVC160" s="937"/>
      <c r="TVD160" s="937"/>
      <c r="TVE160" s="937"/>
      <c r="TVF160" s="937"/>
      <c r="TVG160" s="937"/>
      <c r="TVH160" s="937"/>
      <c r="TVI160" s="937"/>
      <c r="TVJ160" s="937"/>
      <c r="TVK160" s="937"/>
      <c r="TVL160" s="937"/>
      <c r="TVM160" s="937"/>
      <c r="TVN160" s="937"/>
      <c r="TVO160" s="937"/>
      <c r="TVP160" s="937"/>
      <c r="TVQ160" s="937"/>
      <c r="TVR160" s="937"/>
      <c r="TVS160" s="937"/>
      <c r="TVT160" s="937"/>
      <c r="TVU160" s="937"/>
      <c r="TVV160" s="937"/>
      <c r="TVW160" s="937"/>
      <c r="TVX160" s="937"/>
      <c r="TVY160" s="937"/>
      <c r="TVZ160" s="937"/>
      <c r="TWA160" s="937"/>
      <c r="TWB160" s="937"/>
      <c r="TWC160" s="937"/>
      <c r="TWD160" s="937"/>
      <c r="TWE160" s="937"/>
      <c r="TWF160" s="937"/>
      <c r="TWG160" s="937"/>
      <c r="TWH160" s="937"/>
      <c r="TWI160" s="937"/>
      <c r="TWJ160" s="937"/>
      <c r="TWK160" s="937"/>
      <c r="TWL160" s="937"/>
      <c r="TWM160" s="937"/>
      <c r="TWN160" s="937"/>
      <c r="TWO160" s="937"/>
      <c r="TWP160" s="937"/>
      <c r="TWQ160" s="937"/>
      <c r="TWR160" s="937"/>
      <c r="TWS160" s="937"/>
      <c r="TWT160" s="937"/>
      <c r="TWU160" s="937"/>
      <c r="TWV160" s="937"/>
      <c r="TWW160" s="937"/>
      <c r="TWX160" s="937"/>
      <c r="TWY160" s="937"/>
      <c r="TWZ160" s="937"/>
      <c r="TXA160" s="937"/>
      <c r="TXB160" s="937"/>
      <c r="TXC160" s="937"/>
      <c r="TXD160" s="937"/>
      <c r="TXE160" s="937"/>
      <c r="TXF160" s="937"/>
      <c r="TXG160" s="937"/>
      <c r="TXH160" s="937"/>
      <c r="TXI160" s="937"/>
      <c r="TXJ160" s="937"/>
      <c r="TXK160" s="937"/>
      <c r="TXL160" s="937"/>
      <c r="TXM160" s="937"/>
      <c r="TXN160" s="937"/>
      <c r="TXO160" s="937"/>
      <c r="TXP160" s="937"/>
      <c r="TXQ160" s="937"/>
      <c r="TXR160" s="937"/>
      <c r="TXS160" s="937"/>
      <c r="TXT160" s="937"/>
      <c r="TXU160" s="937"/>
      <c r="TXV160" s="937"/>
      <c r="TXW160" s="937"/>
      <c r="TXX160" s="937"/>
      <c r="TXY160" s="937"/>
      <c r="TXZ160" s="937"/>
      <c r="TYA160" s="937"/>
      <c r="TYB160" s="937"/>
      <c r="TYC160" s="937"/>
      <c r="TYD160" s="937"/>
      <c r="TYE160" s="937"/>
      <c r="TYF160" s="937"/>
      <c r="TYG160" s="937"/>
      <c r="TYH160" s="937"/>
      <c r="TYI160" s="937"/>
      <c r="TYJ160" s="937"/>
      <c r="TYK160" s="937"/>
      <c r="TYL160" s="937"/>
      <c r="TYM160" s="937"/>
      <c r="TYN160" s="937"/>
      <c r="TYO160" s="937"/>
      <c r="TYP160" s="937"/>
      <c r="TYQ160" s="937"/>
      <c r="TYR160" s="937"/>
      <c r="TYS160" s="937"/>
      <c r="TYT160" s="937"/>
      <c r="TYU160" s="937"/>
      <c r="TYV160" s="937"/>
      <c r="TYW160" s="937"/>
      <c r="TYX160" s="937"/>
      <c r="TYY160" s="937"/>
      <c r="TYZ160" s="937"/>
      <c r="TZA160" s="937"/>
      <c r="TZB160" s="937"/>
      <c r="TZC160" s="937"/>
      <c r="TZD160" s="937"/>
      <c r="TZE160" s="937"/>
      <c r="TZF160" s="937"/>
      <c r="TZG160" s="937"/>
      <c r="TZH160" s="937"/>
      <c r="TZI160" s="937"/>
      <c r="TZJ160" s="937"/>
      <c r="TZK160" s="937"/>
      <c r="TZL160" s="937"/>
      <c r="TZM160" s="937"/>
      <c r="TZN160" s="937"/>
      <c r="TZO160" s="937"/>
      <c r="TZP160" s="937"/>
      <c r="TZQ160" s="937"/>
      <c r="TZR160" s="937"/>
      <c r="TZS160" s="937"/>
      <c r="TZT160" s="937"/>
      <c r="TZU160" s="937"/>
      <c r="TZV160" s="937"/>
      <c r="TZW160" s="937"/>
      <c r="TZX160" s="937"/>
      <c r="TZY160" s="937"/>
      <c r="TZZ160" s="937"/>
      <c r="UAA160" s="937"/>
      <c r="UAB160" s="937"/>
      <c r="UAC160" s="937"/>
      <c r="UAD160" s="937"/>
      <c r="UAE160" s="937"/>
      <c r="UAF160" s="937"/>
      <c r="UAG160" s="937"/>
      <c r="UAH160" s="937"/>
      <c r="UAI160" s="937"/>
      <c r="UAJ160" s="937"/>
      <c r="UAK160" s="937"/>
      <c r="UAL160" s="937"/>
      <c r="UAM160" s="937"/>
      <c r="UAN160" s="937"/>
      <c r="UAO160" s="937"/>
      <c r="UAP160" s="937"/>
      <c r="UAQ160" s="937"/>
      <c r="UAR160" s="937"/>
      <c r="UAS160" s="937"/>
      <c r="UAT160" s="937"/>
      <c r="UAU160" s="937"/>
      <c r="UAV160" s="937"/>
      <c r="UAW160" s="937"/>
      <c r="UAX160" s="937"/>
      <c r="UAY160" s="937"/>
      <c r="UAZ160" s="937"/>
      <c r="UBA160" s="937"/>
      <c r="UBB160" s="937"/>
      <c r="UBC160" s="937"/>
      <c r="UBD160" s="937"/>
      <c r="UBE160" s="937"/>
      <c r="UBF160" s="937"/>
      <c r="UBG160" s="937"/>
      <c r="UBH160" s="937"/>
      <c r="UBI160" s="937"/>
      <c r="UBJ160" s="937"/>
      <c r="UBK160" s="937"/>
      <c r="UBL160" s="937"/>
      <c r="UBM160" s="937"/>
      <c r="UBN160" s="937"/>
      <c r="UBO160" s="937"/>
      <c r="UBP160" s="937"/>
      <c r="UBQ160" s="937"/>
      <c r="UBR160" s="937"/>
      <c r="UBS160" s="937"/>
      <c r="UBT160" s="937"/>
      <c r="UBU160" s="937"/>
      <c r="UBV160" s="937"/>
      <c r="UBW160" s="937"/>
      <c r="UBX160" s="937"/>
      <c r="UBY160" s="937"/>
      <c r="UBZ160" s="937"/>
      <c r="UCA160" s="937"/>
      <c r="UCB160" s="937"/>
      <c r="UCC160" s="937"/>
      <c r="UCD160" s="937"/>
      <c r="UCE160" s="937"/>
      <c r="UCF160" s="937"/>
      <c r="UCG160" s="937"/>
      <c r="UCH160" s="937"/>
      <c r="UCI160" s="937"/>
      <c r="UCJ160" s="937"/>
      <c r="UCK160" s="937"/>
      <c r="UCL160" s="937"/>
      <c r="UCM160" s="937"/>
      <c r="UCN160" s="937"/>
      <c r="UCO160" s="937"/>
      <c r="UCP160" s="937"/>
      <c r="UCQ160" s="937"/>
      <c r="UCR160" s="937"/>
      <c r="UCS160" s="937"/>
      <c r="UCT160" s="937"/>
      <c r="UCU160" s="937"/>
      <c r="UCV160" s="937"/>
      <c r="UCW160" s="937"/>
      <c r="UCX160" s="937"/>
      <c r="UCY160" s="937"/>
      <c r="UCZ160" s="937"/>
      <c r="UDA160" s="937"/>
      <c r="UDB160" s="937"/>
      <c r="UDC160" s="937"/>
      <c r="UDD160" s="937"/>
      <c r="UDE160" s="937"/>
      <c r="UDF160" s="937"/>
      <c r="UDG160" s="937"/>
      <c r="UDH160" s="937"/>
      <c r="UDI160" s="937"/>
      <c r="UDJ160" s="937"/>
      <c r="UDK160" s="937"/>
      <c r="UDL160" s="937"/>
      <c r="UDM160" s="937"/>
      <c r="UDN160" s="937"/>
      <c r="UDO160" s="937"/>
      <c r="UDP160" s="937"/>
      <c r="UDQ160" s="937"/>
      <c r="UDR160" s="937"/>
      <c r="UDS160" s="937"/>
      <c r="UDT160" s="937"/>
      <c r="UDU160" s="937"/>
      <c r="UDV160" s="937"/>
      <c r="UDW160" s="937"/>
      <c r="UDX160" s="937"/>
      <c r="UDY160" s="937"/>
      <c r="UDZ160" s="937"/>
      <c r="UEA160" s="937"/>
      <c r="UEB160" s="937"/>
      <c r="UEC160" s="937"/>
      <c r="UED160" s="937"/>
      <c r="UEE160" s="937"/>
      <c r="UEF160" s="937"/>
      <c r="UEG160" s="937"/>
      <c r="UEH160" s="937"/>
      <c r="UEI160" s="937"/>
      <c r="UEJ160" s="937"/>
      <c r="UEK160" s="937"/>
      <c r="UEL160" s="937"/>
      <c r="UEM160" s="937"/>
      <c r="UEN160" s="937"/>
      <c r="UEO160" s="937"/>
      <c r="UEP160" s="937"/>
      <c r="UEQ160" s="937"/>
      <c r="UER160" s="937"/>
      <c r="UES160" s="937"/>
      <c r="UET160" s="937"/>
      <c r="UEU160" s="937"/>
      <c r="UEV160" s="937"/>
      <c r="UEW160" s="937"/>
      <c r="UEX160" s="937"/>
      <c r="UEY160" s="937"/>
      <c r="UEZ160" s="937"/>
      <c r="UFA160" s="937"/>
      <c r="UFB160" s="937"/>
      <c r="UFC160" s="937"/>
      <c r="UFD160" s="937"/>
      <c r="UFE160" s="937"/>
      <c r="UFF160" s="937"/>
      <c r="UFG160" s="937"/>
      <c r="UFH160" s="937"/>
      <c r="UFI160" s="937"/>
      <c r="UFJ160" s="937"/>
      <c r="UFK160" s="937"/>
      <c r="UFL160" s="937"/>
      <c r="UFM160" s="937"/>
      <c r="UFN160" s="937"/>
      <c r="UFO160" s="937"/>
      <c r="UFP160" s="937"/>
      <c r="UFQ160" s="937"/>
      <c r="UFR160" s="937"/>
      <c r="UFS160" s="937"/>
      <c r="UFT160" s="937"/>
      <c r="UFU160" s="937"/>
      <c r="UFV160" s="937"/>
      <c r="UFW160" s="937"/>
      <c r="UFX160" s="937"/>
      <c r="UFY160" s="937"/>
      <c r="UFZ160" s="937"/>
      <c r="UGA160" s="937"/>
      <c r="UGB160" s="937"/>
      <c r="UGC160" s="937"/>
      <c r="UGD160" s="937"/>
      <c r="UGE160" s="937"/>
      <c r="UGF160" s="937"/>
      <c r="UGG160" s="937"/>
      <c r="UGH160" s="937"/>
      <c r="UGI160" s="937"/>
      <c r="UGJ160" s="937"/>
      <c r="UGK160" s="937"/>
      <c r="UGL160" s="937"/>
      <c r="UGM160" s="937"/>
      <c r="UGN160" s="937"/>
      <c r="UGO160" s="937"/>
      <c r="UGP160" s="937"/>
      <c r="UGQ160" s="937"/>
      <c r="UGR160" s="937"/>
      <c r="UGS160" s="937"/>
      <c r="UGT160" s="937"/>
      <c r="UGU160" s="937"/>
      <c r="UGV160" s="937"/>
      <c r="UGW160" s="937"/>
      <c r="UGX160" s="937"/>
      <c r="UGY160" s="937"/>
      <c r="UGZ160" s="937"/>
      <c r="UHA160" s="937"/>
      <c r="UHB160" s="937"/>
      <c r="UHC160" s="937"/>
      <c r="UHD160" s="937"/>
      <c r="UHE160" s="937"/>
      <c r="UHF160" s="937"/>
      <c r="UHG160" s="937"/>
      <c r="UHH160" s="937"/>
      <c r="UHI160" s="937"/>
      <c r="UHJ160" s="937"/>
      <c r="UHK160" s="937"/>
      <c r="UHL160" s="937"/>
      <c r="UHM160" s="937"/>
      <c r="UHN160" s="937"/>
      <c r="UHO160" s="937"/>
      <c r="UHP160" s="937"/>
      <c r="UHQ160" s="937"/>
      <c r="UHR160" s="937"/>
      <c r="UHS160" s="937"/>
      <c r="UHT160" s="937"/>
      <c r="UHU160" s="937"/>
      <c r="UHV160" s="937"/>
      <c r="UHW160" s="937"/>
      <c r="UHX160" s="937"/>
      <c r="UHY160" s="937"/>
      <c r="UHZ160" s="937"/>
      <c r="UIA160" s="937"/>
      <c r="UIB160" s="937"/>
      <c r="UIC160" s="937"/>
      <c r="UID160" s="937"/>
      <c r="UIE160" s="937"/>
      <c r="UIF160" s="937"/>
      <c r="UIG160" s="937"/>
      <c r="UIH160" s="937"/>
      <c r="UII160" s="937"/>
      <c r="UIJ160" s="937"/>
      <c r="UIK160" s="937"/>
      <c r="UIL160" s="937"/>
      <c r="UIM160" s="937"/>
      <c r="UIN160" s="937"/>
      <c r="UIO160" s="937"/>
      <c r="UIP160" s="937"/>
      <c r="UIQ160" s="937"/>
      <c r="UIR160" s="937"/>
      <c r="UIS160" s="937"/>
      <c r="UIT160" s="937"/>
      <c r="UIU160" s="937"/>
      <c r="UIV160" s="937"/>
      <c r="UIW160" s="937"/>
      <c r="UIX160" s="937"/>
      <c r="UIY160" s="937"/>
      <c r="UIZ160" s="937"/>
      <c r="UJA160" s="937"/>
      <c r="UJB160" s="937"/>
      <c r="UJC160" s="937"/>
      <c r="UJD160" s="937"/>
      <c r="UJE160" s="937"/>
      <c r="UJF160" s="937"/>
      <c r="UJG160" s="937"/>
      <c r="UJH160" s="937"/>
      <c r="UJI160" s="937"/>
      <c r="UJJ160" s="937"/>
      <c r="UJK160" s="937"/>
      <c r="UJL160" s="937"/>
      <c r="UJM160" s="937"/>
      <c r="UJN160" s="937"/>
      <c r="UJO160" s="937"/>
      <c r="UJP160" s="937"/>
      <c r="UJQ160" s="937"/>
      <c r="UJR160" s="937"/>
      <c r="UJS160" s="937"/>
      <c r="UJT160" s="937"/>
      <c r="UJU160" s="937"/>
      <c r="UJV160" s="937"/>
      <c r="UJW160" s="937"/>
      <c r="UJX160" s="937"/>
      <c r="UJY160" s="937"/>
      <c r="UJZ160" s="937"/>
      <c r="UKA160" s="937"/>
      <c r="UKB160" s="937"/>
      <c r="UKC160" s="937"/>
      <c r="UKD160" s="937"/>
      <c r="UKE160" s="937"/>
      <c r="UKF160" s="937"/>
      <c r="UKG160" s="937"/>
      <c r="UKH160" s="937"/>
      <c r="UKI160" s="937"/>
      <c r="UKJ160" s="937"/>
      <c r="UKK160" s="937"/>
      <c r="UKL160" s="937"/>
      <c r="UKM160" s="937"/>
      <c r="UKN160" s="937"/>
      <c r="UKO160" s="937"/>
      <c r="UKP160" s="937"/>
      <c r="UKQ160" s="937"/>
      <c r="UKR160" s="937"/>
      <c r="UKS160" s="937"/>
      <c r="UKT160" s="937"/>
      <c r="UKU160" s="937"/>
      <c r="UKV160" s="937"/>
      <c r="UKW160" s="937"/>
      <c r="UKX160" s="937"/>
      <c r="UKY160" s="937"/>
      <c r="UKZ160" s="937"/>
      <c r="ULA160" s="937"/>
      <c r="ULB160" s="937"/>
      <c r="ULC160" s="937"/>
      <c r="ULD160" s="937"/>
      <c r="ULE160" s="937"/>
      <c r="ULF160" s="937"/>
      <c r="ULG160" s="937"/>
      <c r="ULH160" s="937"/>
      <c r="ULI160" s="937"/>
      <c r="ULJ160" s="937"/>
      <c r="ULK160" s="937"/>
      <c r="ULL160" s="937"/>
      <c r="ULM160" s="937"/>
      <c r="ULN160" s="937"/>
      <c r="ULO160" s="937"/>
      <c r="ULP160" s="937"/>
      <c r="ULQ160" s="937"/>
      <c r="ULR160" s="937"/>
      <c r="ULS160" s="937"/>
      <c r="ULT160" s="937"/>
      <c r="ULU160" s="937"/>
      <c r="ULV160" s="937"/>
      <c r="ULW160" s="937"/>
      <c r="ULX160" s="937"/>
      <c r="ULY160" s="937"/>
      <c r="ULZ160" s="937"/>
      <c r="UMA160" s="937"/>
      <c r="UMB160" s="937"/>
      <c r="UMC160" s="937"/>
      <c r="UMD160" s="937"/>
      <c r="UME160" s="937"/>
      <c r="UMF160" s="937"/>
      <c r="UMG160" s="937"/>
      <c r="UMH160" s="937"/>
      <c r="UMI160" s="937"/>
      <c r="UMJ160" s="937"/>
      <c r="UMK160" s="937"/>
      <c r="UML160" s="937"/>
      <c r="UMM160" s="937"/>
      <c r="UMN160" s="937"/>
      <c r="UMO160" s="937"/>
      <c r="UMP160" s="937"/>
      <c r="UMQ160" s="937"/>
      <c r="UMR160" s="937"/>
      <c r="UMS160" s="937"/>
      <c r="UMT160" s="937"/>
      <c r="UMU160" s="937"/>
      <c r="UMV160" s="937"/>
      <c r="UMW160" s="937"/>
      <c r="UMX160" s="937"/>
      <c r="UMY160" s="937"/>
      <c r="UMZ160" s="937"/>
      <c r="UNA160" s="937"/>
      <c r="UNB160" s="937"/>
      <c r="UNC160" s="937"/>
      <c r="UND160" s="937"/>
      <c r="UNE160" s="937"/>
      <c r="UNF160" s="937"/>
      <c r="UNG160" s="937"/>
      <c r="UNH160" s="937"/>
      <c r="UNI160" s="937"/>
      <c r="UNJ160" s="937"/>
      <c r="UNK160" s="937"/>
      <c r="UNL160" s="937"/>
      <c r="UNM160" s="937"/>
      <c r="UNN160" s="937"/>
      <c r="UNO160" s="937"/>
      <c r="UNP160" s="937"/>
      <c r="UNQ160" s="937"/>
      <c r="UNR160" s="937"/>
      <c r="UNS160" s="937"/>
      <c r="UNT160" s="937"/>
      <c r="UNU160" s="937"/>
      <c r="UNV160" s="937"/>
      <c r="UNW160" s="937"/>
      <c r="UNX160" s="937"/>
      <c r="UNY160" s="937"/>
      <c r="UNZ160" s="937"/>
      <c r="UOA160" s="937"/>
      <c r="UOB160" s="937"/>
      <c r="UOC160" s="937"/>
      <c r="UOD160" s="937"/>
      <c r="UOE160" s="937"/>
      <c r="UOF160" s="937"/>
      <c r="UOG160" s="937"/>
      <c r="UOH160" s="937"/>
      <c r="UOI160" s="937"/>
      <c r="UOJ160" s="937"/>
      <c r="UOK160" s="937"/>
      <c r="UOL160" s="937"/>
      <c r="UOM160" s="937"/>
      <c r="UON160" s="937"/>
      <c r="UOO160" s="937"/>
      <c r="UOP160" s="937"/>
      <c r="UOQ160" s="937"/>
      <c r="UOR160" s="937"/>
      <c r="UOS160" s="937"/>
      <c r="UOT160" s="937"/>
      <c r="UOU160" s="937"/>
      <c r="UOV160" s="937"/>
      <c r="UOW160" s="937"/>
      <c r="UOX160" s="937"/>
      <c r="UOY160" s="937"/>
      <c r="UOZ160" s="937"/>
      <c r="UPA160" s="937"/>
      <c r="UPB160" s="937"/>
      <c r="UPC160" s="937"/>
      <c r="UPD160" s="937"/>
      <c r="UPE160" s="937"/>
      <c r="UPF160" s="937"/>
      <c r="UPG160" s="937"/>
      <c r="UPH160" s="937"/>
      <c r="UPI160" s="937"/>
      <c r="UPJ160" s="937"/>
      <c r="UPK160" s="937"/>
      <c r="UPL160" s="937"/>
      <c r="UPM160" s="937"/>
      <c r="UPN160" s="937"/>
      <c r="UPO160" s="937"/>
      <c r="UPP160" s="937"/>
      <c r="UPQ160" s="937"/>
      <c r="UPR160" s="937"/>
      <c r="UPS160" s="937"/>
      <c r="UPT160" s="937"/>
      <c r="UPU160" s="937"/>
      <c r="UPV160" s="937"/>
      <c r="UPW160" s="937"/>
      <c r="UPX160" s="937"/>
      <c r="UPY160" s="937"/>
      <c r="UPZ160" s="937"/>
      <c r="UQA160" s="937"/>
      <c r="UQB160" s="937"/>
      <c r="UQC160" s="937"/>
      <c r="UQD160" s="937"/>
      <c r="UQE160" s="937"/>
      <c r="UQF160" s="937"/>
      <c r="UQG160" s="937"/>
      <c r="UQH160" s="937"/>
      <c r="UQI160" s="937"/>
      <c r="UQJ160" s="937"/>
      <c r="UQK160" s="937"/>
      <c r="UQL160" s="937"/>
      <c r="UQM160" s="937"/>
      <c r="UQN160" s="937"/>
      <c r="UQO160" s="937"/>
      <c r="UQP160" s="937"/>
      <c r="UQQ160" s="937"/>
      <c r="UQR160" s="937"/>
      <c r="UQS160" s="937"/>
      <c r="UQT160" s="937"/>
      <c r="UQU160" s="937"/>
      <c r="UQV160" s="937"/>
      <c r="UQW160" s="937"/>
      <c r="UQX160" s="937"/>
      <c r="UQY160" s="937"/>
      <c r="UQZ160" s="937"/>
      <c r="URA160" s="937"/>
      <c r="URB160" s="937"/>
      <c r="URC160" s="937"/>
      <c r="URD160" s="937"/>
      <c r="URE160" s="937"/>
      <c r="URF160" s="937"/>
      <c r="URG160" s="937"/>
      <c r="URH160" s="937"/>
      <c r="URI160" s="937"/>
      <c r="URJ160" s="937"/>
      <c r="URK160" s="937"/>
      <c r="URL160" s="937"/>
      <c r="URM160" s="937"/>
      <c r="URN160" s="937"/>
      <c r="URO160" s="937"/>
      <c r="URP160" s="937"/>
      <c r="URQ160" s="937"/>
      <c r="URR160" s="937"/>
      <c r="URS160" s="937"/>
      <c r="URT160" s="937"/>
      <c r="URU160" s="937"/>
      <c r="URV160" s="937"/>
      <c r="URW160" s="937"/>
      <c r="URX160" s="937"/>
      <c r="URY160" s="937"/>
      <c r="URZ160" s="937"/>
      <c r="USA160" s="937"/>
      <c r="USB160" s="937"/>
      <c r="USC160" s="937"/>
      <c r="USD160" s="937"/>
      <c r="USE160" s="937"/>
      <c r="USF160" s="937"/>
      <c r="USG160" s="937"/>
      <c r="USH160" s="937"/>
      <c r="USI160" s="937"/>
      <c r="USJ160" s="937"/>
      <c r="USK160" s="937"/>
      <c r="USL160" s="937"/>
      <c r="USM160" s="937"/>
      <c r="USN160" s="937"/>
      <c r="USO160" s="937"/>
      <c r="USP160" s="937"/>
      <c r="USQ160" s="937"/>
      <c r="USR160" s="937"/>
      <c r="USS160" s="937"/>
      <c r="UST160" s="937"/>
      <c r="USU160" s="937"/>
      <c r="USV160" s="937"/>
      <c r="USW160" s="937"/>
      <c r="USX160" s="937"/>
      <c r="USY160" s="937"/>
      <c r="USZ160" s="937"/>
      <c r="UTA160" s="937"/>
      <c r="UTB160" s="937"/>
      <c r="UTC160" s="937"/>
      <c r="UTD160" s="937"/>
      <c r="UTE160" s="937"/>
      <c r="UTF160" s="937"/>
      <c r="UTG160" s="937"/>
      <c r="UTH160" s="937"/>
      <c r="UTI160" s="937"/>
      <c r="UTJ160" s="937"/>
      <c r="UTK160" s="937"/>
      <c r="UTL160" s="937"/>
      <c r="UTM160" s="937"/>
      <c r="UTN160" s="937"/>
      <c r="UTO160" s="937"/>
      <c r="UTP160" s="937"/>
      <c r="UTQ160" s="937"/>
      <c r="UTR160" s="937"/>
      <c r="UTS160" s="937"/>
      <c r="UTT160" s="937"/>
      <c r="UTU160" s="937"/>
      <c r="UTV160" s="937"/>
      <c r="UTW160" s="937"/>
      <c r="UTX160" s="937"/>
      <c r="UTY160" s="937"/>
      <c r="UTZ160" s="937"/>
      <c r="UUA160" s="937"/>
      <c r="UUB160" s="937"/>
      <c r="UUC160" s="937"/>
      <c r="UUD160" s="937"/>
      <c r="UUE160" s="937"/>
      <c r="UUF160" s="937"/>
      <c r="UUG160" s="937"/>
      <c r="UUH160" s="937"/>
      <c r="UUI160" s="937"/>
      <c r="UUJ160" s="937"/>
      <c r="UUK160" s="937"/>
      <c r="UUL160" s="937"/>
      <c r="UUM160" s="937"/>
      <c r="UUN160" s="937"/>
      <c r="UUO160" s="937"/>
      <c r="UUP160" s="937"/>
      <c r="UUQ160" s="937"/>
      <c r="UUR160" s="937"/>
      <c r="UUS160" s="937"/>
      <c r="UUT160" s="937"/>
      <c r="UUU160" s="937"/>
      <c r="UUV160" s="937"/>
      <c r="UUW160" s="937"/>
      <c r="UUX160" s="937"/>
      <c r="UUY160" s="937"/>
      <c r="UUZ160" s="937"/>
      <c r="UVA160" s="937"/>
      <c r="UVB160" s="937"/>
      <c r="UVC160" s="937"/>
      <c r="UVD160" s="937"/>
      <c r="UVE160" s="937"/>
      <c r="UVF160" s="937"/>
      <c r="UVG160" s="937"/>
      <c r="UVH160" s="937"/>
      <c r="UVI160" s="937"/>
      <c r="UVJ160" s="937"/>
      <c r="UVK160" s="937"/>
      <c r="UVL160" s="937"/>
      <c r="UVM160" s="937"/>
      <c r="UVN160" s="937"/>
      <c r="UVO160" s="937"/>
      <c r="UVP160" s="937"/>
      <c r="UVQ160" s="937"/>
      <c r="UVR160" s="937"/>
      <c r="UVS160" s="937"/>
      <c r="UVT160" s="937"/>
      <c r="UVU160" s="937"/>
      <c r="UVV160" s="937"/>
      <c r="UVW160" s="937"/>
      <c r="UVX160" s="937"/>
      <c r="UVY160" s="937"/>
      <c r="UVZ160" s="937"/>
      <c r="UWA160" s="937"/>
      <c r="UWB160" s="937"/>
      <c r="UWC160" s="937"/>
      <c r="UWD160" s="937"/>
      <c r="UWE160" s="937"/>
      <c r="UWF160" s="937"/>
      <c r="UWG160" s="937"/>
      <c r="UWH160" s="937"/>
      <c r="UWI160" s="937"/>
      <c r="UWJ160" s="937"/>
      <c r="UWK160" s="937"/>
      <c r="UWL160" s="937"/>
      <c r="UWM160" s="937"/>
      <c r="UWN160" s="937"/>
      <c r="UWO160" s="937"/>
      <c r="UWP160" s="937"/>
      <c r="UWQ160" s="937"/>
      <c r="UWR160" s="937"/>
      <c r="UWS160" s="937"/>
      <c r="UWT160" s="937"/>
      <c r="UWU160" s="937"/>
      <c r="UWV160" s="937"/>
      <c r="UWW160" s="937"/>
      <c r="UWX160" s="937"/>
      <c r="UWY160" s="937"/>
      <c r="UWZ160" s="937"/>
      <c r="UXA160" s="937"/>
      <c r="UXB160" s="937"/>
      <c r="UXC160" s="937"/>
      <c r="UXD160" s="937"/>
      <c r="UXE160" s="937"/>
      <c r="UXF160" s="937"/>
      <c r="UXG160" s="937"/>
      <c r="UXH160" s="937"/>
      <c r="UXI160" s="937"/>
      <c r="UXJ160" s="937"/>
      <c r="UXK160" s="937"/>
      <c r="UXL160" s="937"/>
      <c r="UXM160" s="937"/>
      <c r="UXN160" s="937"/>
      <c r="UXO160" s="937"/>
      <c r="UXP160" s="937"/>
      <c r="UXQ160" s="937"/>
      <c r="UXR160" s="937"/>
      <c r="UXS160" s="937"/>
      <c r="UXT160" s="937"/>
      <c r="UXU160" s="937"/>
      <c r="UXV160" s="937"/>
      <c r="UXW160" s="937"/>
      <c r="UXX160" s="937"/>
      <c r="UXY160" s="937"/>
      <c r="UXZ160" s="937"/>
      <c r="UYA160" s="937"/>
      <c r="UYB160" s="937"/>
      <c r="UYC160" s="937"/>
      <c r="UYD160" s="937"/>
      <c r="UYE160" s="937"/>
      <c r="UYF160" s="937"/>
      <c r="UYG160" s="937"/>
      <c r="UYH160" s="937"/>
      <c r="UYI160" s="937"/>
      <c r="UYJ160" s="937"/>
      <c r="UYK160" s="937"/>
      <c r="UYL160" s="937"/>
      <c r="UYM160" s="937"/>
      <c r="UYN160" s="937"/>
      <c r="UYO160" s="937"/>
      <c r="UYP160" s="937"/>
      <c r="UYQ160" s="937"/>
      <c r="UYR160" s="937"/>
      <c r="UYS160" s="937"/>
      <c r="UYT160" s="937"/>
      <c r="UYU160" s="937"/>
      <c r="UYV160" s="937"/>
      <c r="UYW160" s="937"/>
      <c r="UYX160" s="937"/>
      <c r="UYY160" s="937"/>
      <c r="UYZ160" s="937"/>
      <c r="UZA160" s="937"/>
      <c r="UZB160" s="937"/>
      <c r="UZC160" s="937"/>
      <c r="UZD160" s="937"/>
      <c r="UZE160" s="937"/>
      <c r="UZF160" s="937"/>
      <c r="UZG160" s="937"/>
      <c r="UZH160" s="937"/>
      <c r="UZI160" s="937"/>
      <c r="UZJ160" s="937"/>
      <c r="UZK160" s="937"/>
      <c r="UZL160" s="937"/>
      <c r="UZM160" s="937"/>
      <c r="UZN160" s="937"/>
      <c r="UZO160" s="937"/>
      <c r="UZP160" s="937"/>
      <c r="UZQ160" s="937"/>
      <c r="UZR160" s="937"/>
      <c r="UZS160" s="937"/>
      <c r="UZT160" s="937"/>
      <c r="UZU160" s="937"/>
      <c r="UZV160" s="937"/>
      <c r="UZW160" s="937"/>
      <c r="UZX160" s="937"/>
      <c r="UZY160" s="937"/>
      <c r="UZZ160" s="937"/>
      <c r="VAA160" s="937"/>
      <c r="VAB160" s="937"/>
      <c r="VAC160" s="937"/>
      <c r="VAD160" s="937"/>
      <c r="VAE160" s="937"/>
      <c r="VAF160" s="937"/>
      <c r="VAG160" s="937"/>
      <c r="VAH160" s="937"/>
      <c r="VAI160" s="937"/>
      <c r="VAJ160" s="937"/>
      <c r="VAK160" s="937"/>
      <c r="VAL160" s="937"/>
      <c r="VAM160" s="937"/>
      <c r="VAN160" s="937"/>
      <c r="VAO160" s="937"/>
      <c r="VAP160" s="937"/>
      <c r="VAQ160" s="937"/>
      <c r="VAR160" s="937"/>
      <c r="VAS160" s="937"/>
      <c r="VAT160" s="937"/>
      <c r="VAU160" s="937"/>
      <c r="VAV160" s="937"/>
      <c r="VAW160" s="937"/>
      <c r="VAX160" s="937"/>
      <c r="VAY160" s="937"/>
      <c r="VAZ160" s="937"/>
      <c r="VBA160" s="937"/>
      <c r="VBB160" s="937"/>
      <c r="VBC160" s="937"/>
      <c r="VBD160" s="937"/>
      <c r="VBE160" s="937"/>
      <c r="VBF160" s="937"/>
      <c r="VBG160" s="937"/>
      <c r="VBH160" s="937"/>
      <c r="VBI160" s="937"/>
      <c r="VBJ160" s="937"/>
      <c r="VBK160" s="937"/>
      <c r="VBL160" s="937"/>
      <c r="VBM160" s="937"/>
      <c r="VBN160" s="937"/>
      <c r="VBO160" s="937"/>
      <c r="VBP160" s="937"/>
      <c r="VBQ160" s="937"/>
      <c r="VBR160" s="937"/>
      <c r="VBS160" s="937"/>
      <c r="VBT160" s="937"/>
      <c r="VBU160" s="937"/>
      <c r="VBV160" s="937"/>
      <c r="VBW160" s="937"/>
      <c r="VBX160" s="937"/>
      <c r="VBY160" s="937"/>
      <c r="VBZ160" s="937"/>
      <c r="VCA160" s="937"/>
      <c r="VCB160" s="937"/>
      <c r="VCC160" s="937"/>
      <c r="VCD160" s="937"/>
      <c r="VCE160" s="937"/>
      <c r="VCF160" s="937"/>
      <c r="VCG160" s="937"/>
      <c r="VCH160" s="937"/>
      <c r="VCI160" s="937"/>
      <c r="VCJ160" s="937"/>
      <c r="VCK160" s="937"/>
      <c r="VCL160" s="937"/>
      <c r="VCM160" s="937"/>
      <c r="VCN160" s="937"/>
      <c r="VCO160" s="937"/>
      <c r="VCP160" s="937"/>
      <c r="VCQ160" s="937"/>
      <c r="VCR160" s="937"/>
      <c r="VCS160" s="937"/>
      <c r="VCT160" s="937"/>
      <c r="VCU160" s="937"/>
      <c r="VCV160" s="937"/>
      <c r="VCW160" s="937"/>
      <c r="VCX160" s="937"/>
      <c r="VCY160" s="937"/>
      <c r="VCZ160" s="937"/>
      <c r="VDA160" s="937"/>
      <c r="VDB160" s="937"/>
      <c r="VDC160" s="937"/>
      <c r="VDD160" s="937"/>
      <c r="VDE160" s="937"/>
      <c r="VDF160" s="937"/>
      <c r="VDG160" s="937"/>
      <c r="VDH160" s="937"/>
      <c r="VDI160" s="937"/>
      <c r="VDJ160" s="937"/>
      <c r="VDK160" s="937"/>
      <c r="VDL160" s="937"/>
      <c r="VDM160" s="937"/>
      <c r="VDN160" s="937"/>
      <c r="VDO160" s="937"/>
      <c r="VDP160" s="937"/>
      <c r="VDQ160" s="937"/>
      <c r="VDR160" s="937"/>
      <c r="VDS160" s="937"/>
      <c r="VDT160" s="937"/>
      <c r="VDU160" s="937"/>
      <c r="VDV160" s="937"/>
      <c r="VDW160" s="937"/>
      <c r="VDX160" s="937"/>
      <c r="VDY160" s="937"/>
      <c r="VDZ160" s="937"/>
      <c r="VEA160" s="937"/>
      <c r="VEB160" s="937"/>
      <c r="VEC160" s="937"/>
      <c r="VED160" s="937"/>
      <c r="VEE160" s="937"/>
      <c r="VEF160" s="937"/>
      <c r="VEG160" s="937"/>
      <c r="VEH160" s="937"/>
      <c r="VEI160" s="937"/>
      <c r="VEJ160" s="937"/>
      <c r="VEK160" s="937"/>
      <c r="VEL160" s="937"/>
      <c r="VEM160" s="937"/>
      <c r="VEN160" s="937"/>
      <c r="VEO160" s="937"/>
      <c r="VEP160" s="937"/>
      <c r="VEQ160" s="937"/>
      <c r="VER160" s="937"/>
      <c r="VES160" s="937"/>
      <c r="VET160" s="937"/>
      <c r="VEU160" s="937"/>
      <c r="VEV160" s="937"/>
      <c r="VEW160" s="937"/>
      <c r="VEX160" s="937"/>
      <c r="VEY160" s="937"/>
      <c r="VEZ160" s="937"/>
      <c r="VFA160" s="937"/>
      <c r="VFB160" s="937"/>
      <c r="VFC160" s="937"/>
      <c r="VFD160" s="937"/>
      <c r="VFE160" s="937"/>
      <c r="VFF160" s="937"/>
      <c r="VFG160" s="937"/>
      <c r="VFH160" s="937"/>
      <c r="VFI160" s="937"/>
      <c r="VFJ160" s="937"/>
      <c r="VFK160" s="937"/>
      <c r="VFL160" s="937"/>
      <c r="VFM160" s="937"/>
      <c r="VFN160" s="937"/>
      <c r="VFO160" s="937"/>
      <c r="VFP160" s="937"/>
      <c r="VFQ160" s="937"/>
      <c r="VFR160" s="937"/>
      <c r="VFS160" s="937"/>
      <c r="VFT160" s="937"/>
      <c r="VFU160" s="937"/>
      <c r="VFV160" s="937"/>
      <c r="VFW160" s="937"/>
      <c r="VFX160" s="937"/>
      <c r="VFY160" s="937"/>
      <c r="VFZ160" s="937"/>
      <c r="VGA160" s="937"/>
      <c r="VGB160" s="937"/>
      <c r="VGC160" s="937"/>
      <c r="VGD160" s="937"/>
      <c r="VGE160" s="937"/>
      <c r="VGF160" s="937"/>
      <c r="VGG160" s="937"/>
      <c r="VGH160" s="937"/>
      <c r="VGI160" s="937"/>
      <c r="VGJ160" s="937"/>
      <c r="VGK160" s="937"/>
      <c r="VGL160" s="937"/>
      <c r="VGM160" s="937"/>
      <c r="VGN160" s="937"/>
      <c r="VGO160" s="937"/>
      <c r="VGP160" s="937"/>
      <c r="VGQ160" s="937"/>
      <c r="VGR160" s="937"/>
      <c r="VGS160" s="937"/>
      <c r="VGT160" s="937"/>
      <c r="VGU160" s="937"/>
      <c r="VGV160" s="937"/>
      <c r="VGW160" s="937"/>
      <c r="VGX160" s="937"/>
      <c r="VGY160" s="937"/>
      <c r="VGZ160" s="937"/>
      <c r="VHA160" s="937"/>
      <c r="VHB160" s="937"/>
      <c r="VHC160" s="937"/>
      <c r="VHD160" s="937"/>
      <c r="VHE160" s="937"/>
      <c r="VHF160" s="937"/>
      <c r="VHG160" s="937"/>
      <c r="VHH160" s="937"/>
      <c r="VHI160" s="937"/>
      <c r="VHJ160" s="937"/>
      <c r="VHK160" s="937"/>
      <c r="VHL160" s="937"/>
      <c r="VHM160" s="937"/>
      <c r="VHN160" s="937"/>
      <c r="VHO160" s="937"/>
      <c r="VHP160" s="937"/>
      <c r="VHQ160" s="937"/>
      <c r="VHR160" s="937"/>
      <c r="VHS160" s="937"/>
      <c r="VHT160" s="937"/>
      <c r="VHU160" s="937"/>
      <c r="VHV160" s="937"/>
      <c r="VHW160" s="937"/>
      <c r="VHX160" s="937"/>
      <c r="VHY160" s="937"/>
      <c r="VHZ160" s="937"/>
      <c r="VIA160" s="937"/>
      <c r="VIB160" s="937"/>
      <c r="VIC160" s="937"/>
      <c r="VID160" s="937"/>
      <c r="VIE160" s="937"/>
      <c r="VIF160" s="937"/>
      <c r="VIG160" s="937"/>
      <c r="VIH160" s="937"/>
      <c r="VII160" s="937"/>
      <c r="VIJ160" s="937"/>
      <c r="VIK160" s="937"/>
      <c r="VIL160" s="937"/>
      <c r="VIM160" s="937"/>
      <c r="VIN160" s="937"/>
      <c r="VIO160" s="937"/>
      <c r="VIP160" s="937"/>
      <c r="VIQ160" s="937"/>
      <c r="VIR160" s="937"/>
      <c r="VIS160" s="937"/>
      <c r="VIT160" s="937"/>
      <c r="VIU160" s="937"/>
      <c r="VIV160" s="937"/>
      <c r="VIW160" s="937"/>
      <c r="VIX160" s="937"/>
      <c r="VIY160" s="937"/>
      <c r="VIZ160" s="937"/>
      <c r="VJA160" s="937"/>
      <c r="VJB160" s="937"/>
      <c r="VJC160" s="937"/>
      <c r="VJD160" s="937"/>
      <c r="VJE160" s="937"/>
      <c r="VJF160" s="937"/>
      <c r="VJG160" s="937"/>
      <c r="VJH160" s="937"/>
      <c r="VJI160" s="937"/>
      <c r="VJJ160" s="937"/>
      <c r="VJK160" s="937"/>
      <c r="VJL160" s="937"/>
      <c r="VJM160" s="937"/>
      <c r="VJN160" s="937"/>
      <c r="VJO160" s="937"/>
      <c r="VJP160" s="937"/>
      <c r="VJQ160" s="937"/>
      <c r="VJR160" s="937"/>
      <c r="VJS160" s="937"/>
      <c r="VJT160" s="937"/>
      <c r="VJU160" s="937"/>
      <c r="VJV160" s="937"/>
      <c r="VJW160" s="937"/>
      <c r="VJX160" s="937"/>
      <c r="VJY160" s="937"/>
      <c r="VJZ160" s="937"/>
      <c r="VKA160" s="937"/>
      <c r="VKB160" s="937"/>
      <c r="VKC160" s="937"/>
      <c r="VKD160" s="937"/>
      <c r="VKE160" s="937"/>
      <c r="VKF160" s="937"/>
      <c r="VKG160" s="937"/>
      <c r="VKH160" s="937"/>
      <c r="VKI160" s="937"/>
      <c r="VKJ160" s="937"/>
      <c r="VKK160" s="937"/>
      <c r="VKL160" s="937"/>
      <c r="VKM160" s="937"/>
      <c r="VKN160" s="937"/>
      <c r="VKO160" s="937"/>
      <c r="VKP160" s="937"/>
      <c r="VKQ160" s="937"/>
      <c r="VKR160" s="937"/>
      <c r="VKS160" s="937"/>
      <c r="VKT160" s="937"/>
      <c r="VKU160" s="937"/>
      <c r="VKV160" s="937"/>
      <c r="VKW160" s="937"/>
      <c r="VKX160" s="937"/>
      <c r="VKY160" s="937"/>
      <c r="VKZ160" s="937"/>
      <c r="VLA160" s="937"/>
      <c r="VLB160" s="937"/>
      <c r="VLC160" s="937"/>
      <c r="VLD160" s="937"/>
      <c r="VLE160" s="937"/>
      <c r="VLF160" s="937"/>
      <c r="VLG160" s="937"/>
      <c r="VLH160" s="937"/>
      <c r="VLI160" s="937"/>
      <c r="VLJ160" s="937"/>
      <c r="VLK160" s="937"/>
      <c r="VLL160" s="937"/>
      <c r="VLM160" s="937"/>
      <c r="VLN160" s="937"/>
      <c r="VLO160" s="937"/>
      <c r="VLP160" s="937"/>
      <c r="VLQ160" s="937"/>
      <c r="VLR160" s="937"/>
      <c r="VLS160" s="937"/>
      <c r="VLT160" s="937"/>
      <c r="VLU160" s="937"/>
      <c r="VLV160" s="937"/>
      <c r="VLW160" s="937"/>
      <c r="VLX160" s="937"/>
      <c r="VLY160" s="937"/>
      <c r="VLZ160" s="937"/>
      <c r="VMA160" s="937"/>
      <c r="VMB160" s="937"/>
      <c r="VMC160" s="937"/>
      <c r="VMD160" s="937"/>
      <c r="VME160" s="937"/>
      <c r="VMF160" s="937"/>
      <c r="VMG160" s="937"/>
      <c r="VMH160" s="937"/>
      <c r="VMI160" s="937"/>
      <c r="VMJ160" s="937"/>
      <c r="VMK160" s="937"/>
      <c r="VML160" s="937"/>
      <c r="VMM160" s="937"/>
      <c r="VMN160" s="937"/>
      <c r="VMO160" s="937"/>
      <c r="VMP160" s="937"/>
      <c r="VMQ160" s="937"/>
      <c r="VMR160" s="937"/>
      <c r="VMS160" s="937"/>
      <c r="VMT160" s="937"/>
      <c r="VMU160" s="937"/>
      <c r="VMV160" s="937"/>
      <c r="VMW160" s="937"/>
      <c r="VMX160" s="937"/>
      <c r="VMY160" s="937"/>
      <c r="VMZ160" s="937"/>
      <c r="VNA160" s="937"/>
      <c r="VNB160" s="937"/>
      <c r="VNC160" s="937"/>
      <c r="VND160" s="937"/>
      <c r="VNE160" s="937"/>
      <c r="VNF160" s="937"/>
      <c r="VNG160" s="937"/>
      <c r="VNH160" s="937"/>
      <c r="VNI160" s="937"/>
      <c r="VNJ160" s="937"/>
      <c r="VNK160" s="937"/>
      <c r="VNL160" s="937"/>
      <c r="VNM160" s="937"/>
      <c r="VNN160" s="937"/>
      <c r="VNO160" s="937"/>
      <c r="VNP160" s="937"/>
      <c r="VNQ160" s="937"/>
      <c r="VNR160" s="937"/>
      <c r="VNS160" s="937"/>
      <c r="VNT160" s="937"/>
      <c r="VNU160" s="937"/>
      <c r="VNV160" s="937"/>
      <c r="VNW160" s="937"/>
      <c r="VNX160" s="937"/>
      <c r="VNY160" s="937"/>
      <c r="VNZ160" s="937"/>
      <c r="VOA160" s="937"/>
      <c r="VOB160" s="937"/>
      <c r="VOC160" s="937"/>
      <c r="VOD160" s="937"/>
      <c r="VOE160" s="937"/>
      <c r="VOF160" s="937"/>
      <c r="VOG160" s="937"/>
      <c r="VOH160" s="937"/>
      <c r="VOI160" s="937"/>
      <c r="VOJ160" s="937"/>
      <c r="VOK160" s="937"/>
      <c r="VOL160" s="937"/>
      <c r="VOM160" s="937"/>
      <c r="VON160" s="937"/>
      <c r="VOO160" s="937"/>
      <c r="VOP160" s="937"/>
      <c r="VOQ160" s="937"/>
      <c r="VOR160" s="937"/>
      <c r="VOS160" s="937"/>
      <c r="VOT160" s="937"/>
      <c r="VOU160" s="937"/>
      <c r="VOV160" s="937"/>
      <c r="VOW160" s="937"/>
      <c r="VOX160" s="937"/>
      <c r="VOY160" s="937"/>
      <c r="VOZ160" s="937"/>
      <c r="VPA160" s="937"/>
      <c r="VPB160" s="937"/>
      <c r="VPC160" s="937"/>
      <c r="VPD160" s="937"/>
      <c r="VPE160" s="937"/>
      <c r="VPF160" s="937"/>
      <c r="VPG160" s="937"/>
      <c r="VPH160" s="937"/>
      <c r="VPI160" s="937"/>
      <c r="VPJ160" s="937"/>
      <c r="VPK160" s="937"/>
      <c r="VPL160" s="937"/>
      <c r="VPM160" s="937"/>
      <c r="VPN160" s="937"/>
      <c r="VPO160" s="937"/>
      <c r="VPP160" s="937"/>
      <c r="VPQ160" s="937"/>
      <c r="VPR160" s="937"/>
      <c r="VPS160" s="937"/>
      <c r="VPT160" s="937"/>
      <c r="VPU160" s="937"/>
      <c r="VPV160" s="937"/>
      <c r="VPW160" s="937"/>
      <c r="VPX160" s="937"/>
      <c r="VPY160" s="937"/>
      <c r="VPZ160" s="937"/>
      <c r="VQA160" s="937"/>
      <c r="VQB160" s="937"/>
      <c r="VQC160" s="937"/>
      <c r="VQD160" s="937"/>
      <c r="VQE160" s="937"/>
      <c r="VQF160" s="937"/>
      <c r="VQG160" s="937"/>
      <c r="VQH160" s="937"/>
      <c r="VQI160" s="937"/>
      <c r="VQJ160" s="937"/>
      <c r="VQK160" s="937"/>
      <c r="VQL160" s="937"/>
      <c r="VQM160" s="937"/>
      <c r="VQN160" s="937"/>
      <c r="VQO160" s="937"/>
      <c r="VQP160" s="937"/>
      <c r="VQQ160" s="937"/>
      <c r="VQR160" s="937"/>
      <c r="VQS160" s="937"/>
      <c r="VQT160" s="937"/>
      <c r="VQU160" s="937"/>
      <c r="VQV160" s="937"/>
      <c r="VQW160" s="937"/>
      <c r="VQX160" s="937"/>
      <c r="VQY160" s="937"/>
      <c r="VQZ160" s="937"/>
      <c r="VRA160" s="937"/>
      <c r="VRB160" s="937"/>
      <c r="VRC160" s="937"/>
      <c r="VRD160" s="937"/>
      <c r="VRE160" s="937"/>
      <c r="VRF160" s="937"/>
      <c r="VRG160" s="937"/>
      <c r="VRH160" s="937"/>
      <c r="VRI160" s="937"/>
      <c r="VRJ160" s="937"/>
      <c r="VRK160" s="937"/>
      <c r="VRL160" s="937"/>
      <c r="VRM160" s="937"/>
      <c r="VRN160" s="937"/>
      <c r="VRO160" s="937"/>
      <c r="VRP160" s="937"/>
      <c r="VRQ160" s="937"/>
      <c r="VRR160" s="937"/>
      <c r="VRS160" s="937"/>
      <c r="VRT160" s="937"/>
      <c r="VRU160" s="937"/>
      <c r="VRV160" s="937"/>
      <c r="VRW160" s="937"/>
      <c r="VRX160" s="937"/>
      <c r="VRY160" s="937"/>
      <c r="VRZ160" s="937"/>
      <c r="VSA160" s="937"/>
      <c r="VSB160" s="937"/>
      <c r="VSC160" s="937"/>
      <c r="VSD160" s="937"/>
      <c r="VSE160" s="937"/>
      <c r="VSF160" s="937"/>
      <c r="VSG160" s="937"/>
      <c r="VSH160" s="937"/>
      <c r="VSI160" s="937"/>
      <c r="VSJ160" s="937"/>
      <c r="VSK160" s="937"/>
      <c r="VSL160" s="937"/>
      <c r="VSM160" s="937"/>
      <c r="VSN160" s="937"/>
      <c r="VSO160" s="937"/>
      <c r="VSP160" s="937"/>
      <c r="VSQ160" s="937"/>
      <c r="VSR160" s="937"/>
      <c r="VSS160" s="937"/>
      <c r="VST160" s="937"/>
      <c r="VSU160" s="937"/>
      <c r="VSV160" s="937"/>
      <c r="VSW160" s="937"/>
      <c r="VSX160" s="937"/>
      <c r="VSY160" s="937"/>
      <c r="VSZ160" s="937"/>
      <c r="VTA160" s="937"/>
      <c r="VTB160" s="937"/>
      <c r="VTC160" s="937"/>
      <c r="VTD160" s="937"/>
      <c r="VTE160" s="937"/>
      <c r="VTF160" s="937"/>
      <c r="VTG160" s="937"/>
      <c r="VTH160" s="937"/>
      <c r="VTI160" s="937"/>
      <c r="VTJ160" s="937"/>
      <c r="VTK160" s="937"/>
      <c r="VTL160" s="937"/>
      <c r="VTM160" s="937"/>
      <c r="VTN160" s="937"/>
      <c r="VTO160" s="937"/>
      <c r="VTP160" s="937"/>
      <c r="VTQ160" s="937"/>
      <c r="VTR160" s="937"/>
      <c r="VTS160" s="937"/>
      <c r="VTT160" s="937"/>
      <c r="VTU160" s="937"/>
      <c r="VTV160" s="937"/>
      <c r="VTW160" s="937"/>
      <c r="VTX160" s="937"/>
      <c r="VTY160" s="937"/>
      <c r="VTZ160" s="937"/>
      <c r="VUA160" s="937"/>
      <c r="VUB160" s="937"/>
      <c r="VUC160" s="937"/>
      <c r="VUD160" s="937"/>
      <c r="VUE160" s="937"/>
      <c r="VUF160" s="937"/>
      <c r="VUG160" s="937"/>
      <c r="VUH160" s="937"/>
      <c r="VUI160" s="937"/>
      <c r="VUJ160" s="937"/>
      <c r="VUK160" s="937"/>
      <c r="VUL160" s="937"/>
      <c r="VUM160" s="937"/>
      <c r="VUN160" s="937"/>
      <c r="VUO160" s="937"/>
      <c r="VUP160" s="937"/>
      <c r="VUQ160" s="937"/>
      <c r="VUR160" s="937"/>
      <c r="VUS160" s="937"/>
      <c r="VUT160" s="937"/>
      <c r="VUU160" s="937"/>
      <c r="VUV160" s="937"/>
      <c r="VUW160" s="937"/>
      <c r="VUX160" s="937"/>
      <c r="VUY160" s="937"/>
      <c r="VUZ160" s="937"/>
      <c r="VVA160" s="937"/>
      <c r="VVB160" s="937"/>
      <c r="VVC160" s="937"/>
      <c r="VVD160" s="937"/>
      <c r="VVE160" s="937"/>
      <c r="VVF160" s="937"/>
      <c r="VVG160" s="937"/>
      <c r="VVH160" s="937"/>
      <c r="VVI160" s="937"/>
      <c r="VVJ160" s="937"/>
      <c r="VVK160" s="937"/>
      <c r="VVL160" s="937"/>
      <c r="VVM160" s="937"/>
      <c r="VVN160" s="937"/>
      <c r="VVO160" s="937"/>
      <c r="VVP160" s="937"/>
      <c r="VVQ160" s="937"/>
      <c r="VVR160" s="937"/>
      <c r="VVS160" s="937"/>
      <c r="VVT160" s="937"/>
      <c r="VVU160" s="937"/>
      <c r="VVV160" s="937"/>
      <c r="VVW160" s="937"/>
      <c r="VVX160" s="937"/>
      <c r="VVY160" s="937"/>
      <c r="VVZ160" s="937"/>
      <c r="VWA160" s="937"/>
      <c r="VWB160" s="937"/>
      <c r="VWC160" s="937"/>
      <c r="VWD160" s="937"/>
      <c r="VWE160" s="937"/>
      <c r="VWF160" s="937"/>
      <c r="VWG160" s="937"/>
      <c r="VWH160" s="937"/>
      <c r="VWI160" s="937"/>
      <c r="VWJ160" s="937"/>
      <c r="VWK160" s="937"/>
      <c r="VWL160" s="937"/>
      <c r="VWM160" s="937"/>
      <c r="VWN160" s="937"/>
      <c r="VWO160" s="937"/>
      <c r="VWP160" s="937"/>
      <c r="VWQ160" s="937"/>
      <c r="VWR160" s="937"/>
      <c r="VWS160" s="937"/>
      <c r="VWT160" s="937"/>
      <c r="VWU160" s="937"/>
      <c r="VWV160" s="937"/>
      <c r="VWW160" s="937"/>
      <c r="VWX160" s="937"/>
      <c r="VWY160" s="937"/>
      <c r="VWZ160" s="937"/>
      <c r="VXA160" s="937"/>
      <c r="VXB160" s="937"/>
      <c r="VXC160" s="937"/>
      <c r="VXD160" s="937"/>
      <c r="VXE160" s="937"/>
      <c r="VXF160" s="937"/>
      <c r="VXG160" s="937"/>
      <c r="VXH160" s="937"/>
      <c r="VXI160" s="937"/>
      <c r="VXJ160" s="937"/>
      <c r="VXK160" s="937"/>
      <c r="VXL160" s="937"/>
      <c r="VXM160" s="937"/>
      <c r="VXN160" s="937"/>
      <c r="VXO160" s="937"/>
      <c r="VXP160" s="937"/>
      <c r="VXQ160" s="937"/>
      <c r="VXR160" s="937"/>
      <c r="VXS160" s="937"/>
      <c r="VXT160" s="937"/>
      <c r="VXU160" s="937"/>
      <c r="VXV160" s="937"/>
      <c r="VXW160" s="937"/>
      <c r="VXX160" s="937"/>
      <c r="VXY160" s="937"/>
      <c r="VXZ160" s="937"/>
      <c r="VYA160" s="937"/>
      <c r="VYB160" s="937"/>
      <c r="VYC160" s="937"/>
      <c r="VYD160" s="937"/>
      <c r="VYE160" s="937"/>
      <c r="VYF160" s="937"/>
      <c r="VYG160" s="937"/>
      <c r="VYH160" s="937"/>
      <c r="VYI160" s="937"/>
      <c r="VYJ160" s="937"/>
      <c r="VYK160" s="937"/>
      <c r="VYL160" s="937"/>
      <c r="VYM160" s="937"/>
      <c r="VYN160" s="937"/>
      <c r="VYO160" s="937"/>
      <c r="VYP160" s="937"/>
      <c r="VYQ160" s="937"/>
      <c r="VYR160" s="937"/>
      <c r="VYS160" s="937"/>
      <c r="VYT160" s="937"/>
      <c r="VYU160" s="937"/>
      <c r="VYV160" s="937"/>
      <c r="VYW160" s="937"/>
      <c r="VYX160" s="937"/>
      <c r="VYY160" s="937"/>
      <c r="VYZ160" s="937"/>
      <c r="VZA160" s="937"/>
      <c r="VZB160" s="937"/>
      <c r="VZC160" s="937"/>
      <c r="VZD160" s="937"/>
      <c r="VZE160" s="937"/>
      <c r="VZF160" s="937"/>
      <c r="VZG160" s="937"/>
      <c r="VZH160" s="937"/>
      <c r="VZI160" s="937"/>
      <c r="VZJ160" s="937"/>
      <c r="VZK160" s="937"/>
      <c r="VZL160" s="937"/>
      <c r="VZM160" s="937"/>
      <c r="VZN160" s="937"/>
      <c r="VZO160" s="937"/>
      <c r="VZP160" s="937"/>
      <c r="VZQ160" s="937"/>
      <c r="VZR160" s="937"/>
      <c r="VZS160" s="937"/>
      <c r="VZT160" s="937"/>
      <c r="VZU160" s="937"/>
      <c r="VZV160" s="937"/>
      <c r="VZW160" s="937"/>
      <c r="VZX160" s="937"/>
      <c r="VZY160" s="937"/>
      <c r="VZZ160" s="937"/>
      <c r="WAA160" s="937"/>
      <c r="WAB160" s="937"/>
      <c r="WAC160" s="937"/>
      <c r="WAD160" s="937"/>
      <c r="WAE160" s="937"/>
      <c r="WAF160" s="937"/>
      <c r="WAG160" s="937"/>
      <c r="WAH160" s="937"/>
      <c r="WAI160" s="937"/>
      <c r="WAJ160" s="937"/>
      <c r="WAK160" s="937"/>
      <c r="WAL160" s="937"/>
      <c r="WAM160" s="937"/>
      <c r="WAN160" s="937"/>
      <c r="WAO160" s="937"/>
      <c r="WAP160" s="937"/>
      <c r="WAQ160" s="937"/>
      <c r="WAR160" s="937"/>
      <c r="WAS160" s="937"/>
      <c r="WAT160" s="937"/>
      <c r="WAU160" s="937"/>
      <c r="WAV160" s="937"/>
      <c r="WAW160" s="937"/>
      <c r="WAX160" s="937"/>
      <c r="WAY160" s="937"/>
      <c r="WAZ160" s="937"/>
      <c r="WBA160" s="937"/>
      <c r="WBB160" s="937"/>
      <c r="WBC160" s="937"/>
      <c r="WBD160" s="937"/>
      <c r="WBE160" s="937"/>
      <c r="WBF160" s="937"/>
      <c r="WBG160" s="937"/>
      <c r="WBH160" s="937"/>
      <c r="WBI160" s="937"/>
      <c r="WBJ160" s="937"/>
      <c r="WBK160" s="937"/>
      <c r="WBL160" s="937"/>
      <c r="WBM160" s="937"/>
      <c r="WBN160" s="937"/>
      <c r="WBO160" s="937"/>
      <c r="WBP160" s="937"/>
      <c r="WBQ160" s="937"/>
      <c r="WBR160" s="937"/>
      <c r="WBS160" s="937"/>
      <c r="WBT160" s="937"/>
      <c r="WBU160" s="937"/>
      <c r="WBV160" s="937"/>
      <c r="WBW160" s="937"/>
      <c r="WBX160" s="937"/>
      <c r="WBY160" s="937"/>
      <c r="WBZ160" s="937"/>
      <c r="WCA160" s="937"/>
      <c r="WCB160" s="937"/>
      <c r="WCC160" s="937"/>
      <c r="WCD160" s="937"/>
      <c r="WCE160" s="937"/>
      <c r="WCF160" s="937"/>
      <c r="WCG160" s="937"/>
      <c r="WCH160" s="937"/>
      <c r="WCI160" s="937"/>
      <c r="WCJ160" s="937"/>
      <c r="WCK160" s="937"/>
      <c r="WCL160" s="937"/>
      <c r="WCM160" s="937"/>
      <c r="WCN160" s="937"/>
      <c r="WCO160" s="937"/>
      <c r="WCP160" s="937"/>
      <c r="WCQ160" s="937"/>
      <c r="WCR160" s="937"/>
      <c r="WCS160" s="937"/>
      <c r="WCT160" s="937"/>
      <c r="WCU160" s="937"/>
      <c r="WCV160" s="937"/>
      <c r="WCW160" s="937"/>
      <c r="WCX160" s="937"/>
      <c r="WCY160" s="937"/>
      <c r="WCZ160" s="937"/>
      <c r="WDA160" s="937"/>
      <c r="WDB160" s="937"/>
      <c r="WDC160" s="937"/>
      <c r="WDD160" s="937"/>
      <c r="WDE160" s="937"/>
      <c r="WDF160" s="937"/>
      <c r="WDG160" s="937"/>
      <c r="WDH160" s="937"/>
      <c r="WDI160" s="937"/>
      <c r="WDJ160" s="937"/>
      <c r="WDK160" s="937"/>
      <c r="WDL160" s="937"/>
      <c r="WDM160" s="937"/>
      <c r="WDN160" s="937"/>
      <c r="WDO160" s="937"/>
      <c r="WDP160" s="937"/>
      <c r="WDQ160" s="937"/>
      <c r="WDR160" s="937"/>
      <c r="WDS160" s="937"/>
      <c r="WDT160" s="937"/>
      <c r="WDU160" s="937"/>
      <c r="WDV160" s="937"/>
      <c r="WDW160" s="937"/>
      <c r="WDX160" s="937"/>
      <c r="WDY160" s="937"/>
      <c r="WDZ160" s="937"/>
      <c r="WEA160" s="937"/>
      <c r="WEB160" s="937"/>
      <c r="WEC160" s="937"/>
      <c r="WED160" s="937"/>
      <c r="WEE160" s="937"/>
      <c r="WEF160" s="937"/>
      <c r="WEG160" s="937"/>
      <c r="WEH160" s="937"/>
      <c r="WEI160" s="937"/>
      <c r="WEJ160" s="937"/>
      <c r="WEK160" s="937"/>
      <c r="WEL160" s="937"/>
      <c r="WEM160" s="937"/>
      <c r="WEN160" s="937"/>
      <c r="WEO160" s="937"/>
      <c r="WEP160" s="937"/>
      <c r="WEQ160" s="937"/>
      <c r="WER160" s="937"/>
      <c r="WES160" s="937"/>
      <c r="WET160" s="937"/>
      <c r="WEU160" s="937"/>
      <c r="WEV160" s="937"/>
      <c r="WEW160" s="937"/>
      <c r="WEX160" s="937"/>
      <c r="WEY160" s="937"/>
      <c r="WEZ160" s="937"/>
      <c r="WFA160" s="937"/>
      <c r="WFB160" s="937"/>
      <c r="WFC160" s="937"/>
      <c r="WFD160" s="937"/>
      <c r="WFE160" s="937"/>
      <c r="WFF160" s="937"/>
      <c r="WFG160" s="937"/>
      <c r="WFH160" s="937"/>
      <c r="WFI160" s="937"/>
      <c r="WFJ160" s="937"/>
      <c r="WFK160" s="937"/>
      <c r="WFL160" s="937"/>
      <c r="WFM160" s="937"/>
      <c r="WFN160" s="937"/>
      <c r="WFO160" s="937"/>
      <c r="WFP160" s="937"/>
      <c r="WFQ160" s="937"/>
      <c r="WFR160" s="937"/>
      <c r="WFS160" s="937"/>
      <c r="WFT160" s="937"/>
      <c r="WFU160" s="937"/>
      <c r="WFV160" s="937"/>
      <c r="WFW160" s="937"/>
      <c r="WFX160" s="937"/>
      <c r="WFY160" s="937"/>
      <c r="WFZ160" s="937"/>
      <c r="WGA160" s="937"/>
      <c r="WGB160" s="937"/>
      <c r="WGC160" s="937"/>
      <c r="WGD160" s="937"/>
      <c r="WGE160" s="937"/>
      <c r="WGF160" s="937"/>
      <c r="WGG160" s="937"/>
      <c r="WGH160" s="937"/>
      <c r="WGI160" s="937"/>
      <c r="WGJ160" s="937"/>
      <c r="WGK160" s="937"/>
      <c r="WGL160" s="937"/>
      <c r="WGM160" s="937"/>
      <c r="WGN160" s="937"/>
      <c r="WGO160" s="937"/>
      <c r="WGP160" s="937"/>
      <c r="WGQ160" s="937"/>
      <c r="WGR160" s="937"/>
      <c r="WGS160" s="937"/>
      <c r="WGT160" s="937"/>
      <c r="WGU160" s="937"/>
      <c r="WGV160" s="937"/>
      <c r="WGW160" s="937"/>
      <c r="WGX160" s="937"/>
      <c r="WGY160" s="937"/>
      <c r="WGZ160" s="937"/>
      <c r="WHA160" s="937"/>
      <c r="WHB160" s="937"/>
      <c r="WHC160" s="937"/>
      <c r="WHD160" s="937"/>
      <c r="WHE160" s="937"/>
      <c r="WHF160" s="937"/>
      <c r="WHG160" s="937"/>
      <c r="WHH160" s="937"/>
      <c r="WHI160" s="937"/>
      <c r="WHJ160" s="937"/>
      <c r="WHK160" s="937"/>
      <c r="WHL160" s="937"/>
      <c r="WHM160" s="937"/>
      <c r="WHN160" s="937"/>
      <c r="WHO160" s="937"/>
      <c r="WHP160" s="937"/>
      <c r="WHQ160" s="937"/>
      <c r="WHR160" s="937"/>
      <c r="WHS160" s="937"/>
      <c r="WHT160" s="937"/>
      <c r="WHU160" s="937"/>
      <c r="WHV160" s="937"/>
      <c r="WHW160" s="937"/>
      <c r="WHX160" s="937"/>
      <c r="WHY160" s="937"/>
      <c r="WHZ160" s="937"/>
      <c r="WIA160" s="937"/>
      <c r="WIB160" s="937"/>
      <c r="WIC160" s="937"/>
      <c r="WID160" s="937"/>
      <c r="WIE160" s="937"/>
      <c r="WIF160" s="937"/>
      <c r="WIG160" s="937"/>
      <c r="WIH160" s="937"/>
      <c r="WII160" s="937"/>
      <c r="WIJ160" s="937"/>
      <c r="WIK160" s="937"/>
      <c r="WIL160" s="937"/>
      <c r="WIM160" s="937"/>
      <c r="WIN160" s="937"/>
      <c r="WIO160" s="937"/>
      <c r="WIP160" s="937"/>
      <c r="WIQ160" s="937"/>
      <c r="WIR160" s="937"/>
      <c r="WIS160" s="937"/>
      <c r="WIT160" s="937"/>
      <c r="WIU160" s="937"/>
      <c r="WIV160" s="937"/>
      <c r="WIW160" s="937"/>
      <c r="WIX160" s="937"/>
      <c r="WIY160" s="937"/>
      <c r="WIZ160" s="937"/>
      <c r="WJA160" s="937"/>
      <c r="WJB160" s="937"/>
      <c r="WJC160" s="937"/>
      <c r="WJD160" s="937"/>
      <c r="WJE160" s="937"/>
      <c r="WJF160" s="937"/>
      <c r="WJG160" s="937"/>
      <c r="WJH160" s="937"/>
      <c r="WJI160" s="937"/>
      <c r="WJJ160" s="937"/>
      <c r="WJK160" s="937"/>
      <c r="WJL160" s="937"/>
      <c r="WJM160" s="937"/>
      <c r="WJN160" s="937"/>
      <c r="WJO160" s="937"/>
      <c r="WJP160" s="937"/>
      <c r="WJQ160" s="937"/>
      <c r="WJR160" s="937"/>
      <c r="WJS160" s="937"/>
      <c r="WJT160" s="937"/>
      <c r="WJU160" s="937"/>
      <c r="WJV160" s="937"/>
      <c r="WJW160" s="937"/>
      <c r="WJX160" s="937"/>
      <c r="WJY160" s="937"/>
      <c r="WJZ160" s="937"/>
      <c r="WKA160" s="937"/>
      <c r="WKB160" s="937"/>
      <c r="WKC160" s="937"/>
      <c r="WKD160" s="937"/>
      <c r="WKE160" s="937"/>
      <c r="WKF160" s="937"/>
      <c r="WKG160" s="937"/>
      <c r="WKH160" s="937"/>
      <c r="WKI160" s="937"/>
      <c r="WKJ160" s="937"/>
      <c r="WKK160" s="937"/>
      <c r="WKL160" s="937"/>
      <c r="WKM160" s="937"/>
      <c r="WKN160" s="937"/>
      <c r="WKO160" s="937"/>
      <c r="WKP160" s="937"/>
      <c r="WKQ160" s="937"/>
      <c r="WKR160" s="937"/>
      <c r="WKS160" s="937"/>
      <c r="WKT160" s="937"/>
      <c r="WKU160" s="937"/>
      <c r="WKV160" s="937"/>
      <c r="WKW160" s="937"/>
      <c r="WKX160" s="937"/>
      <c r="WKY160" s="937"/>
      <c r="WKZ160" s="937"/>
      <c r="WLA160" s="937"/>
      <c r="WLB160" s="937"/>
      <c r="WLC160" s="937"/>
      <c r="WLD160" s="937"/>
      <c r="WLE160" s="937"/>
      <c r="WLF160" s="937"/>
      <c r="WLG160" s="937"/>
      <c r="WLH160" s="937"/>
      <c r="WLI160" s="937"/>
      <c r="WLJ160" s="937"/>
      <c r="WLK160" s="937"/>
      <c r="WLL160" s="937"/>
      <c r="WLM160" s="937"/>
      <c r="WLN160" s="937"/>
      <c r="WLO160" s="937"/>
      <c r="WLP160" s="937"/>
      <c r="WLQ160" s="937"/>
      <c r="WLR160" s="937"/>
      <c r="WLS160" s="937"/>
      <c r="WLT160" s="937"/>
      <c r="WLU160" s="937"/>
      <c r="WLV160" s="937"/>
      <c r="WLW160" s="937"/>
      <c r="WLX160" s="937"/>
      <c r="WLY160" s="937"/>
      <c r="WLZ160" s="937"/>
      <c r="WMA160" s="937"/>
      <c r="WMB160" s="937"/>
      <c r="WMC160" s="937"/>
      <c r="WMD160" s="937"/>
      <c r="WME160" s="937"/>
      <c r="WMF160" s="937"/>
      <c r="WMG160" s="937"/>
      <c r="WMH160" s="937"/>
      <c r="WMI160" s="937"/>
      <c r="WMJ160" s="937"/>
      <c r="WMK160" s="937"/>
      <c r="WML160" s="937"/>
      <c r="WMM160" s="937"/>
      <c r="WMN160" s="937"/>
      <c r="WMO160" s="937"/>
      <c r="WMP160" s="937"/>
      <c r="WMQ160" s="937"/>
      <c r="WMR160" s="937"/>
      <c r="WMS160" s="937"/>
      <c r="WMT160" s="937"/>
      <c r="WMU160" s="937"/>
      <c r="WMV160" s="937"/>
      <c r="WMW160" s="937"/>
      <c r="WMX160" s="937"/>
      <c r="WMY160" s="937"/>
      <c r="WMZ160" s="937"/>
      <c r="WNA160" s="937"/>
      <c r="WNB160" s="937"/>
      <c r="WNC160" s="937"/>
      <c r="WND160" s="937"/>
      <c r="WNE160" s="937"/>
      <c r="WNF160" s="937"/>
      <c r="WNG160" s="937"/>
      <c r="WNH160" s="937"/>
      <c r="WNI160" s="937"/>
      <c r="WNJ160" s="937"/>
      <c r="WNK160" s="937"/>
      <c r="WNL160" s="937"/>
      <c r="WNM160" s="937"/>
      <c r="WNN160" s="937"/>
      <c r="WNO160" s="937"/>
      <c r="WNP160" s="937"/>
      <c r="WNQ160" s="937"/>
      <c r="WNR160" s="937"/>
      <c r="WNS160" s="937"/>
      <c r="WNT160" s="937"/>
      <c r="WNU160" s="937"/>
      <c r="WNV160" s="937"/>
      <c r="WNW160" s="937"/>
      <c r="WNX160" s="937"/>
      <c r="WNY160" s="937"/>
      <c r="WNZ160" s="937"/>
      <c r="WOA160" s="937"/>
      <c r="WOB160" s="937"/>
      <c r="WOC160" s="937"/>
      <c r="WOD160" s="937"/>
      <c r="WOE160" s="937"/>
      <c r="WOF160" s="937"/>
      <c r="WOG160" s="937"/>
      <c r="WOH160" s="937"/>
      <c r="WOI160" s="937"/>
      <c r="WOJ160" s="937"/>
      <c r="WOK160" s="937"/>
      <c r="WOL160" s="937"/>
      <c r="WOM160" s="937"/>
      <c r="WON160" s="937"/>
      <c r="WOO160" s="937"/>
      <c r="WOP160" s="937"/>
      <c r="WOQ160" s="937"/>
      <c r="WOR160" s="937"/>
      <c r="WOS160" s="937"/>
      <c r="WOT160" s="937"/>
      <c r="WOU160" s="937"/>
      <c r="WOV160" s="937"/>
      <c r="WOW160" s="937"/>
      <c r="WOX160" s="937"/>
      <c r="WOY160" s="937"/>
      <c r="WOZ160" s="937"/>
      <c r="WPA160" s="937"/>
      <c r="WPB160" s="937"/>
      <c r="WPC160" s="937"/>
      <c r="WPD160" s="937"/>
      <c r="WPE160" s="937"/>
      <c r="WPF160" s="937"/>
      <c r="WPG160" s="937"/>
      <c r="WPH160" s="937"/>
      <c r="WPI160" s="937"/>
      <c r="WPJ160" s="937"/>
      <c r="WPK160" s="937"/>
      <c r="WPL160" s="937"/>
      <c r="WPM160" s="937"/>
      <c r="WPN160" s="937"/>
      <c r="WPO160" s="937"/>
      <c r="WPP160" s="937"/>
      <c r="WPQ160" s="937"/>
      <c r="WPR160" s="937"/>
      <c r="WPS160" s="937"/>
      <c r="WPT160" s="937"/>
      <c r="WPU160" s="937"/>
      <c r="WPV160" s="937"/>
      <c r="WPW160" s="937"/>
      <c r="WPX160" s="937"/>
      <c r="WPY160" s="937"/>
      <c r="WPZ160" s="937"/>
      <c r="WQA160" s="937"/>
      <c r="WQB160" s="937"/>
      <c r="WQC160" s="937"/>
      <c r="WQD160" s="937"/>
      <c r="WQE160" s="937"/>
      <c r="WQF160" s="937"/>
      <c r="WQG160" s="937"/>
      <c r="WQH160" s="937"/>
      <c r="WQI160" s="937"/>
      <c r="WQJ160" s="937"/>
      <c r="WQK160" s="937"/>
      <c r="WQL160" s="937"/>
      <c r="WQM160" s="937"/>
      <c r="WQN160" s="937"/>
      <c r="WQO160" s="937"/>
      <c r="WQP160" s="937"/>
      <c r="WQQ160" s="937"/>
      <c r="WQR160" s="937"/>
      <c r="WQS160" s="937"/>
      <c r="WQT160" s="937"/>
      <c r="WQU160" s="937"/>
      <c r="WQV160" s="937"/>
      <c r="WQW160" s="937"/>
      <c r="WQX160" s="937"/>
      <c r="WQY160" s="937"/>
      <c r="WQZ160" s="937"/>
      <c r="WRA160" s="937"/>
      <c r="WRB160" s="937"/>
      <c r="WRC160" s="937"/>
      <c r="WRD160" s="937"/>
      <c r="WRE160" s="937"/>
      <c r="WRF160" s="937"/>
      <c r="WRG160" s="937"/>
      <c r="WRH160" s="937"/>
      <c r="WRI160" s="937"/>
      <c r="WRJ160" s="937"/>
      <c r="WRK160" s="937"/>
      <c r="WRL160" s="937"/>
      <c r="WRM160" s="937"/>
      <c r="WRN160" s="937"/>
      <c r="WRO160" s="937"/>
      <c r="WRP160" s="937"/>
      <c r="WRQ160" s="937"/>
      <c r="WRR160" s="937"/>
      <c r="WRS160" s="937"/>
      <c r="WRT160" s="937"/>
      <c r="WRU160" s="937"/>
      <c r="WRV160" s="937"/>
      <c r="WRW160" s="937"/>
      <c r="WRX160" s="937"/>
      <c r="WRY160" s="937"/>
      <c r="WRZ160" s="937"/>
      <c r="WSA160" s="937"/>
      <c r="WSB160" s="937"/>
      <c r="WSC160" s="937"/>
      <c r="WSD160" s="937"/>
      <c r="WSE160" s="937"/>
      <c r="WSF160" s="937"/>
      <c r="WSG160" s="937"/>
      <c r="WSH160" s="937"/>
      <c r="WSI160" s="937"/>
      <c r="WSJ160" s="937"/>
      <c r="WSK160" s="937"/>
      <c r="WSL160" s="937"/>
      <c r="WSM160" s="937"/>
      <c r="WSN160" s="937"/>
      <c r="WSO160" s="937"/>
      <c r="WSP160" s="937"/>
      <c r="WSQ160" s="937"/>
      <c r="WSR160" s="937"/>
      <c r="WSS160" s="937"/>
      <c r="WST160" s="937"/>
      <c r="WSU160" s="937"/>
      <c r="WSV160" s="937"/>
      <c r="WSW160" s="937"/>
      <c r="WSX160" s="937"/>
      <c r="WSY160" s="937"/>
      <c r="WSZ160" s="937"/>
      <c r="WTA160" s="937"/>
      <c r="WTB160" s="937"/>
      <c r="WTC160" s="937"/>
      <c r="WTD160" s="937"/>
      <c r="WTE160" s="937"/>
      <c r="WTF160" s="937"/>
      <c r="WTG160" s="937"/>
      <c r="WTH160" s="937"/>
      <c r="WTI160" s="937"/>
      <c r="WTJ160" s="937"/>
      <c r="WTK160" s="937"/>
      <c r="WTL160" s="937"/>
      <c r="WTM160" s="937"/>
      <c r="WTN160" s="937"/>
      <c r="WTO160" s="937"/>
      <c r="WTP160" s="937"/>
      <c r="WTQ160" s="937"/>
      <c r="WTR160" s="937"/>
      <c r="WTS160" s="937"/>
      <c r="WTT160" s="937"/>
      <c r="WTU160" s="937"/>
      <c r="WTV160" s="937"/>
      <c r="WTW160" s="937"/>
      <c r="WTX160" s="937"/>
      <c r="WTY160" s="937"/>
      <c r="WTZ160" s="937"/>
      <c r="WUA160" s="937"/>
      <c r="WUB160" s="937"/>
      <c r="WUC160" s="937"/>
      <c r="WUD160" s="937"/>
      <c r="WUE160" s="937"/>
      <c r="WUF160" s="937"/>
      <c r="WUG160" s="937"/>
      <c r="WUH160" s="937"/>
      <c r="WUI160" s="937"/>
      <c r="WUJ160" s="937"/>
      <c r="WUK160" s="937"/>
      <c r="WUL160" s="937"/>
      <c r="WUM160" s="937"/>
      <c r="WUN160" s="937"/>
      <c r="WUO160" s="937"/>
      <c r="WUP160" s="937"/>
      <c r="WUQ160" s="937"/>
      <c r="WUR160" s="937"/>
      <c r="WUS160" s="937"/>
      <c r="WUT160" s="937"/>
      <c r="WUU160" s="937"/>
      <c r="WUV160" s="937"/>
      <c r="WUW160" s="937"/>
      <c r="WUX160" s="937"/>
      <c r="WUY160" s="937"/>
      <c r="WUZ160" s="937"/>
      <c r="WVA160" s="937"/>
      <c r="WVB160" s="937"/>
      <c r="WVC160" s="937"/>
      <c r="WVD160" s="937"/>
      <c r="WVE160" s="937"/>
      <c r="WVF160" s="937"/>
      <c r="WVG160" s="937"/>
      <c r="WVH160" s="937"/>
      <c r="WVI160" s="937"/>
      <c r="WVJ160" s="937"/>
      <c r="WVK160" s="937"/>
      <c r="WVL160" s="937"/>
      <c r="WVM160" s="937"/>
      <c r="WVN160" s="937"/>
      <c r="WVO160" s="937"/>
      <c r="WVP160" s="937"/>
      <c r="WVQ160" s="937"/>
      <c r="WVR160" s="937"/>
      <c r="WVS160" s="937"/>
      <c r="WVT160" s="937"/>
      <c r="WVU160" s="937"/>
      <c r="WVV160" s="937"/>
      <c r="WVW160" s="937"/>
      <c r="WVX160" s="937"/>
      <c r="WVY160" s="937"/>
      <c r="WVZ160" s="937"/>
      <c r="WWA160" s="937"/>
      <c r="WWB160" s="937"/>
      <c r="WWC160" s="937"/>
      <c r="WWD160" s="937"/>
      <c r="WWE160" s="937"/>
      <c r="WWF160" s="937"/>
      <c r="WWG160" s="937"/>
      <c r="WWH160" s="937"/>
      <c r="WWI160" s="937"/>
      <c r="WWJ160" s="937"/>
      <c r="WWK160" s="937"/>
      <c r="WWL160" s="937"/>
      <c r="WWM160" s="937"/>
      <c r="WWN160" s="937"/>
      <c r="WWO160" s="937"/>
      <c r="WWP160" s="937"/>
      <c r="WWQ160" s="937"/>
      <c r="WWR160" s="937"/>
      <c r="WWS160" s="937"/>
      <c r="WWT160" s="937"/>
      <c r="WWU160" s="937"/>
      <c r="WWV160" s="937"/>
      <c r="WWW160" s="937"/>
      <c r="WWX160" s="937"/>
      <c r="WWY160" s="937"/>
      <c r="WWZ160" s="937"/>
      <c r="WXA160" s="937"/>
      <c r="WXB160" s="937"/>
      <c r="WXC160" s="937"/>
      <c r="WXD160" s="937"/>
      <c r="WXE160" s="937"/>
      <c r="WXF160" s="937"/>
      <c r="WXG160" s="937"/>
      <c r="WXH160" s="937"/>
      <c r="WXI160" s="937"/>
      <c r="WXJ160" s="937"/>
      <c r="WXK160" s="937"/>
      <c r="WXL160" s="937"/>
      <c r="WXM160" s="937"/>
      <c r="WXN160" s="937"/>
      <c r="WXO160" s="937"/>
      <c r="WXP160" s="937"/>
      <c r="WXQ160" s="937"/>
      <c r="WXR160" s="937"/>
      <c r="WXS160" s="937"/>
      <c r="WXT160" s="937"/>
      <c r="WXU160" s="937"/>
      <c r="WXV160" s="937"/>
      <c r="WXW160" s="937"/>
      <c r="WXX160" s="937"/>
      <c r="WXY160" s="937"/>
      <c r="WXZ160" s="937"/>
      <c r="WYA160" s="937"/>
      <c r="WYB160" s="937"/>
      <c r="WYC160" s="937"/>
      <c r="WYD160" s="937"/>
      <c r="WYE160" s="937"/>
      <c r="WYF160" s="937"/>
      <c r="WYG160" s="937"/>
      <c r="WYH160" s="937"/>
      <c r="WYI160" s="937"/>
      <c r="WYJ160" s="937"/>
      <c r="WYK160" s="937"/>
      <c r="WYL160" s="937"/>
      <c r="WYM160" s="937"/>
      <c r="WYN160" s="937"/>
      <c r="WYO160" s="937"/>
      <c r="WYP160" s="937"/>
      <c r="WYQ160" s="937"/>
      <c r="WYR160" s="937"/>
      <c r="WYS160" s="937"/>
      <c r="WYT160" s="937"/>
      <c r="WYU160" s="937"/>
      <c r="WYV160" s="937"/>
      <c r="WYW160" s="937"/>
      <c r="WYX160" s="937"/>
      <c r="WYY160" s="937"/>
      <c r="WYZ160" s="937"/>
      <c r="WZA160" s="937"/>
      <c r="WZB160" s="937"/>
      <c r="WZC160" s="937"/>
      <c r="WZD160" s="937"/>
      <c r="WZE160" s="937"/>
      <c r="WZF160" s="937"/>
      <c r="WZG160" s="937"/>
      <c r="WZH160" s="937"/>
      <c r="WZI160" s="937"/>
      <c r="WZJ160" s="937"/>
      <c r="WZK160" s="937"/>
      <c r="WZL160" s="937"/>
      <c r="WZM160" s="937"/>
      <c r="WZN160" s="937"/>
      <c r="WZO160" s="937"/>
      <c r="WZP160" s="937"/>
      <c r="WZQ160" s="937"/>
      <c r="WZR160" s="937"/>
      <c r="WZS160" s="937"/>
      <c r="WZT160" s="937"/>
      <c r="WZU160" s="937"/>
      <c r="WZV160" s="937"/>
      <c r="WZW160" s="937"/>
      <c r="WZX160" s="937"/>
      <c r="WZY160" s="937"/>
      <c r="WZZ160" s="937"/>
      <c r="XAA160" s="937"/>
      <c r="XAB160" s="937"/>
      <c r="XAC160" s="937"/>
      <c r="XAD160" s="937"/>
      <c r="XAE160" s="937"/>
      <c r="XAF160" s="937"/>
      <c r="XAG160" s="937"/>
      <c r="XAH160" s="937"/>
      <c r="XAI160" s="937"/>
      <c r="XAJ160" s="937"/>
      <c r="XAK160" s="937"/>
      <c r="XAL160" s="937"/>
      <c r="XAM160" s="937"/>
      <c r="XAN160" s="937"/>
      <c r="XAO160" s="937"/>
      <c r="XAP160" s="937"/>
      <c r="XAQ160" s="937"/>
      <c r="XAR160" s="937"/>
      <c r="XAS160" s="937"/>
      <c r="XAT160" s="937"/>
      <c r="XAU160" s="937"/>
      <c r="XAV160" s="937"/>
      <c r="XAW160" s="937"/>
      <c r="XAX160" s="937"/>
      <c r="XAY160" s="937"/>
      <c r="XAZ160" s="937"/>
      <c r="XBA160" s="937"/>
      <c r="XBB160" s="937"/>
      <c r="XBC160" s="937"/>
      <c r="XBD160" s="937"/>
      <c r="XBE160" s="937"/>
      <c r="XBF160" s="937"/>
      <c r="XBG160" s="937"/>
      <c r="XBH160" s="937"/>
      <c r="XBI160" s="937"/>
      <c r="XBJ160" s="937"/>
      <c r="XBK160" s="937"/>
      <c r="XBL160" s="937"/>
      <c r="XBM160" s="937"/>
      <c r="XBN160" s="937"/>
      <c r="XBO160" s="937"/>
      <c r="XBP160" s="937"/>
      <c r="XBQ160" s="937"/>
      <c r="XBR160" s="937"/>
      <c r="XBS160" s="937"/>
      <c r="XBT160" s="937"/>
      <c r="XBU160" s="937"/>
      <c r="XBV160" s="937"/>
      <c r="XBW160" s="937"/>
      <c r="XBX160" s="937"/>
      <c r="XBY160" s="937"/>
      <c r="XBZ160" s="937"/>
      <c r="XCA160" s="937"/>
      <c r="XCB160" s="937"/>
      <c r="XCC160" s="937"/>
      <c r="XCD160" s="937"/>
      <c r="XCE160" s="937"/>
      <c r="XCF160" s="937"/>
      <c r="XCG160" s="937"/>
      <c r="XCH160" s="937"/>
      <c r="XCI160" s="937"/>
      <c r="XCJ160" s="937"/>
      <c r="XCK160" s="937"/>
      <c r="XCL160" s="937"/>
      <c r="XCM160" s="937"/>
      <c r="XCN160" s="937"/>
      <c r="XCO160" s="937"/>
      <c r="XCP160" s="937"/>
      <c r="XCQ160" s="937"/>
      <c r="XCR160" s="937"/>
      <c r="XCS160" s="937"/>
      <c r="XCT160" s="937"/>
      <c r="XCU160" s="937"/>
      <c r="XCV160" s="937"/>
      <c r="XCW160" s="937"/>
      <c r="XCX160" s="937"/>
      <c r="XCY160" s="937"/>
      <c r="XCZ160" s="937"/>
      <c r="XDA160" s="937"/>
      <c r="XDB160" s="937"/>
      <c r="XDC160" s="937"/>
      <c r="XDD160" s="937"/>
      <c r="XDE160" s="937"/>
      <c r="XDF160" s="937"/>
      <c r="XDG160" s="937"/>
      <c r="XDH160" s="937"/>
      <c r="XDI160" s="937"/>
      <c r="XDJ160" s="937"/>
      <c r="XDK160" s="937"/>
      <c r="XDL160" s="937"/>
      <c r="XDM160" s="937"/>
      <c r="XDN160" s="937"/>
      <c r="XDO160" s="937"/>
      <c r="XDP160" s="937"/>
      <c r="XDQ160" s="937"/>
      <c r="XDR160" s="937"/>
      <c r="XDS160" s="937"/>
      <c r="XDT160" s="937"/>
      <c r="XDU160" s="937"/>
      <c r="XDV160" s="937"/>
      <c r="XDW160" s="937"/>
      <c r="XDX160" s="937"/>
      <c r="XDY160" s="937"/>
      <c r="XDZ160" s="937"/>
      <c r="XEA160" s="937"/>
      <c r="XEB160" s="937"/>
      <c r="XEC160" s="937"/>
      <c r="XED160" s="937"/>
      <c r="XEE160" s="937"/>
      <c r="XEF160" s="937"/>
      <c r="XEG160" s="937"/>
      <c r="XEH160" s="937"/>
      <c r="XEI160" s="937"/>
      <c r="XEJ160" s="937"/>
      <c r="XEK160" s="937"/>
      <c r="XEL160" s="937"/>
      <c r="XEM160" s="937"/>
      <c r="XEN160" s="937"/>
      <c r="XEO160" s="937"/>
      <c r="XEP160" s="937"/>
      <c r="XEQ160" s="937"/>
      <c r="XER160" s="937"/>
      <c r="XES160" s="937"/>
      <c r="XET160" s="937"/>
      <c r="XEU160" s="937"/>
      <c r="XEV160" s="937"/>
      <c r="XEW160" s="937"/>
      <c r="XEX160" s="937"/>
      <c r="XEY160" s="937"/>
      <c r="XEZ160" s="937"/>
      <c r="XFA160" s="937"/>
      <c r="XFB160" s="937"/>
      <c r="XFC160" s="937"/>
      <c r="XFD160" s="937"/>
    </row>
    <row r="161" spans="1:145" ht="75" customHeight="1" x14ac:dyDescent="0.25">
      <c r="A161" s="673">
        <v>132</v>
      </c>
      <c r="B161" s="674" t="s">
        <v>277</v>
      </c>
      <c r="C161" s="674">
        <v>80101706</v>
      </c>
      <c r="D161" s="675" t="s">
        <v>445</v>
      </c>
      <c r="E161" s="674" t="s">
        <v>89</v>
      </c>
      <c r="F161" s="674">
        <v>1</v>
      </c>
      <c r="G161" s="676" t="s">
        <v>104</v>
      </c>
      <c r="H161" s="815" t="s">
        <v>494</v>
      </c>
      <c r="I161" s="674" t="s">
        <v>79</v>
      </c>
      <c r="J161" s="674" t="s">
        <v>86</v>
      </c>
      <c r="K161" s="674" t="s">
        <v>719</v>
      </c>
      <c r="L161" s="693">
        <v>22050000</v>
      </c>
      <c r="M161" s="861">
        <v>22050000</v>
      </c>
      <c r="N161" s="679" t="s">
        <v>346</v>
      </c>
      <c r="O161" s="679" t="s">
        <v>50</v>
      </c>
      <c r="P161" s="680" t="s">
        <v>799</v>
      </c>
      <c r="Q161" s="872"/>
      <c r="R161" s="695" t="s">
        <v>783</v>
      </c>
      <c r="S161" s="695" t="s">
        <v>784</v>
      </c>
      <c r="T161" s="749">
        <v>42403</v>
      </c>
      <c r="U161" s="750" t="s">
        <v>785</v>
      </c>
      <c r="V161" s="751" t="s">
        <v>507</v>
      </c>
      <c r="W161" s="786">
        <v>18900000</v>
      </c>
      <c r="X161" s="670"/>
      <c r="Y161" s="786">
        <v>18900000</v>
      </c>
      <c r="Z161" s="786">
        <v>18900000</v>
      </c>
      <c r="AA161" s="728" t="s">
        <v>786</v>
      </c>
      <c r="AB161" s="565"/>
      <c r="AC161" s="565"/>
      <c r="AD161" s="565"/>
      <c r="AE161" s="565"/>
      <c r="AF161" s="565"/>
      <c r="AG161" s="565"/>
      <c r="AH161" s="750" t="s">
        <v>577</v>
      </c>
      <c r="AI161" s="749">
        <v>42769</v>
      </c>
      <c r="AJ161" s="749">
        <v>42882</v>
      </c>
      <c r="AK161" s="751" t="s">
        <v>787</v>
      </c>
      <c r="AL161" s="746" t="s">
        <v>606</v>
      </c>
      <c r="AM161" s="565"/>
      <c r="AN161" s="565"/>
      <c r="AO161" s="565"/>
      <c r="AP161" s="565"/>
      <c r="AQ161" s="565"/>
      <c r="AR161" s="565"/>
      <c r="AS161" s="565"/>
      <c r="AT161" s="565"/>
      <c r="AU161" s="565"/>
      <c r="AV161" s="565"/>
      <c r="AW161" s="565"/>
      <c r="AX161" s="565"/>
      <c r="AY161" s="565"/>
      <c r="AZ161" s="565"/>
      <c r="BA161" s="565"/>
      <c r="BB161" s="873"/>
      <c r="BC161" s="874"/>
      <c r="BD161" s="874"/>
      <c r="BE161" s="874"/>
      <c r="BF161" s="874"/>
      <c r="BG161" s="874"/>
      <c r="BH161" s="874"/>
      <c r="BI161" s="874"/>
      <c r="BJ161" s="874"/>
      <c r="BK161" s="874"/>
      <c r="BL161" s="874"/>
      <c r="BM161" s="874"/>
      <c r="BN161" s="874"/>
      <c r="BO161" s="874"/>
      <c r="BP161" s="874"/>
      <c r="BQ161" s="874"/>
      <c r="BR161" s="874"/>
      <c r="BS161" s="874"/>
      <c r="BT161" s="874"/>
      <c r="BU161" s="874"/>
      <c r="BV161" s="874"/>
      <c r="BW161" s="874"/>
      <c r="BX161" s="874"/>
      <c r="BY161" s="874"/>
      <c r="BZ161" s="874"/>
      <c r="CA161" s="874"/>
      <c r="CB161" s="874"/>
      <c r="CC161" s="874"/>
      <c r="CD161" s="874"/>
      <c r="CE161" s="874"/>
      <c r="CF161" s="874"/>
      <c r="CG161" s="874"/>
      <c r="CH161" s="874"/>
      <c r="CI161" s="874"/>
      <c r="CJ161" s="874"/>
      <c r="CK161" s="874"/>
      <c r="CL161" s="874"/>
      <c r="CM161" s="874"/>
      <c r="CN161" s="874"/>
      <c r="CO161" s="874"/>
      <c r="CP161" s="874"/>
      <c r="CQ161" s="874"/>
      <c r="CR161" s="874"/>
      <c r="CS161" s="874"/>
      <c r="CT161" s="874"/>
      <c r="CU161" s="874"/>
      <c r="CV161" s="874"/>
      <c r="CW161" s="874"/>
      <c r="CX161" s="874"/>
      <c r="CY161" s="874"/>
      <c r="CZ161" s="874"/>
      <c r="DA161" s="874"/>
      <c r="DB161" s="874"/>
      <c r="DC161" s="874"/>
      <c r="DD161" s="874"/>
      <c r="DE161" s="874"/>
      <c r="DF161" s="874"/>
      <c r="DG161" s="874"/>
      <c r="DH161" s="874"/>
      <c r="DI161" s="874"/>
      <c r="DJ161" s="874"/>
      <c r="DK161" s="874"/>
      <c r="DL161" s="874"/>
      <c r="DM161" s="874"/>
      <c r="DN161" s="874"/>
      <c r="DO161" s="874"/>
      <c r="DP161" s="874"/>
      <c r="DQ161" s="874"/>
      <c r="DR161" s="874"/>
      <c r="DS161" s="874"/>
      <c r="DT161" s="874"/>
      <c r="DU161" s="874"/>
      <c r="DV161" s="874"/>
      <c r="DW161" s="874"/>
      <c r="DX161" s="874"/>
      <c r="DY161" s="874"/>
      <c r="DZ161" s="874"/>
      <c r="EA161" s="874"/>
      <c r="EB161" s="874"/>
      <c r="EC161" s="874"/>
      <c r="ED161" s="874"/>
      <c r="EE161" s="874"/>
      <c r="EF161" s="874"/>
      <c r="EG161" s="874"/>
      <c r="EH161" s="874"/>
      <c r="EI161" s="874"/>
      <c r="EJ161" s="874"/>
      <c r="EK161" s="874"/>
      <c r="EL161" s="874"/>
      <c r="EM161" s="874"/>
      <c r="EN161" s="874"/>
      <c r="EO161" s="874"/>
    </row>
    <row r="162" spans="1:145" ht="108.75" customHeight="1" x14ac:dyDescent="0.25">
      <c r="A162" s="673">
        <v>133</v>
      </c>
      <c r="B162" s="797" t="s">
        <v>404</v>
      </c>
      <c r="C162" s="674">
        <v>80101706</v>
      </c>
      <c r="D162" s="675" t="s">
        <v>464</v>
      </c>
      <c r="E162" s="674" t="s">
        <v>89</v>
      </c>
      <c r="F162" s="674">
        <v>1</v>
      </c>
      <c r="G162" s="676" t="s">
        <v>104</v>
      </c>
      <c r="H162" s="815" t="s">
        <v>304</v>
      </c>
      <c r="I162" s="674" t="s">
        <v>454</v>
      </c>
      <c r="J162" s="674" t="s">
        <v>86</v>
      </c>
      <c r="K162" s="674" t="s">
        <v>720</v>
      </c>
      <c r="L162" s="693">
        <v>70000000</v>
      </c>
      <c r="M162" s="678">
        <v>70000000</v>
      </c>
      <c r="N162" s="679" t="s">
        <v>346</v>
      </c>
      <c r="O162" s="679" t="s">
        <v>50</v>
      </c>
      <c r="P162" s="680" t="s">
        <v>455</v>
      </c>
      <c r="Q162" s="872"/>
      <c r="R162" s="695" t="s">
        <v>853</v>
      </c>
      <c r="S162" s="695" t="s">
        <v>834</v>
      </c>
      <c r="T162" s="565"/>
      <c r="U162" s="565"/>
      <c r="V162" s="565"/>
      <c r="W162" s="745">
        <v>70000000</v>
      </c>
      <c r="X162" s="670"/>
      <c r="Y162" s="875">
        <f>W162</f>
        <v>70000000</v>
      </c>
      <c r="Z162" s="875">
        <f>W162</f>
        <v>70000000</v>
      </c>
      <c r="AA162" s="565"/>
      <c r="AB162" s="565"/>
      <c r="AC162" s="565"/>
      <c r="AD162" s="565"/>
      <c r="AE162" s="565"/>
      <c r="AF162" s="565"/>
      <c r="AG162" s="565"/>
      <c r="AH162" s="565"/>
      <c r="AI162" s="565"/>
      <c r="AJ162" s="565"/>
      <c r="AK162" s="565"/>
      <c r="AL162" s="565"/>
      <c r="AM162" s="565"/>
      <c r="AN162" s="565"/>
      <c r="AO162" s="565"/>
      <c r="AP162" s="565"/>
      <c r="AQ162" s="565"/>
      <c r="AR162" s="565"/>
      <c r="AS162" s="565"/>
      <c r="AT162" s="565"/>
      <c r="AU162" s="565"/>
      <c r="AV162" s="565"/>
      <c r="AW162" s="565"/>
      <c r="AX162" s="565"/>
      <c r="AY162" s="565"/>
      <c r="AZ162" s="565"/>
      <c r="BA162" s="565"/>
      <c r="BB162" s="873"/>
      <c r="BC162" s="874"/>
      <c r="BD162" s="874"/>
      <c r="BE162" s="874"/>
      <c r="BF162" s="874"/>
      <c r="BG162" s="874"/>
      <c r="BH162" s="874"/>
      <c r="BI162" s="874"/>
      <c r="BJ162" s="874"/>
      <c r="BK162" s="874"/>
      <c r="BL162" s="874"/>
      <c r="BM162" s="874"/>
      <c r="BN162" s="874"/>
      <c r="BO162" s="874"/>
      <c r="BP162" s="874"/>
      <c r="BQ162" s="874"/>
      <c r="BR162" s="874"/>
      <c r="BS162" s="874"/>
      <c r="BT162" s="874"/>
      <c r="BU162" s="874"/>
      <c r="BV162" s="874"/>
      <c r="BW162" s="874"/>
      <c r="BX162" s="874"/>
      <c r="BY162" s="874"/>
      <c r="BZ162" s="874"/>
      <c r="CA162" s="874"/>
      <c r="CB162" s="874"/>
      <c r="CC162" s="874"/>
      <c r="CD162" s="874"/>
      <c r="CE162" s="874"/>
      <c r="CF162" s="874"/>
      <c r="CG162" s="874"/>
      <c r="CH162" s="874"/>
      <c r="CI162" s="874"/>
      <c r="CJ162" s="874"/>
      <c r="CK162" s="874"/>
      <c r="CL162" s="874"/>
      <c r="CM162" s="874"/>
      <c r="CN162" s="874"/>
      <c r="CO162" s="874"/>
      <c r="CP162" s="874"/>
      <c r="CQ162" s="874"/>
      <c r="CR162" s="874"/>
      <c r="CS162" s="874"/>
      <c r="CT162" s="874"/>
      <c r="CU162" s="874"/>
      <c r="CV162" s="874"/>
      <c r="CW162" s="874"/>
      <c r="CX162" s="874"/>
      <c r="CY162" s="874"/>
      <c r="CZ162" s="874"/>
      <c r="DA162" s="874"/>
      <c r="DB162" s="874"/>
      <c r="DC162" s="874"/>
      <c r="DD162" s="874"/>
      <c r="DE162" s="874"/>
      <c r="DF162" s="874"/>
      <c r="DG162" s="874"/>
      <c r="DH162" s="874"/>
      <c r="DI162" s="874"/>
      <c r="DJ162" s="874"/>
      <c r="DK162" s="874"/>
      <c r="DL162" s="874"/>
      <c r="DM162" s="874"/>
      <c r="DN162" s="874"/>
      <c r="DO162" s="874"/>
      <c r="DP162" s="874"/>
      <c r="DQ162" s="874"/>
      <c r="DR162" s="874"/>
      <c r="DS162" s="874"/>
      <c r="DT162" s="874"/>
      <c r="DU162" s="874"/>
      <c r="DV162" s="874"/>
      <c r="DW162" s="874"/>
      <c r="DX162" s="874"/>
      <c r="DY162" s="874"/>
      <c r="DZ162" s="874"/>
      <c r="EA162" s="874"/>
      <c r="EB162" s="874"/>
      <c r="EC162" s="874"/>
      <c r="ED162" s="874"/>
      <c r="EE162" s="874"/>
      <c r="EF162" s="874"/>
      <c r="EG162" s="874"/>
      <c r="EH162" s="874"/>
      <c r="EI162" s="874"/>
      <c r="EJ162" s="874"/>
      <c r="EK162" s="874"/>
      <c r="EL162" s="874"/>
      <c r="EM162" s="874"/>
      <c r="EN162" s="874"/>
      <c r="EO162" s="874"/>
    </row>
    <row r="163" spans="1:145" ht="90" customHeight="1" x14ac:dyDescent="0.25">
      <c r="A163" s="673">
        <v>134</v>
      </c>
      <c r="B163" s="813" t="s">
        <v>407</v>
      </c>
      <c r="C163" s="674">
        <v>93151502</v>
      </c>
      <c r="D163" s="814" t="s">
        <v>458</v>
      </c>
      <c r="E163" s="674" t="s">
        <v>89</v>
      </c>
      <c r="F163" s="674">
        <v>1</v>
      </c>
      <c r="G163" s="676" t="s">
        <v>104</v>
      </c>
      <c r="H163" s="815" t="s">
        <v>497</v>
      </c>
      <c r="I163" s="674" t="s">
        <v>79</v>
      </c>
      <c r="J163" s="674" t="s">
        <v>86</v>
      </c>
      <c r="K163" s="674" t="s">
        <v>723</v>
      </c>
      <c r="L163" s="816">
        <v>90000000</v>
      </c>
      <c r="M163" s="816">
        <v>90000000</v>
      </c>
      <c r="N163" s="876" t="s">
        <v>346</v>
      </c>
      <c r="O163" s="679" t="s">
        <v>50</v>
      </c>
      <c r="P163" s="817" t="s">
        <v>53</v>
      </c>
      <c r="Q163" s="877"/>
      <c r="R163" s="564"/>
      <c r="S163" s="565"/>
      <c r="T163" s="565"/>
      <c r="U163" s="565"/>
      <c r="V163" s="565"/>
      <c r="W163" s="565"/>
      <c r="X163" s="670"/>
      <c r="Y163" s="565"/>
      <c r="Z163" s="566"/>
      <c r="AA163" s="565"/>
      <c r="AB163" s="565"/>
      <c r="AC163" s="565"/>
      <c r="AD163" s="565"/>
      <c r="AE163" s="565"/>
      <c r="AF163" s="565"/>
      <c r="AG163" s="565"/>
      <c r="AH163" s="565"/>
      <c r="AI163" s="565"/>
      <c r="AJ163" s="565"/>
      <c r="AK163" s="565"/>
      <c r="AL163" s="565"/>
      <c r="AM163" s="565"/>
      <c r="AN163" s="565"/>
      <c r="AO163" s="565"/>
      <c r="AP163" s="565"/>
      <c r="AQ163" s="565"/>
      <c r="AR163" s="565"/>
      <c r="AS163" s="565"/>
      <c r="AT163" s="565"/>
      <c r="AU163" s="565"/>
      <c r="AV163" s="565"/>
      <c r="AW163" s="565"/>
      <c r="AX163" s="565"/>
      <c r="AY163" s="565"/>
      <c r="AZ163" s="565"/>
      <c r="BA163" s="565"/>
      <c r="BB163" s="366"/>
      <c r="BC163" s="251"/>
      <c r="BD163" s="251"/>
      <c r="BE163" s="251"/>
      <c r="BF163" s="251"/>
      <c r="BG163" s="251"/>
      <c r="BH163" s="251"/>
      <c r="BI163" s="251"/>
      <c r="BJ163" s="251"/>
      <c r="BK163" s="251"/>
      <c r="BL163" s="251"/>
      <c r="BM163" s="251"/>
      <c r="BN163" s="251"/>
      <c r="BO163" s="251"/>
      <c r="BP163" s="251"/>
      <c r="BQ163" s="251"/>
      <c r="BR163" s="251"/>
      <c r="BS163" s="251"/>
      <c r="BT163" s="251"/>
      <c r="BU163" s="251"/>
      <c r="BV163" s="251"/>
      <c r="BW163" s="251"/>
      <c r="BX163" s="251"/>
      <c r="BY163" s="251"/>
      <c r="BZ163" s="251"/>
      <c r="CA163" s="251"/>
      <c r="CB163" s="251"/>
      <c r="CC163" s="251"/>
      <c r="CD163" s="251"/>
      <c r="CE163" s="251"/>
      <c r="CF163" s="251"/>
      <c r="CG163" s="251"/>
      <c r="CH163" s="251"/>
      <c r="CI163" s="251"/>
      <c r="CJ163" s="251"/>
      <c r="CK163" s="251"/>
      <c r="CL163" s="251"/>
      <c r="CM163" s="251"/>
      <c r="CN163" s="251"/>
      <c r="CO163" s="251"/>
      <c r="CP163" s="251"/>
      <c r="CQ163" s="251"/>
      <c r="CR163" s="251"/>
      <c r="CS163" s="251"/>
      <c r="CT163" s="251"/>
      <c r="CU163" s="251"/>
      <c r="CV163" s="251"/>
      <c r="CW163" s="251"/>
      <c r="CX163" s="251"/>
      <c r="CY163" s="251"/>
      <c r="CZ163" s="251"/>
      <c r="DA163" s="251"/>
      <c r="DB163" s="251"/>
      <c r="DC163" s="251"/>
      <c r="DD163" s="251"/>
      <c r="DE163" s="251"/>
      <c r="DF163" s="251"/>
      <c r="DG163" s="251"/>
      <c r="DH163" s="251"/>
      <c r="DI163" s="251"/>
      <c r="DJ163" s="251"/>
      <c r="DK163" s="251"/>
      <c r="DL163" s="251"/>
      <c r="DM163" s="251"/>
      <c r="DN163" s="251"/>
      <c r="DO163" s="251"/>
      <c r="DP163" s="251"/>
      <c r="DQ163" s="251"/>
      <c r="DR163" s="251"/>
      <c r="DS163" s="251"/>
      <c r="DT163" s="251"/>
      <c r="DU163" s="251"/>
      <c r="DV163" s="251"/>
      <c r="DW163" s="251"/>
      <c r="DX163" s="251"/>
      <c r="DY163" s="251"/>
      <c r="DZ163" s="251"/>
      <c r="EA163" s="251"/>
      <c r="EB163" s="251"/>
      <c r="EC163" s="251"/>
      <c r="ED163" s="251"/>
      <c r="EE163" s="251"/>
      <c r="EF163" s="251"/>
      <c r="EG163" s="251"/>
      <c r="EH163" s="251"/>
      <c r="EI163" s="251"/>
      <c r="EJ163" s="251"/>
      <c r="EK163" s="251"/>
      <c r="EL163" s="251"/>
      <c r="EM163" s="251"/>
      <c r="EN163" s="251"/>
      <c r="EO163" s="251"/>
    </row>
    <row r="164" spans="1:145" ht="88.5" customHeight="1" x14ac:dyDescent="0.25">
      <c r="A164" s="878">
        <v>135</v>
      </c>
      <c r="B164" s="674" t="s">
        <v>439</v>
      </c>
      <c r="C164" s="674">
        <v>44110000</v>
      </c>
      <c r="D164" s="675" t="s">
        <v>466</v>
      </c>
      <c r="E164" s="674" t="s">
        <v>64</v>
      </c>
      <c r="F164" s="674">
        <v>1</v>
      </c>
      <c r="G164" s="676" t="s">
        <v>104</v>
      </c>
      <c r="H164" s="677" t="s">
        <v>241</v>
      </c>
      <c r="I164" s="674" t="s">
        <v>73</v>
      </c>
      <c r="J164" s="674" t="s">
        <v>49</v>
      </c>
      <c r="K164" s="674" t="s">
        <v>57</v>
      </c>
      <c r="L164" s="693">
        <v>350000</v>
      </c>
      <c r="M164" s="678">
        <v>350000</v>
      </c>
      <c r="N164" s="679" t="s">
        <v>67</v>
      </c>
      <c r="O164" s="679" t="s">
        <v>50</v>
      </c>
      <c r="P164" s="680" t="s">
        <v>68</v>
      </c>
      <c r="Q164" s="879"/>
      <c r="R164" s="566"/>
      <c r="S164" s="566"/>
      <c r="T164" s="566"/>
      <c r="U164" s="566"/>
      <c r="V164" s="566"/>
      <c r="W164" s="566"/>
      <c r="X164" s="670"/>
      <c r="Y164" s="566"/>
      <c r="Z164" s="566"/>
      <c r="AA164" s="566"/>
      <c r="AB164" s="565"/>
      <c r="AC164" s="565"/>
      <c r="AD164" s="565"/>
      <c r="AE164" s="565"/>
      <c r="AF164" s="565"/>
      <c r="AG164" s="565"/>
      <c r="AH164" s="566"/>
      <c r="AI164" s="566"/>
      <c r="AJ164" s="566"/>
      <c r="AK164" s="566"/>
      <c r="AL164" s="566"/>
      <c r="AM164" s="566"/>
      <c r="AN164" s="566"/>
      <c r="AO164" s="566"/>
      <c r="AP164" s="566"/>
      <c r="AQ164" s="566"/>
      <c r="AR164" s="566"/>
      <c r="AS164" s="566"/>
      <c r="AT164" s="566"/>
      <c r="AU164" s="566"/>
      <c r="AV164" s="566"/>
      <c r="AW164" s="566"/>
      <c r="AX164" s="566"/>
      <c r="AY164" s="566"/>
      <c r="AZ164" s="566"/>
      <c r="BA164" s="566"/>
      <c r="BB164" s="366"/>
      <c r="BC164" s="251"/>
      <c r="BD164" s="251"/>
      <c r="BE164" s="251"/>
      <c r="BF164" s="251"/>
      <c r="BG164" s="251"/>
      <c r="BH164" s="251"/>
      <c r="BI164" s="251"/>
      <c r="BJ164" s="251"/>
      <c r="BK164" s="251"/>
      <c r="BL164" s="251"/>
      <c r="BM164" s="251"/>
      <c r="BN164" s="251"/>
      <c r="BO164" s="251"/>
      <c r="BP164" s="251"/>
      <c r="BQ164" s="251"/>
      <c r="BR164" s="251"/>
      <c r="BS164" s="251"/>
      <c r="BT164" s="251"/>
      <c r="BU164" s="251"/>
      <c r="BV164" s="251"/>
      <c r="BW164" s="251"/>
      <c r="BX164" s="251"/>
      <c r="BY164" s="251"/>
      <c r="BZ164" s="251"/>
      <c r="CA164" s="251"/>
      <c r="CB164" s="251"/>
      <c r="CC164" s="251"/>
      <c r="CD164" s="251"/>
      <c r="CE164" s="251"/>
      <c r="CF164" s="251"/>
      <c r="CG164" s="251"/>
      <c r="CH164" s="251"/>
      <c r="CI164" s="251"/>
      <c r="CJ164" s="251"/>
      <c r="CK164" s="251"/>
      <c r="CL164" s="251"/>
      <c r="CM164" s="251"/>
      <c r="CN164" s="251"/>
      <c r="CO164" s="251"/>
      <c r="CP164" s="251"/>
      <c r="CQ164" s="251"/>
      <c r="CR164" s="251"/>
      <c r="CS164" s="251"/>
      <c r="CT164" s="251"/>
      <c r="CU164" s="251"/>
      <c r="CV164" s="251"/>
      <c r="CW164" s="251"/>
      <c r="CX164" s="251"/>
      <c r="CY164" s="251"/>
      <c r="CZ164" s="251"/>
      <c r="DA164" s="251"/>
      <c r="DB164" s="251"/>
      <c r="DC164" s="251"/>
      <c r="DD164" s="251"/>
      <c r="DE164" s="251"/>
      <c r="DF164" s="251"/>
      <c r="DG164" s="251"/>
      <c r="DH164" s="251"/>
      <c r="DI164" s="251"/>
      <c r="DJ164" s="251"/>
      <c r="DK164" s="251"/>
      <c r="DL164" s="251"/>
      <c r="DM164" s="251"/>
      <c r="DN164" s="251"/>
      <c r="DO164" s="251"/>
      <c r="DP164" s="251"/>
      <c r="DQ164" s="251"/>
      <c r="DR164" s="251"/>
      <c r="DS164" s="251"/>
      <c r="DT164" s="251"/>
      <c r="DU164" s="251"/>
      <c r="DV164" s="251"/>
      <c r="DW164" s="251"/>
      <c r="DX164" s="251"/>
      <c r="DY164" s="251"/>
      <c r="DZ164" s="251"/>
      <c r="EA164" s="251"/>
      <c r="EB164" s="251"/>
      <c r="EC164" s="251"/>
      <c r="ED164" s="251"/>
      <c r="EE164" s="251"/>
      <c r="EF164" s="251"/>
      <c r="EG164" s="251"/>
      <c r="EH164" s="251"/>
      <c r="EI164" s="251"/>
      <c r="EJ164" s="251"/>
      <c r="EK164" s="251"/>
      <c r="EL164" s="251"/>
      <c r="EM164" s="251"/>
      <c r="EN164" s="251"/>
      <c r="EO164" s="251"/>
    </row>
    <row r="165" spans="1:145" ht="72" customHeight="1" x14ac:dyDescent="0.25">
      <c r="A165" s="878">
        <v>136</v>
      </c>
      <c r="B165" s="674" t="s">
        <v>439</v>
      </c>
      <c r="C165" s="674">
        <v>27111600</v>
      </c>
      <c r="D165" s="675" t="s">
        <v>481</v>
      </c>
      <c r="E165" s="674" t="s">
        <v>64</v>
      </c>
      <c r="F165" s="674">
        <v>1</v>
      </c>
      <c r="G165" s="676" t="s">
        <v>104</v>
      </c>
      <c r="H165" s="677" t="s">
        <v>241</v>
      </c>
      <c r="I165" s="674" t="s">
        <v>73</v>
      </c>
      <c r="J165" s="674" t="s">
        <v>49</v>
      </c>
      <c r="K165" s="674" t="s">
        <v>351</v>
      </c>
      <c r="L165" s="693">
        <v>650000</v>
      </c>
      <c r="M165" s="678">
        <v>650000</v>
      </c>
      <c r="N165" s="679" t="s">
        <v>67</v>
      </c>
      <c r="O165" s="679" t="s">
        <v>50</v>
      </c>
      <c r="P165" s="680" t="s">
        <v>68</v>
      </c>
      <c r="Q165" s="879"/>
      <c r="R165" s="566"/>
      <c r="S165" s="566"/>
      <c r="T165" s="566"/>
      <c r="U165" s="566"/>
      <c r="V165" s="566"/>
      <c r="W165" s="566"/>
      <c r="X165" s="670"/>
      <c r="Y165" s="566"/>
      <c r="Z165" s="566"/>
      <c r="AA165" s="566"/>
      <c r="AB165" s="565"/>
      <c r="AC165" s="565"/>
      <c r="AD165" s="565"/>
      <c r="AE165" s="565"/>
      <c r="AF165" s="565"/>
      <c r="AG165" s="565"/>
      <c r="AH165" s="566"/>
      <c r="AI165" s="566"/>
      <c r="AJ165" s="566"/>
      <c r="AK165" s="566"/>
      <c r="AL165" s="566"/>
      <c r="AM165" s="566"/>
      <c r="AN165" s="566"/>
      <c r="AO165" s="566"/>
      <c r="AP165" s="566"/>
      <c r="AQ165" s="566"/>
      <c r="AR165" s="566"/>
      <c r="AS165" s="566"/>
      <c r="AT165" s="566"/>
      <c r="AU165" s="566"/>
      <c r="AV165" s="566"/>
      <c r="AW165" s="566"/>
      <c r="AX165" s="566"/>
      <c r="AY165" s="566"/>
      <c r="AZ165" s="566"/>
      <c r="BA165" s="566"/>
      <c r="BB165" s="366"/>
      <c r="BC165" s="251"/>
      <c r="BD165" s="251"/>
      <c r="BE165" s="251"/>
      <c r="BF165" s="251"/>
      <c r="BG165" s="251"/>
      <c r="BH165" s="251"/>
      <c r="BI165" s="251"/>
      <c r="BJ165" s="251"/>
      <c r="BK165" s="251"/>
      <c r="BL165" s="251"/>
      <c r="BM165" s="251"/>
      <c r="BN165" s="251"/>
      <c r="BO165" s="251"/>
      <c r="BP165" s="251"/>
      <c r="BQ165" s="251"/>
      <c r="BR165" s="251"/>
      <c r="BS165" s="251"/>
      <c r="BT165" s="251"/>
      <c r="BU165" s="251"/>
      <c r="BV165" s="251"/>
      <c r="BW165" s="251"/>
      <c r="BX165" s="251"/>
      <c r="BY165" s="251"/>
      <c r="BZ165" s="251"/>
      <c r="CA165" s="251"/>
      <c r="CB165" s="251"/>
      <c r="CC165" s="251"/>
      <c r="CD165" s="251"/>
      <c r="CE165" s="251"/>
      <c r="CF165" s="251"/>
      <c r="CG165" s="251"/>
      <c r="CH165" s="251"/>
      <c r="CI165" s="251"/>
      <c r="CJ165" s="251"/>
      <c r="CK165" s="251"/>
      <c r="CL165" s="251"/>
      <c r="CM165" s="251"/>
      <c r="CN165" s="251"/>
      <c r="CO165" s="251"/>
      <c r="CP165" s="251"/>
      <c r="CQ165" s="251"/>
      <c r="CR165" s="251"/>
      <c r="CS165" s="251"/>
      <c r="CT165" s="251"/>
      <c r="CU165" s="251"/>
      <c r="CV165" s="251"/>
      <c r="CW165" s="251"/>
      <c r="CX165" s="251"/>
      <c r="CY165" s="251"/>
      <c r="CZ165" s="251"/>
      <c r="DA165" s="251"/>
      <c r="DB165" s="251"/>
      <c r="DC165" s="251"/>
      <c r="DD165" s="251"/>
      <c r="DE165" s="251"/>
      <c r="DF165" s="251"/>
      <c r="DG165" s="251"/>
      <c r="DH165" s="251"/>
      <c r="DI165" s="251"/>
      <c r="DJ165" s="251"/>
      <c r="DK165" s="251"/>
      <c r="DL165" s="251"/>
      <c r="DM165" s="251"/>
      <c r="DN165" s="251"/>
      <c r="DO165" s="251"/>
      <c r="DP165" s="251"/>
      <c r="DQ165" s="251"/>
      <c r="DR165" s="251"/>
      <c r="DS165" s="251"/>
      <c r="DT165" s="251"/>
      <c r="DU165" s="251"/>
      <c r="DV165" s="251"/>
      <c r="DW165" s="251"/>
      <c r="DX165" s="251"/>
      <c r="DY165" s="251"/>
      <c r="DZ165" s="251"/>
      <c r="EA165" s="251"/>
      <c r="EB165" s="251"/>
      <c r="EC165" s="251"/>
      <c r="ED165" s="251"/>
      <c r="EE165" s="251"/>
      <c r="EF165" s="251"/>
      <c r="EG165" s="251"/>
      <c r="EH165" s="251"/>
      <c r="EI165" s="251"/>
      <c r="EJ165" s="251"/>
      <c r="EK165" s="251"/>
      <c r="EL165" s="251"/>
      <c r="EM165" s="251"/>
      <c r="EN165" s="251"/>
      <c r="EO165" s="251"/>
    </row>
    <row r="166" spans="1:145" ht="72" customHeight="1" x14ac:dyDescent="0.25">
      <c r="A166" s="880">
        <v>137</v>
      </c>
      <c r="B166" s="736" t="s">
        <v>439</v>
      </c>
      <c r="C166" s="736">
        <v>78101600</v>
      </c>
      <c r="D166" s="737" t="s">
        <v>482</v>
      </c>
      <c r="E166" s="736" t="s">
        <v>64</v>
      </c>
      <c r="F166" s="736">
        <v>1</v>
      </c>
      <c r="G166" s="738" t="s">
        <v>104</v>
      </c>
      <c r="H166" s="739" t="s">
        <v>241</v>
      </c>
      <c r="I166" s="736" t="s">
        <v>73</v>
      </c>
      <c r="J166" s="736" t="s">
        <v>49</v>
      </c>
      <c r="K166" s="736" t="s">
        <v>397</v>
      </c>
      <c r="L166" s="740"/>
      <c r="M166" s="741"/>
      <c r="N166" s="742" t="s">
        <v>67</v>
      </c>
      <c r="O166" s="742" t="s">
        <v>50</v>
      </c>
      <c r="P166" s="743" t="s">
        <v>68</v>
      </c>
      <c r="Q166" s="879"/>
      <c r="R166" s="566"/>
      <c r="S166" s="566"/>
      <c r="T166" s="566"/>
      <c r="U166" s="566"/>
      <c r="V166" s="566"/>
      <c r="W166" s="566"/>
      <c r="X166" s="670"/>
      <c r="Y166" s="566"/>
      <c r="Z166" s="566"/>
      <c r="AA166" s="566"/>
      <c r="AB166" s="565"/>
      <c r="AC166" s="565"/>
      <c r="AD166" s="565"/>
      <c r="AE166" s="565"/>
      <c r="AF166" s="565"/>
      <c r="AG166" s="565"/>
      <c r="AH166" s="566"/>
      <c r="AI166" s="566"/>
      <c r="AJ166" s="566"/>
      <c r="AK166" s="566"/>
      <c r="AL166" s="566"/>
      <c r="AM166" s="566"/>
      <c r="AN166" s="566"/>
      <c r="AO166" s="566"/>
      <c r="AP166" s="566"/>
      <c r="AQ166" s="566"/>
      <c r="AR166" s="566"/>
      <c r="AS166" s="566"/>
      <c r="AT166" s="566"/>
      <c r="AU166" s="566"/>
      <c r="AV166" s="566"/>
      <c r="AW166" s="566"/>
      <c r="AX166" s="566"/>
      <c r="AY166" s="566"/>
      <c r="AZ166" s="566"/>
      <c r="BA166" s="566"/>
      <c r="BB166" s="366"/>
      <c r="BC166" s="251"/>
      <c r="BD166" s="251"/>
      <c r="BE166" s="251"/>
      <c r="BF166" s="251"/>
      <c r="BG166" s="251"/>
      <c r="BH166" s="251"/>
      <c r="BI166" s="251"/>
      <c r="BJ166" s="251"/>
      <c r="BK166" s="251"/>
      <c r="BL166" s="251"/>
      <c r="BM166" s="251"/>
      <c r="BN166" s="251"/>
      <c r="BO166" s="251"/>
      <c r="BP166" s="251"/>
      <c r="BQ166" s="251"/>
      <c r="BR166" s="251"/>
      <c r="BS166" s="251"/>
      <c r="BT166" s="251"/>
      <c r="BU166" s="251"/>
      <c r="BV166" s="251"/>
      <c r="BW166" s="251"/>
      <c r="BX166" s="251"/>
      <c r="BY166" s="251"/>
      <c r="BZ166" s="251"/>
      <c r="CA166" s="251"/>
      <c r="CB166" s="251"/>
      <c r="CC166" s="251"/>
      <c r="CD166" s="251"/>
      <c r="CE166" s="251"/>
      <c r="CF166" s="251"/>
      <c r="CG166" s="251"/>
      <c r="CH166" s="251"/>
      <c r="CI166" s="251"/>
      <c r="CJ166" s="251"/>
      <c r="CK166" s="251"/>
      <c r="CL166" s="251"/>
      <c r="CM166" s="251"/>
      <c r="CN166" s="251"/>
      <c r="CO166" s="251"/>
      <c r="CP166" s="251"/>
      <c r="CQ166" s="251"/>
      <c r="CR166" s="251"/>
      <c r="CS166" s="251"/>
      <c r="CT166" s="251"/>
      <c r="CU166" s="251"/>
      <c r="CV166" s="251"/>
      <c r="CW166" s="251"/>
      <c r="CX166" s="251"/>
      <c r="CY166" s="251"/>
      <c r="CZ166" s="251"/>
      <c r="DA166" s="251"/>
      <c r="DB166" s="251"/>
      <c r="DC166" s="251"/>
      <c r="DD166" s="251"/>
      <c r="DE166" s="251"/>
      <c r="DF166" s="251"/>
      <c r="DG166" s="251"/>
      <c r="DH166" s="251"/>
      <c r="DI166" s="251"/>
      <c r="DJ166" s="251"/>
      <c r="DK166" s="251"/>
      <c r="DL166" s="251"/>
      <c r="DM166" s="251"/>
      <c r="DN166" s="251"/>
      <c r="DO166" s="251"/>
      <c r="DP166" s="251"/>
      <c r="DQ166" s="251"/>
      <c r="DR166" s="251"/>
      <c r="DS166" s="251"/>
      <c r="DT166" s="251"/>
      <c r="DU166" s="251"/>
      <c r="DV166" s="251"/>
      <c r="DW166" s="251"/>
      <c r="DX166" s="251"/>
      <c r="DY166" s="251"/>
      <c r="DZ166" s="251"/>
      <c r="EA166" s="251"/>
      <c r="EB166" s="251"/>
      <c r="EC166" s="251"/>
      <c r="ED166" s="251"/>
      <c r="EE166" s="251"/>
      <c r="EF166" s="251"/>
      <c r="EG166" s="251"/>
      <c r="EH166" s="251"/>
      <c r="EI166" s="251"/>
      <c r="EJ166" s="251"/>
      <c r="EK166" s="251"/>
      <c r="EL166" s="251"/>
      <c r="EM166" s="251"/>
      <c r="EN166" s="251"/>
      <c r="EO166" s="251"/>
    </row>
    <row r="167" spans="1:145" ht="72" customHeight="1" x14ac:dyDescent="0.25">
      <c r="A167" s="673">
        <v>138</v>
      </c>
      <c r="B167" s="797" t="s">
        <v>436</v>
      </c>
      <c r="C167" s="674">
        <v>80101706</v>
      </c>
      <c r="D167" s="675" t="s">
        <v>437</v>
      </c>
      <c r="E167" s="674" t="s">
        <v>89</v>
      </c>
      <c r="F167" s="674">
        <v>1</v>
      </c>
      <c r="G167" s="676" t="s">
        <v>104</v>
      </c>
      <c r="H167" s="677">
        <v>3</v>
      </c>
      <c r="I167" s="674" t="s">
        <v>79</v>
      </c>
      <c r="J167" s="674" t="s">
        <v>86</v>
      </c>
      <c r="K167" s="674" t="s">
        <v>720</v>
      </c>
      <c r="L167" s="693">
        <v>16500000</v>
      </c>
      <c r="M167" s="678">
        <f>+L167</f>
        <v>16500000</v>
      </c>
      <c r="N167" s="679" t="s">
        <v>346</v>
      </c>
      <c r="O167" s="679" t="s">
        <v>50</v>
      </c>
      <c r="P167" s="680" t="s">
        <v>435</v>
      </c>
      <c r="Q167" s="879"/>
      <c r="R167" s="564"/>
      <c r="S167" s="565"/>
      <c r="T167" s="565"/>
      <c r="U167" s="565"/>
      <c r="V167" s="565"/>
      <c r="W167" s="565"/>
      <c r="X167" s="670"/>
      <c r="Y167" s="565"/>
      <c r="Z167" s="566"/>
      <c r="AA167" s="565"/>
      <c r="AB167" s="565"/>
      <c r="AC167" s="565"/>
      <c r="AD167" s="565"/>
      <c r="AE167" s="565"/>
      <c r="AF167" s="565"/>
      <c r="AG167" s="565"/>
      <c r="AH167" s="565"/>
      <c r="AI167" s="565"/>
      <c r="AJ167" s="565"/>
      <c r="AK167" s="565"/>
      <c r="AL167" s="565"/>
      <c r="AM167" s="565"/>
      <c r="AN167" s="565"/>
      <c r="AO167" s="565"/>
      <c r="AP167" s="565"/>
      <c r="AQ167" s="565"/>
      <c r="AR167" s="565"/>
      <c r="AS167" s="565"/>
      <c r="AT167" s="565"/>
      <c r="AU167" s="565"/>
      <c r="AV167" s="565"/>
      <c r="AW167" s="565"/>
      <c r="AX167" s="565"/>
      <c r="AY167" s="565"/>
      <c r="AZ167" s="565"/>
      <c r="BA167" s="565"/>
      <c r="BB167" s="366"/>
      <c r="BC167" s="251"/>
      <c r="BD167" s="251"/>
      <c r="BE167" s="251"/>
      <c r="BF167" s="251"/>
      <c r="BG167" s="251"/>
      <c r="BH167" s="251"/>
      <c r="BI167" s="251"/>
      <c r="BJ167" s="251"/>
      <c r="BK167" s="251"/>
      <c r="BL167" s="251"/>
      <c r="BM167" s="251"/>
      <c r="BN167" s="251"/>
      <c r="BO167" s="251"/>
      <c r="BP167" s="251"/>
      <c r="BQ167" s="251"/>
      <c r="BR167" s="251"/>
      <c r="BS167" s="251"/>
      <c r="BT167" s="251"/>
      <c r="BU167" s="251"/>
      <c r="BV167" s="251"/>
      <c r="BW167" s="251"/>
      <c r="BX167" s="251"/>
      <c r="BY167" s="251"/>
      <c r="BZ167" s="251"/>
      <c r="CA167" s="251"/>
      <c r="CB167" s="251"/>
      <c r="CC167" s="251"/>
      <c r="CD167" s="251"/>
      <c r="CE167" s="251"/>
      <c r="CF167" s="251"/>
      <c r="CG167" s="251"/>
      <c r="CH167" s="251"/>
      <c r="CI167" s="251"/>
      <c r="CJ167" s="251"/>
      <c r="CK167" s="251"/>
      <c r="CL167" s="251"/>
      <c r="CM167" s="251"/>
      <c r="CN167" s="251"/>
      <c r="CO167" s="251"/>
      <c r="CP167" s="251"/>
      <c r="CQ167" s="251"/>
      <c r="CR167" s="251"/>
      <c r="CS167" s="251"/>
      <c r="CT167" s="251"/>
      <c r="CU167" s="251"/>
      <c r="CV167" s="251"/>
      <c r="CW167" s="251"/>
      <c r="CX167" s="251"/>
      <c r="CY167" s="251"/>
      <c r="CZ167" s="251"/>
      <c r="DA167" s="251"/>
      <c r="DB167" s="251"/>
      <c r="DC167" s="251"/>
      <c r="DD167" s="251"/>
      <c r="DE167" s="251"/>
      <c r="DF167" s="251"/>
      <c r="DG167" s="251"/>
      <c r="DH167" s="251"/>
      <c r="DI167" s="251"/>
      <c r="DJ167" s="251"/>
      <c r="DK167" s="251"/>
      <c r="DL167" s="251"/>
      <c r="DM167" s="251"/>
      <c r="DN167" s="251"/>
      <c r="DO167" s="251"/>
      <c r="DP167" s="251"/>
      <c r="DQ167" s="251"/>
      <c r="DR167" s="251"/>
      <c r="DS167" s="251"/>
      <c r="DT167" s="251"/>
      <c r="DU167" s="251"/>
      <c r="DV167" s="251"/>
      <c r="DW167" s="251"/>
      <c r="DX167" s="251"/>
      <c r="DY167" s="251"/>
      <c r="DZ167" s="251"/>
      <c r="EA167" s="251"/>
      <c r="EB167" s="251"/>
      <c r="EC167" s="251"/>
      <c r="ED167" s="251"/>
      <c r="EE167" s="251"/>
      <c r="EF167" s="251"/>
      <c r="EG167" s="251"/>
      <c r="EH167" s="251"/>
      <c r="EI167" s="251"/>
      <c r="EJ167" s="251"/>
      <c r="EK167" s="251"/>
      <c r="EL167" s="251"/>
      <c r="EM167" s="251"/>
      <c r="EN167" s="251"/>
      <c r="EO167" s="251"/>
    </row>
    <row r="168" spans="1:145" ht="75" customHeight="1" x14ac:dyDescent="0.25">
      <c r="A168" s="673">
        <v>139</v>
      </c>
      <c r="B168" s="674" t="s">
        <v>484</v>
      </c>
      <c r="C168" s="674">
        <v>80101706</v>
      </c>
      <c r="D168" s="675" t="s">
        <v>485</v>
      </c>
      <c r="E168" s="674" t="s">
        <v>89</v>
      </c>
      <c r="F168" s="674">
        <v>1</v>
      </c>
      <c r="G168" s="676" t="s">
        <v>99</v>
      </c>
      <c r="H168" s="677">
        <v>1</v>
      </c>
      <c r="I168" s="674" t="s">
        <v>79</v>
      </c>
      <c r="J168" s="674" t="s">
        <v>86</v>
      </c>
      <c r="K168" s="674" t="s">
        <v>719</v>
      </c>
      <c r="L168" s="693">
        <v>4240000</v>
      </c>
      <c r="M168" s="678">
        <f t="shared" ref="M168:M176" si="1">+L168</f>
        <v>4240000</v>
      </c>
      <c r="N168" s="679" t="s">
        <v>346</v>
      </c>
      <c r="O168" s="679" t="s">
        <v>50</v>
      </c>
      <c r="P168" s="680" t="s">
        <v>68</v>
      </c>
      <c r="Q168" s="879"/>
      <c r="R168" s="564"/>
      <c r="S168" s="565"/>
      <c r="T168" s="565"/>
      <c r="U168" s="565"/>
      <c r="V168" s="565"/>
      <c r="W168" s="565"/>
      <c r="X168" s="670"/>
      <c r="Y168" s="565"/>
      <c r="Z168" s="566"/>
      <c r="AA168" s="565"/>
      <c r="AB168" s="565"/>
      <c r="AC168" s="565"/>
      <c r="AD168" s="565"/>
      <c r="AE168" s="565"/>
      <c r="AF168" s="565"/>
      <c r="AG168" s="565"/>
      <c r="AH168" s="565"/>
      <c r="AI168" s="565"/>
      <c r="AJ168" s="565"/>
      <c r="AK168" s="565"/>
      <c r="AL168" s="565"/>
      <c r="AM168" s="565"/>
      <c r="AN168" s="565"/>
      <c r="AO168" s="565"/>
      <c r="AP168" s="565"/>
      <c r="AQ168" s="565"/>
      <c r="AR168" s="565"/>
      <c r="AS168" s="565"/>
      <c r="AT168" s="565"/>
      <c r="AU168" s="565"/>
      <c r="AV168" s="565"/>
      <c r="AW168" s="565"/>
      <c r="AX168" s="565"/>
      <c r="AY168" s="565"/>
      <c r="AZ168" s="565"/>
      <c r="BA168" s="565"/>
      <c r="BB168" s="366"/>
      <c r="BC168" s="251"/>
      <c r="BD168" s="251"/>
      <c r="BE168" s="251"/>
      <c r="BF168" s="251"/>
      <c r="BG168" s="251"/>
      <c r="BH168" s="251"/>
      <c r="BI168" s="251"/>
      <c r="BJ168" s="251"/>
      <c r="BK168" s="251"/>
      <c r="BL168" s="251"/>
      <c r="BM168" s="251"/>
      <c r="BN168" s="251"/>
      <c r="BO168" s="251"/>
      <c r="BP168" s="251"/>
      <c r="BQ168" s="251"/>
      <c r="BR168" s="251"/>
      <c r="BS168" s="251"/>
      <c r="BT168" s="251"/>
      <c r="BU168" s="251"/>
      <c r="BV168" s="251"/>
      <c r="BW168" s="251"/>
      <c r="BX168" s="251"/>
      <c r="BY168" s="251"/>
      <c r="BZ168" s="251"/>
      <c r="CA168" s="251"/>
      <c r="CB168" s="251"/>
      <c r="CC168" s="251"/>
      <c r="CD168" s="251"/>
      <c r="CE168" s="251"/>
      <c r="CF168" s="251"/>
      <c r="CG168" s="251"/>
      <c r="CH168" s="251"/>
      <c r="CI168" s="251"/>
      <c r="CJ168" s="251"/>
      <c r="CK168" s="251"/>
      <c r="CL168" s="251"/>
      <c r="CM168" s="251"/>
      <c r="CN168" s="251"/>
      <c r="CO168" s="251"/>
      <c r="CP168" s="251"/>
      <c r="CQ168" s="251"/>
      <c r="CR168" s="251"/>
      <c r="CS168" s="251"/>
      <c r="CT168" s="251"/>
      <c r="CU168" s="251"/>
      <c r="CV168" s="251"/>
      <c r="CW168" s="251"/>
      <c r="CX168" s="251"/>
      <c r="CY168" s="251"/>
      <c r="CZ168" s="251"/>
      <c r="DA168" s="251"/>
      <c r="DB168" s="251"/>
      <c r="DC168" s="251"/>
      <c r="DD168" s="251"/>
      <c r="DE168" s="251"/>
      <c r="DF168" s="251"/>
      <c r="DG168" s="251"/>
      <c r="DH168" s="251"/>
      <c r="DI168" s="251"/>
      <c r="DJ168" s="251"/>
      <c r="DK168" s="251"/>
      <c r="DL168" s="251"/>
      <c r="DM168" s="251"/>
      <c r="DN168" s="251"/>
      <c r="DO168" s="251"/>
      <c r="DP168" s="251"/>
      <c r="DQ168" s="251"/>
      <c r="DR168" s="251"/>
      <c r="DS168" s="251"/>
      <c r="DT168" s="251"/>
      <c r="DU168" s="251"/>
      <c r="DV168" s="251"/>
      <c r="DW168" s="251"/>
      <c r="DX168" s="251"/>
      <c r="DY168" s="251"/>
      <c r="DZ168" s="251"/>
      <c r="EA168" s="251"/>
      <c r="EB168" s="251"/>
      <c r="EC168" s="251"/>
      <c r="ED168" s="251"/>
      <c r="EE168" s="251"/>
      <c r="EF168" s="251"/>
      <c r="EG168" s="251"/>
      <c r="EH168" s="251"/>
      <c r="EI168" s="251"/>
      <c r="EJ168" s="251"/>
      <c r="EK168" s="251"/>
      <c r="EL168" s="251"/>
      <c r="EM168" s="251"/>
      <c r="EN168" s="251"/>
      <c r="EO168" s="251"/>
    </row>
    <row r="169" spans="1:145" ht="75" customHeight="1" x14ac:dyDescent="0.25">
      <c r="A169" s="673">
        <v>140</v>
      </c>
      <c r="B169" s="674" t="s">
        <v>486</v>
      </c>
      <c r="C169" s="674">
        <v>80101706</v>
      </c>
      <c r="D169" s="675" t="s">
        <v>487</v>
      </c>
      <c r="E169" s="674" t="s">
        <v>89</v>
      </c>
      <c r="F169" s="674">
        <v>1</v>
      </c>
      <c r="G169" s="676" t="s">
        <v>104</v>
      </c>
      <c r="H169" s="677">
        <v>3</v>
      </c>
      <c r="I169" s="674" t="s">
        <v>79</v>
      </c>
      <c r="J169" s="674" t="s">
        <v>86</v>
      </c>
      <c r="K169" s="674" t="s">
        <v>720</v>
      </c>
      <c r="L169" s="693">
        <v>8400000</v>
      </c>
      <c r="M169" s="678">
        <f t="shared" si="1"/>
        <v>8400000</v>
      </c>
      <c r="N169" s="679" t="s">
        <v>346</v>
      </c>
      <c r="O169" s="679" t="s">
        <v>50</v>
      </c>
      <c r="P169" s="680" t="s">
        <v>488</v>
      </c>
      <c r="Q169" s="879"/>
      <c r="R169" s="564"/>
      <c r="S169" s="565"/>
      <c r="T169" s="565"/>
      <c r="U169" s="565"/>
      <c r="V169" s="565"/>
      <c r="W169" s="565"/>
      <c r="X169" s="670"/>
      <c r="Y169" s="565"/>
      <c r="Z169" s="566"/>
      <c r="AA169" s="565"/>
      <c r="AB169" s="565"/>
      <c r="AC169" s="565"/>
      <c r="AD169" s="565"/>
      <c r="AE169" s="565"/>
      <c r="AF169" s="565"/>
      <c r="AG169" s="565"/>
      <c r="AH169" s="565"/>
      <c r="AI169" s="565"/>
      <c r="AJ169" s="565"/>
      <c r="AK169" s="565"/>
      <c r="AL169" s="565"/>
      <c r="AM169" s="565"/>
      <c r="AN169" s="565"/>
      <c r="AO169" s="565"/>
      <c r="AP169" s="565"/>
      <c r="AQ169" s="565"/>
      <c r="AR169" s="565"/>
      <c r="AS169" s="565"/>
      <c r="AT169" s="565"/>
      <c r="AU169" s="565"/>
      <c r="AV169" s="565"/>
      <c r="AW169" s="565"/>
      <c r="AX169" s="565"/>
      <c r="AY169" s="565"/>
      <c r="AZ169" s="565"/>
      <c r="BA169" s="565"/>
      <c r="BB169" s="366"/>
      <c r="BC169" s="251"/>
      <c r="BD169" s="251"/>
      <c r="BE169" s="251"/>
      <c r="BF169" s="251"/>
      <c r="BG169" s="251"/>
      <c r="BH169" s="251"/>
      <c r="BI169" s="251"/>
      <c r="BJ169" s="251"/>
      <c r="BK169" s="251"/>
      <c r="BL169" s="251"/>
      <c r="BM169" s="251"/>
      <c r="BN169" s="251"/>
      <c r="BO169" s="251"/>
      <c r="BP169" s="251"/>
      <c r="BQ169" s="251"/>
      <c r="BR169" s="251"/>
      <c r="BS169" s="251"/>
      <c r="BT169" s="251"/>
      <c r="BU169" s="251"/>
      <c r="BV169" s="251"/>
      <c r="BW169" s="251"/>
      <c r="BX169" s="251"/>
      <c r="BY169" s="251"/>
      <c r="BZ169" s="251"/>
      <c r="CA169" s="251"/>
      <c r="CB169" s="251"/>
      <c r="CC169" s="251"/>
      <c r="CD169" s="251"/>
      <c r="CE169" s="251"/>
      <c r="CF169" s="251"/>
      <c r="CG169" s="251"/>
      <c r="CH169" s="251"/>
      <c r="CI169" s="251"/>
      <c r="CJ169" s="251"/>
      <c r="CK169" s="251"/>
      <c r="CL169" s="251"/>
      <c r="CM169" s="251"/>
      <c r="CN169" s="251"/>
      <c r="CO169" s="251"/>
      <c r="CP169" s="251"/>
      <c r="CQ169" s="251"/>
      <c r="CR169" s="251"/>
      <c r="CS169" s="251"/>
      <c r="CT169" s="251"/>
      <c r="CU169" s="251"/>
      <c r="CV169" s="251"/>
      <c r="CW169" s="251"/>
      <c r="CX169" s="251"/>
      <c r="CY169" s="251"/>
      <c r="CZ169" s="251"/>
      <c r="DA169" s="251"/>
      <c r="DB169" s="251"/>
      <c r="DC169" s="251"/>
      <c r="DD169" s="251"/>
      <c r="DE169" s="251"/>
      <c r="DF169" s="251"/>
      <c r="DG169" s="251"/>
      <c r="DH169" s="251"/>
      <c r="DI169" s="251"/>
      <c r="DJ169" s="251"/>
      <c r="DK169" s="251"/>
      <c r="DL169" s="251"/>
      <c r="DM169" s="251"/>
      <c r="DN169" s="251"/>
      <c r="DO169" s="251"/>
      <c r="DP169" s="251"/>
      <c r="DQ169" s="251"/>
      <c r="DR169" s="251"/>
      <c r="DS169" s="251"/>
      <c r="DT169" s="251"/>
      <c r="DU169" s="251"/>
      <c r="DV169" s="251"/>
      <c r="DW169" s="251"/>
      <c r="DX169" s="251"/>
      <c r="DY169" s="251"/>
      <c r="DZ169" s="251"/>
      <c r="EA169" s="251"/>
      <c r="EB169" s="251"/>
      <c r="EC169" s="251"/>
      <c r="ED169" s="251"/>
      <c r="EE169" s="251"/>
      <c r="EF169" s="251"/>
      <c r="EG169" s="251"/>
      <c r="EH169" s="251"/>
      <c r="EI169" s="251"/>
      <c r="EJ169" s="251"/>
      <c r="EK169" s="251"/>
      <c r="EL169" s="251"/>
      <c r="EM169" s="251"/>
      <c r="EN169" s="251"/>
      <c r="EO169" s="251"/>
    </row>
    <row r="170" spans="1:145" ht="75" customHeight="1" x14ac:dyDescent="0.25">
      <c r="A170" s="673">
        <v>141</v>
      </c>
      <c r="B170" s="674" t="s">
        <v>277</v>
      </c>
      <c r="C170" s="674">
        <v>80101706</v>
      </c>
      <c r="D170" s="675" t="s">
        <v>445</v>
      </c>
      <c r="E170" s="674" t="s">
        <v>89</v>
      </c>
      <c r="F170" s="674">
        <v>1</v>
      </c>
      <c r="G170" s="676" t="s">
        <v>104</v>
      </c>
      <c r="H170" s="677">
        <v>2</v>
      </c>
      <c r="I170" s="674" t="s">
        <v>79</v>
      </c>
      <c r="J170" s="674" t="s">
        <v>86</v>
      </c>
      <c r="K170" s="674" t="s">
        <v>719</v>
      </c>
      <c r="L170" s="693">
        <v>30900000</v>
      </c>
      <c r="M170" s="678">
        <f t="shared" si="1"/>
        <v>30900000</v>
      </c>
      <c r="N170" s="679" t="s">
        <v>346</v>
      </c>
      <c r="O170" s="679" t="s">
        <v>50</v>
      </c>
      <c r="P170" s="680" t="s">
        <v>799</v>
      </c>
      <c r="Q170" s="879"/>
      <c r="R170" s="695" t="s">
        <v>857</v>
      </c>
      <c r="S170" s="695" t="s">
        <v>856</v>
      </c>
      <c r="T170" s="565"/>
      <c r="U170" s="565"/>
      <c r="V170" s="565"/>
      <c r="W170" s="745">
        <v>30000000</v>
      </c>
      <c r="X170" s="670"/>
      <c r="Y170" s="881">
        <f>W170</f>
        <v>30000000</v>
      </c>
      <c r="Z170" s="881">
        <f>W170</f>
        <v>30000000</v>
      </c>
      <c r="AA170" s="565"/>
      <c r="AB170" s="565"/>
      <c r="AC170" s="565"/>
      <c r="AD170" s="565"/>
      <c r="AE170" s="565"/>
      <c r="AF170" s="565"/>
      <c r="AG170" s="565"/>
      <c r="AH170" s="565"/>
      <c r="AI170" s="565"/>
      <c r="AJ170" s="565"/>
      <c r="AK170" s="565"/>
      <c r="AL170" s="565"/>
      <c r="AM170" s="565"/>
      <c r="AN170" s="565"/>
      <c r="AO170" s="565"/>
      <c r="AP170" s="565"/>
      <c r="AQ170" s="565"/>
      <c r="AR170" s="565"/>
      <c r="AS170" s="565"/>
      <c r="AT170" s="565"/>
      <c r="AU170" s="565"/>
      <c r="AV170" s="565"/>
      <c r="AW170" s="565"/>
      <c r="AX170" s="565"/>
      <c r="AY170" s="565"/>
      <c r="AZ170" s="565"/>
      <c r="BA170" s="565"/>
      <c r="BB170" s="366"/>
      <c r="BC170" s="251"/>
      <c r="BD170" s="251"/>
      <c r="BE170" s="251"/>
      <c r="BF170" s="251"/>
      <c r="BG170" s="251"/>
      <c r="BH170" s="251"/>
      <c r="BI170" s="251"/>
      <c r="BJ170" s="251"/>
      <c r="BK170" s="251"/>
      <c r="BL170" s="251"/>
      <c r="BM170" s="251"/>
      <c r="BN170" s="251"/>
      <c r="BO170" s="251"/>
      <c r="BP170" s="251"/>
      <c r="BQ170" s="251"/>
      <c r="BR170" s="251"/>
      <c r="BS170" s="251"/>
      <c r="BT170" s="251"/>
      <c r="BU170" s="251"/>
      <c r="BV170" s="251"/>
      <c r="BW170" s="251"/>
      <c r="BX170" s="251"/>
      <c r="BY170" s="251"/>
      <c r="BZ170" s="251"/>
      <c r="CA170" s="251"/>
      <c r="CB170" s="251"/>
      <c r="CC170" s="251"/>
      <c r="CD170" s="251"/>
      <c r="CE170" s="251"/>
      <c r="CF170" s="251"/>
      <c r="CG170" s="251"/>
      <c r="CH170" s="251"/>
      <c r="CI170" s="251"/>
      <c r="CJ170" s="251"/>
      <c r="CK170" s="251"/>
      <c r="CL170" s="251"/>
      <c r="CM170" s="251"/>
      <c r="CN170" s="251"/>
      <c r="CO170" s="251"/>
      <c r="CP170" s="251"/>
      <c r="CQ170" s="251"/>
      <c r="CR170" s="251"/>
      <c r="CS170" s="251"/>
      <c r="CT170" s="251"/>
      <c r="CU170" s="251"/>
      <c r="CV170" s="251"/>
      <c r="CW170" s="251"/>
      <c r="CX170" s="251"/>
      <c r="CY170" s="251"/>
      <c r="CZ170" s="251"/>
      <c r="DA170" s="251"/>
      <c r="DB170" s="251"/>
      <c r="DC170" s="251"/>
      <c r="DD170" s="251"/>
      <c r="DE170" s="251"/>
      <c r="DF170" s="251"/>
      <c r="DG170" s="251"/>
      <c r="DH170" s="251"/>
      <c r="DI170" s="251"/>
      <c r="DJ170" s="251"/>
      <c r="DK170" s="251"/>
      <c r="DL170" s="251"/>
      <c r="DM170" s="251"/>
      <c r="DN170" s="251"/>
      <c r="DO170" s="251"/>
      <c r="DP170" s="251"/>
      <c r="DQ170" s="251"/>
      <c r="DR170" s="251"/>
      <c r="DS170" s="251"/>
      <c r="DT170" s="251"/>
      <c r="DU170" s="251"/>
      <c r="DV170" s="251"/>
      <c r="DW170" s="251"/>
      <c r="DX170" s="251"/>
      <c r="DY170" s="251"/>
      <c r="DZ170" s="251"/>
      <c r="EA170" s="251"/>
      <c r="EB170" s="251"/>
      <c r="EC170" s="251"/>
      <c r="ED170" s="251"/>
      <c r="EE170" s="251"/>
      <c r="EF170" s="251"/>
      <c r="EG170" s="251"/>
      <c r="EH170" s="251"/>
      <c r="EI170" s="251"/>
      <c r="EJ170" s="251"/>
      <c r="EK170" s="251"/>
      <c r="EL170" s="251"/>
      <c r="EM170" s="251"/>
      <c r="EN170" s="251"/>
      <c r="EO170" s="251"/>
    </row>
    <row r="171" spans="1:145" ht="75" customHeight="1" x14ac:dyDescent="0.25">
      <c r="A171" s="673">
        <v>142</v>
      </c>
      <c r="B171" s="674" t="s">
        <v>489</v>
      </c>
      <c r="C171" s="674">
        <v>80101706</v>
      </c>
      <c r="D171" s="675" t="s">
        <v>490</v>
      </c>
      <c r="E171" s="674" t="s">
        <v>89</v>
      </c>
      <c r="F171" s="674">
        <v>1</v>
      </c>
      <c r="G171" s="676" t="s">
        <v>99</v>
      </c>
      <c r="H171" s="677" t="s">
        <v>725</v>
      </c>
      <c r="I171" s="674" t="s">
        <v>79</v>
      </c>
      <c r="J171" s="674" t="s">
        <v>86</v>
      </c>
      <c r="K171" s="674" t="s">
        <v>719</v>
      </c>
      <c r="L171" s="693">
        <v>52584000</v>
      </c>
      <c r="M171" s="678">
        <f t="shared" si="1"/>
        <v>52584000</v>
      </c>
      <c r="N171" s="679" t="s">
        <v>346</v>
      </c>
      <c r="O171" s="679" t="s">
        <v>50</v>
      </c>
      <c r="P171" s="680" t="s">
        <v>491</v>
      </c>
      <c r="Q171" s="879"/>
      <c r="R171" s="564"/>
      <c r="S171" s="565"/>
      <c r="T171" s="565"/>
      <c r="U171" s="565"/>
      <c r="V171" s="565"/>
      <c r="W171" s="565"/>
      <c r="X171" s="670"/>
      <c r="Y171" s="565"/>
      <c r="Z171" s="566"/>
      <c r="AA171" s="565"/>
      <c r="AB171" s="565"/>
      <c r="AC171" s="565"/>
      <c r="AD171" s="565"/>
      <c r="AE171" s="565"/>
      <c r="AF171" s="565"/>
      <c r="AG171" s="565"/>
      <c r="AH171" s="565"/>
      <c r="AI171" s="565"/>
      <c r="AJ171" s="565"/>
      <c r="AK171" s="565"/>
      <c r="AL171" s="565"/>
      <c r="AM171" s="565"/>
      <c r="AN171" s="565"/>
      <c r="AO171" s="565"/>
      <c r="AP171" s="565"/>
      <c r="AQ171" s="565"/>
      <c r="AR171" s="565"/>
      <c r="AS171" s="565"/>
      <c r="AT171" s="565"/>
      <c r="AU171" s="565"/>
      <c r="AV171" s="565"/>
      <c r="AW171" s="565"/>
      <c r="AX171" s="565"/>
      <c r="AY171" s="565"/>
      <c r="AZ171" s="565"/>
      <c r="BA171" s="565"/>
      <c r="BB171" s="366"/>
      <c r="BC171" s="251"/>
      <c r="BD171" s="251"/>
      <c r="BE171" s="251"/>
      <c r="BF171" s="251"/>
      <c r="BG171" s="251"/>
      <c r="BH171" s="251"/>
      <c r="BI171" s="251"/>
      <c r="BJ171" s="251"/>
      <c r="BK171" s="251"/>
      <c r="BL171" s="251"/>
      <c r="BM171" s="251"/>
      <c r="BN171" s="251"/>
      <c r="BO171" s="251"/>
      <c r="BP171" s="251"/>
      <c r="BQ171" s="251"/>
      <c r="BR171" s="251"/>
      <c r="BS171" s="251"/>
      <c r="BT171" s="251"/>
      <c r="BU171" s="251"/>
      <c r="BV171" s="251"/>
      <c r="BW171" s="251"/>
      <c r="BX171" s="251"/>
      <c r="BY171" s="251"/>
      <c r="BZ171" s="251"/>
      <c r="CA171" s="251"/>
      <c r="CB171" s="251"/>
      <c r="CC171" s="251"/>
      <c r="CD171" s="251"/>
      <c r="CE171" s="251"/>
      <c r="CF171" s="251"/>
      <c r="CG171" s="251"/>
      <c r="CH171" s="251"/>
      <c r="CI171" s="251"/>
      <c r="CJ171" s="251"/>
      <c r="CK171" s="251"/>
      <c r="CL171" s="251"/>
      <c r="CM171" s="251"/>
      <c r="CN171" s="251"/>
      <c r="CO171" s="251"/>
      <c r="CP171" s="251"/>
      <c r="CQ171" s="251"/>
      <c r="CR171" s="251"/>
      <c r="CS171" s="251"/>
      <c r="CT171" s="251"/>
      <c r="CU171" s="251"/>
      <c r="CV171" s="251"/>
      <c r="CW171" s="251"/>
      <c r="CX171" s="251"/>
      <c r="CY171" s="251"/>
      <c r="CZ171" s="251"/>
      <c r="DA171" s="251"/>
      <c r="DB171" s="251"/>
      <c r="DC171" s="251"/>
      <c r="DD171" s="251"/>
      <c r="DE171" s="251"/>
      <c r="DF171" s="251"/>
      <c r="DG171" s="251"/>
      <c r="DH171" s="251"/>
      <c r="DI171" s="251"/>
      <c r="DJ171" s="251"/>
      <c r="DK171" s="251"/>
      <c r="DL171" s="251"/>
      <c r="DM171" s="251"/>
      <c r="DN171" s="251"/>
      <c r="DO171" s="251"/>
      <c r="DP171" s="251"/>
      <c r="DQ171" s="251"/>
      <c r="DR171" s="251"/>
      <c r="DS171" s="251"/>
      <c r="DT171" s="251"/>
      <c r="DU171" s="251"/>
      <c r="DV171" s="251"/>
      <c r="DW171" s="251"/>
      <c r="DX171" s="251"/>
      <c r="DY171" s="251"/>
      <c r="DZ171" s="251"/>
      <c r="EA171" s="251"/>
      <c r="EB171" s="251"/>
      <c r="EC171" s="251"/>
      <c r="ED171" s="251"/>
      <c r="EE171" s="251"/>
      <c r="EF171" s="251"/>
      <c r="EG171" s="251"/>
      <c r="EH171" s="251"/>
      <c r="EI171" s="251"/>
      <c r="EJ171" s="251"/>
      <c r="EK171" s="251"/>
      <c r="EL171" s="251"/>
      <c r="EM171" s="251"/>
      <c r="EN171" s="251"/>
      <c r="EO171" s="251"/>
    </row>
    <row r="172" spans="1:145" ht="90" customHeight="1" x14ac:dyDescent="0.25">
      <c r="A172" s="673">
        <v>143</v>
      </c>
      <c r="B172" s="674" t="s">
        <v>407</v>
      </c>
      <c r="C172" s="674">
        <v>80101706</v>
      </c>
      <c r="D172" s="675" t="s">
        <v>423</v>
      </c>
      <c r="E172" s="674" t="s">
        <v>89</v>
      </c>
      <c r="F172" s="674">
        <v>1</v>
      </c>
      <c r="G172" s="676" t="s">
        <v>100</v>
      </c>
      <c r="H172" s="677">
        <v>6.5</v>
      </c>
      <c r="I172" s="674" t="s">
        <v>79</v>
      </c>
      <c r="J172" s="674" t="s">
        <v>86</v>
      </c>
      <c r="K172" s="674" t="s">
        <v>721</v>
      </c>
      <c r="L172" s="693">
        <v>54080000</v>
      </c>
      <c r="M172" s="678">
        <f t="shared" si="1"/>
        <v>54080000</v>
      </c>
      <c r="N172" s="679" t="s">
        <v>346</v>
      </c>
      <c r="O172" s="679" t="s">
        <v>50</v>
      </c>
      <c r="P172" s="680" t="s">
        <v>53</v>
      </c>
      <c r="Q172" s="879"/>
      <c r="R172" s="564"/>
      <c r="S172" s="565"/>
      <c r="T172" s="565"/>
      <c r="U172" s="565"/>
      <c r="V172" s="565"/>
      <c r="W172" s="565"/>
      <c r="X172" s="670"/>
      <c r="Y172" s="565"/>
      <c r="Z172" s="566"/>
      <c r="AA172" s="565"/>
      <c r="AB172" s="565"/>
      <c r="AC172" s="565"/>
      <c r="AD172" s="565"/>
      <c r="AE172" s="565"/>
      <c r="AF172" s="565"/>
      <c r="AG172" s="565"/>
      <c r="AH172" s="565"/>
      <c r="AI172" s="565"/>
      <c r="AJ172" s="565"/>
      <c r="AK172" s="565"/>
      <c r="AL172" s="565"/>
      <c r="AM172" s="565"/>
      <c r="AN172" s="565"/>
      <c r="AO172" s="565"/>
      <c r="AP172" s="565"/>
      <c r="AQ172" s="565"/>
      <c r="AR172" s="565"/>
      <c r="AS172" s="565"/>
      <c r="AT172" s="565"/>
      <c r="AU172" s="565"/>
      <c r="AV172" s="565"/>
      <c r="AW172" s="565"/>
      <c r="AX172" s="565"/>
      <c r="AY172" s="565"/>
      <c r="AZ172" s="565"/>
      <c r="BA172" s="565"/>
      <c r="BB172" s="366"/>
      <c r="BC172" s="251"/>
      <c r="BD172" s="251"/>
      <c r="BE172" s="251"/>
      <c r="BF172" s="251"/>
      <c r="BG172" s="251"/>
      <c r="BH172" s="251"/>
      <c r="BI172" s="251"/>
      <c r="BJ172" s="251"/>
      <c r="BK172" s="251"/>
      <c r="BL172" s="251"/>
      <c r="BM172" s="251"/>
      <c r="BN172" s="251"/>
      <c r="BO172" s="251"/>
      <c r="BP172" s="251"/>
      <c r="BQ172" s="251"/>
      <c r="BR172" s="251"/>
      <c r="BS172" s="251"/>
      <c r="BT172" s="251"/>
      <c r="BU172" s="251"/>
      <c r="BV172" s="251"/>
      <c r="BW172" s="251"/>
      <c r="BX172" s="251"/>
      <c r="BY172" s="251"/>
      <c r="BZ172" s="251"/>
      <c r="CA172" s="251"/>
      <c r="CB172" s="251"/>
      <c r="CC172" s="251"/>
      <c r="CD172" s="251"/>
      <c r="CE172" s="251"/>
      <c r="CF172" s="251"/>
      <c r="CG172" s="251"/>
      <c r="CH172" s="251"/>
      <c r="CI172" s="251"/>
      <c r="CJ172" s="251"/>
      <c r="CK172" s="251"/>
      <c r="CL172" s="251"/>
      <c r="CM172" s="251"/>
      <c r="CN172" s="251"/>
      <c r="CO172" s="251"/>
      <c r="CP172" s="251"/>
      <c r="CQ172" s="251"/>
      <c r="CR172" s="251"/>
      <c r="CS172" s="251"/>
      <c r="CT172" s="251"/>
      <c r="CU172" s="251"/>
      <c r="CV172" s="251"/>
      <c r="CW172" s="251"/>
      <c r="CX172" s="251"/>
      <c r="CY172" s="251"/>
      <c r="CZ172" s="251"/>
      <c r="DA172" s="251"/>
      <c r="DB172" s="251"/>
      <c r="DC172" s="251"/>
      <c r="DD172" s="251"/>
      <c r="DE172" s="251"/>
      <c r="DF172" s="251"/>
      <c r="DG172" s="251"/>
      <c r="DH172" s="251"/>
      <c r="DI172" s="251"/>
      <c r="DJ172" s="251"/>
      <c r="DK172" s="251"/>
      <c r="DL172" s="251"/>
      <c r="DM172" s="251"/>
      <c r="DN172" s="251"/>
      <c r="DO172" s="251"/>
      <c r="DP172" s="251"/>
      <c r="DQ172" s="251"/>
      <c r="DR172" s="251"/>
      <c r="DS172" s="251"/>
      <c r="DT172" s="251"/>
      <c r="DU172" s="251"/>
      <c r="DV172" s="251"/>
      <c r="DW172" s="251"/>
      <c r="DX172" s="251"/>
      <c r="DY172" s="251"/>
      <c r="DZ172" s="251"/>
      <c r="EA172" s="251"/>
      <c r="EB172" s="251"/>
      <c r="EC172" s="251"/>
      <c r="ED172" s="251"/>
      <c r="EE172" s="251"/>
      <c r="EF172" s="251"/>
      <c r="EG172" s="251"/>
      <c r="EH172" s="251"/>
      <c r="EI172" s="251"/>
      <c r="EJ172" s="251"/>
      <c r="EK172" s="251"/>
      <c r="EL172" s="251"/>
      <c r="EM172" s="251"/>
      <c r="EN172" s="251"/>
      <c r="EO172" s="251"/>
    </row>
    <row r="173" spans="1:145" ht="90" customHeight="1" x14ac:dyDescent="0.25">
      <c r="A173" s="673">
        <v>144</v>
      </c>
      <c r="B173" s="674" t="s">
        <v>407</v>
      </c>
      <c r="C173" s="674">
        <v>80101706</v>
      </c>
      <c r="D173" s="675" t="s">
        <v>423</v>
      </c>
      <c r="E173" s="674" t="s">
        <v>89</v>
      </c>
      <c r="F173" s="674">
        <v>1</v>
      </c>
      <c r="G173" s="676" t="s">
        <v>100</v>
      </c>
      <c r="H173" s="677">
        <v>6.5</v>
      </c>
      <c r="I173" s="674" t="s">
        <v>79</v>
      </c>
      <c r="J173" s="674" t="s">
        <v>86</v>
      </c>
      <c r="K173" s="674" t="s">
        <v>721</v>
      </c>
      <c r="L173" s="693">
        <v>54080000</v>
      </c>
      <c r="M173" s="678">
        <f t="shared" si="1"/>
        <v>54080000</v>
      </c>
      <c r="N173" s="679" t="s">
        <v>346</v>
      </c>
      <c r="O173" s="679" t="s">
        <v>50</v>
      </c>
      <c r="P173" s="680" t="s">
        <v>53</v>
      </c>
      <c r="Q173" s="879"/>
      <c r="R173" s="564"/>
      <c r="S173" s="565"/>
      <c r="T173" s="565"/>
      <c r="U173" s="565"/>
      <c r="V173" s="565"/>
      <c r="W173" s="565"/>
      <c r="X173" s="670"/>
      <c r="Y173" s="565"/>
      <c r="Z173" s="566"/>
      <c r="AA173" s="565"/>
      <c r="AB173" s="565"/>
      <c r="AC173" s="565"/>
      <c r="AD173" s="565"/>
      <c r="AE173" s="565"/>
      <c r="AF173" s="565"/>
      <c r="AG173" s="565"/>
      <c r="AH173" s="565"/>
      <c r="AI173" s="565"/>
      <c r="AJ173" s="565"/>
      <c r="AK173" s="565"/>
      <c r="AL173" s="565"/>
      <c r="AM173" s="565"/>
      <c r="AN173" s="565"/>
      <c r="AO173" s="565"/>
      <c r="AP173" s="565"/>
      <c r="AQ173" s="565"/>
      <c r="AR173" s="565"/>
      <c r="AS173" s="565"/>
      <c r="AT173" s="565"/>
      <c r="AU173" s="565"/>
      <c r="AV173" s="565"/>
      <c r="AW173" s="565"/>
      <c r="AX173" s="565"/>
      <c r="AY173" s="565"/>
      <c r="AZ173" s="565"/>
      <c r="BA173" s="565"/>
      <c r="BB173" s="366"/>
      <c r="BC173" s="251"/>
      <c r="BD173" s="251"/>
      <c r="BE173" s="251"/>
      <c r="BF173" s="251"/>
      <c r="BG173" s="251"/>
      <c r="BH173" s="251"/>
      <c r="BI173" s="251"/>
      <c r="BJ173" s="251"/>
      <c r="BK173" s="251"/>
      <c r="BL173" s="251"/>
      <c r="BM173" s="251"/>
      <c r="BN173" s="251"/>
      <c r="BO173" s="251"/>
      <c r="BP173" s="251"/>
      <c r="BQ173" s="251"/>
      <c r="BR173" s="251"/>
      <c r="BS173" s="251"/>
      <c r="BT173" s="251"/>
      <c r="BU173" s="251"/>
      <c r="BV173" s="251"/>
      <c r="BW173" s="251"/>
      <c r="BX173" s="251"/>
      <c r="BY173" s="251"/>
      <c r="BZ173" s="251"/>
      <c r="CA173" s="251"/>
      <c r="CB173" s="251"/>
      <c r="CC173" s="251"/>
      <c r="CD173" s="251"/>
      <c r="CE173" s="251"/>
      <c r="CF173" s="251"/>
      <c r="CG173" s="251"/>
      <c r="CH173" s="251"/>
      <c r="CI173" s="251"/>
      <c r="CJ173" s="251"/>
      <c r="CK173" s="251"/>
      <c r="CL173" s="251"/>
      <c r="CM173" s="251"/>
      <c r="CN173" s="251"/>
      <c r="CO173" s="251"/>
      <c r="CP173" s="251"/>
      <c r="CQ173" s="251"/>
      <c r="CR173" s="251"/>
      <c r="CS173" s="251"/>
      <c r="CT173" s="251"/>
      <c r="CU173" s="251"/>
      <c r="CV173" s="251"/>
      <c r="CW173" s="251"/>
      <c r="CX173" s="251"/>
      <c r="CY173" s="251"/>
      <c r="CZ173" s="251"/>
      <c r="DA173" s="251"/>
      <c r="DB173" s="251"/>
      <c r="DC173" s="251"/>
      <c r="DD173" s="251"/>
      <c r="DE173" s="251"/>
      <c r="DF173" s="251"/>
      <c r="DG173" s="251"/>
      <c r="DH173" s="251"/>
      <c r="DI173" s="251"/>
      <c r="DJ173" s="251"/>
      <c r="DK173" s="251"/>
      <c r="DL173" s="251"/>
      <c r="DM173" s="251"/>
      <c r="DN173" s="251"/>
      <c r="DO173" s="251"/>
      <c r="DP173" s="251"/>
      <c r="DQ173" s="251"/>
      <c r="DR173" s="251"/>
      <c r="DS173" s="251"/>
      <c r="DT173" s="251"/>
      <c r="DU173" s="251"/>
      <c r="DV173" s="251"/>
      <c r="DW173" s="251"/>
      <c r="DX173" s="251"/>
      <c r="DY173" s="251"/>
      <c r="DZ173" s="251"/>
      <c r="EA173" s="251"/>
      <c r="EB173" s="251"/>
      <c r="EC173" s="251"/>
      <c r="ED173" s="251"/>
      <c r="EE173" s="251"/>
      <c r="EF173" s="251"/>
      <c r="EG173" s="251"/>
      <c r="EH173" s="251"/>
      <c r="EI173" s="251"/>
      <c r="EJ173" s="251"/>
      <c r="EK173" s="251"/>
      <c r="EL173" s="251"/>
      <c r="EM173" s="251"/>
      <c r="EN173" s="251"/>
      <c r="EO173" s="251"/>
    </row>
    <row r="174" spans="1:145" ht="90" customHeight="1" x14ac:dyDescent="0.25">
      <c r="A174" s="673">
        <v>145</v>
      </c>
      <c r="B174" s="674" t="s">
        <v>407</v>
      </c>
      <c r="C174" s="674">
        <v>80101706</v>
      </c>
      <c r="D174" s="675" t="s">
        <v>423</v>
      </c>
      <c r="E174" s="674" t="s">
        <v>89</v>
      </c>
      <c r="F174" s="674">
        <v>1</v>
      </c>
      <c r="G174" s="676" t="s">
        <v>100</v>
      </c>
      <c r="H174" s="677">
        <v>6.5</v>
      </c>
      <c r="I174" s="674" t="s">
        <v>79</v>
      </c>
      <c r="J174" s="674" t="s">
        <v>86</v>
      </c>
      <c r="K174" s="674" t="s">
        <v>721</v>
      </c>
      <c r="L174" s="693">
        <v>54080000</v>
      </c>
      <c r="M174" s="678">
        <f t="shared" si="1"/>
        <v>54080000</v>
      </c>
      <c r="N174" s="679" t="s">
        <v>346</v>
      </c>
      <c r="O174" s="679" t="s">
        <v>50</v>
      </c>
      <c r="P174" s="680" t="s">
        <v>53</v>
      </c>
      <c r="Q174" s="879"/>
      <c r="R174" s="564"/>
      <c r="S174" s="565"/>
      <c r="T174" s="565"/>
      <c r="U174" s="565"/>
      <c r="V174" s="565"/>
      <c r="W174" s="565"/>
      <c r="X174" s="670"/>
      <c r="Y174" s="565"/>
      <c r="Z174" s="566"/>
      <c r="AA174" s="565"/>
      <c r="AB174" s="565"/>
      <c r="AC174" s="565"/>
      <c r="AD174" s="565"/>
      <c r="AE174" s="565"/>
      <c r="AF174" s="565"/>
      <c r="AG174" s="565"/>
      <c r="AH174" s="565"/>
      <c r="AI174" s="565"/>
      <c r="AJ174" s="565"/>
      <c r="AK174" s="565"/>
      <c r="AL174" s="565"/>
      <c r="AM174" s="565"/>
      <c r="AN174" s="565"/>
      <c r="AO174" s="565"/>
      <c r="AP174" s="565"/>
      <c r="AQ174" s="565"/>
      <c r="AR174" s="565"/>
      <c r="AS174" s="565"/>
      <c r="AT174" s="565"/>
      <c r="AU174" s="565"/>
      <c r="AV174" s="565"/>
      <c r="AW174" s="565"/>
      <c r="AX174" s="565"/>
      <c r="AY174" s="565"/>
      <c r="AZ174" s="565"/>
      <c r="BA174" s="565"/>
      <c r="BB174" s="366"/>
      <c r="BC174" s="251"/>
      <c r="BD174" s="251"/>
      <c r="BE174" s="251"/>
      <c r="BF174" s="251"/>
      <c r="BG174" s="251"/>
      <c r="BH174" s="251"/>
      <c r="BI174" s="251"/>
      <c r="BJ174" s="251"/>
      <c r="BK174" s="251"/>
      <c r="BL174" s="251"/>
      <c r="BM174" s="251"/>
      <c r="BN174" s="251"/>
      <c r="BO174" s="251"/>
      <c r="BP174" s="251"/>
      <c r="BQ174" s="251"/>
      <c r="BR174" s="251"/>
      <c r="BS174" s="251"/>
      <c r="BT174" s="251"/>
      <c r="BU174" s="251"/>
      <c r="BV174" s="251"/>
      <c r="BW174" s="251"/>
      <c r="BX174" s="251"/>
      <c r="BY174" s="251"/>
      <c r="BZ174" s="251"/>
      <c r="CA174" s="251"/>
      <c r="CB174" s="251"/>
      <c r="CC174" s="251"/>
      <c r="CD174" s="251"/>
      <c r="CE174" s="251"/>
      <c r="CF174" s="251"/>
      <c r="CG174" s="251"/>
      <c r="CH174" s="251"/>
      <c r="CI174" s="251"/>
      <c r="CJ174" s="251"/>
      <c r="CK174" s="251"/>
      <c r="CL174" s="251"/>
      <c r="CM174" s="251"/>
      <c r="CN174" s="251"/>
      <c r="CO174" s="251"/>
      <c r="CP174" s="251"/>
      <c r="CQ174" s="251"/>
      <c r="CR174" s="251"/>
      <c r="CS174" s="251"/>
      <c r="CT174" s="251"/>
      <c r="CU174" s="251"/>
      <c r="CV174" s="251"/>
      <c r="CW174" s="251"/>
      <c r="CX174" s="251"/>
      <c r="CY174" s="251"/>
      <c r="CZ174" s="251"/>
      <c r="DA174" s="251"/>
      <c r="DB174" s="251"/>
      <c r="DC174" s="251"/>
      <c r="DD174" s="251"/>
      <c r="DE174" s="251"/>
      <c r="DF174" s="251"/>
      <c r="DG174" s="251"/>
      <c r="DH174" s="251"/>
      <c r="DI174" s="251"/>
      <c r="DJ174" s="251"/>
      <c r="DK174" s="251"/>
      <c r="DL174" s="251"/>
      <c r="DM174" s="251"/>
      <c r="DN174" s="251"/>
      <c r="DO174" s="251"/>
      <c r="DP174" s="251"/>
      <c r="DQ174" s="251"/>
      <c r="DR174" s="251"/>
      <c r="DS174" s="251"/>
      <c r="DT174" s="251"/>
      <c r="DU174" s="251"/>
      <c r="DV174" s="251"/>
      <c r="DW174" s="251"/>
      <c r="DX174" s="251"/>
      <c r="DY174" s="251"/>
      <c r="DZ174" s="251"/>
      <c r="EA174" s="251"/>
      <c r="EB174" s="251"/>
      <c r="EC174" s="251"/>
      <c r="ED174" s="251"/>
      <c r="EE174" s="251"/>
      <c r="EF174" s="251"/>
      <c r="EG174" s="251"/>
      <c r="EH174" s="251"/>
      <c r="EI174" s="251"/>
      <c r="EJ174" s="251"/>
      <c r="EK174" s="251"/>
      <c r="EL174" s="251"/>
      <c r="EM174" s="251"/>
      <c r="EN174" s="251"/>
      <c r="EO174" s="251"/>
    </row>
    <row r="175" spans="1:145" ht="77.25" customHeight="1" x14ac:dyDescent="0.25">
      <c r="A175" s="673">
        <v>146</v>
      </c>
      <c r="B175" s="674" t="s">
        <v>492</v>
      </c>
      <c r="C175" s="674">
        <v>80101706</v>
      </c>
      <c r="D175" s="675" t="s">
        <v>493</v>
      </c>
      <c r="E175" s="674" t="s">
        <v>89</v>
      </c>
      <c r="F175" s="674">
        <v>1</v>
      </c>
      <c r="G175" s="676" t="s">
        <v>104</v>
      </c>
      <c r="H175" s="677">
        <v>2</v>
      </c>
      <c r="I175" s="674" t="s">
        <v>79</v>
      </c>
      <c r="J175" s="674" t="s">
        <v>86</v>
      </c>
      <c r="K175" s="674" t="s">
        <v>720</v>
      </c>
      <c r="L175" s="693">
        <v>7000000</v>
      </c>
      <c r="M175" s="678">
        <f t="shared" si="1"/>
        <v>7000000</v>
      </c>
      <c r="N175" s="679" t="s">
        <v>346</v>
      </c>
      <c r="O175" s="679" t="s">
        <v>50</v>
      </c>
      <c r="P175" s="680" t="s">
        <v>455</v>
      </c>
      <c r="Q175" s="879"/>
      <c r="R175" s="695" t="s">
        <v>788</v>
      </c>
      <c r="S175" s="695" t="s">
        <v>809</v>
      </c>
      <c r="T175" s="749">
        <v>42772</v>
      </c>
      <c r="U175" s="750" t="s">
        <v>810</v>
      </c>
      <c r="V175" s="751" t="s">
        <v>507</v>
      </c>
      <c r="W175" s="745">
        <v>7000000</v>
      </c>
      <c r="X175" s="670"/>
      <c r="Y175" s="746">
        <f>W175</f>
        <v>7000000</v>
      </c>
      <c r="Z175" s="746">
        <f>W175</f>
        <v>7000000</v>
      </c>
      <c r="AA175" s="728" t="s">
        <v>811</v>
      </c>
      <c r="AB175" s="565"/>
      <c r="AC175" s="565"/>
      <c r="AD175" s="565"/>
      <c r="AE175" s="565"/>
      <c r="AF175" s="565"/>
      <c r="AG175" s="565"/>
      <c r="AH175" s="728" t="s">
        <v>812</v>
      </c>
      <c r="AI175" s="727">
        <v>42772</v>
      </c>
      <c r="AJ175" s="727">
        <v>42830</v>
      </c>
      <c r="AK175" s="729" t="s">
        <v>571</v>
      </c>
      <c r="AL175" s="752" t="s">
        <v>404</v>
      </c>
      <c r="AM175" s="565"/>
      <c r="AN175" s="565"/>
      <c r="AO175" s="565"/>
      <c r="AP175" s="565"/>
      <c r="AQ175" s="565"/>
      <c r="AR175" s="565"/>
      <c r="AS175" s="565"/>
      <c r="AT175" s="565"/>
      <c r="AU175" s="565"/>
      <c r="AV175" s="565"/>
      <c r="AW175" s="565"/>
      <c r="AX175" s="565"/>
      <c r="AY175" s="565"/>
      <c r="AZ175" s="565"/>
      <c r="BA175" s="565"/>
      <c r="BB175" s="366"/>
      <c r="BC175" s="251"/>
      <c r="BD175" s="251"/>
      <c r="BE175" s="251"/>
      <c r="BF175" s="251"/>
      <c r="BG175" s="251"/>
      <c r="BH175" s="251"/>
      <c r="BI175" s="251"/>
      <c r="BJ175" s="251"/>
      <c r="BK175" s="251"/>
      <c r="BL175" s="251"/>
      <c r="BM175" s="251"/>
      <c r="BN175" s="251"/>
      <c r="BO175" s="251"/>
      <c r="BP175" s="251"/>
      <c r="BQ175" s="251"/>
      <c r="BR175" s="251"/>
      <c r="BS175" s="251"/>
      <c r="BT175" s="251"/>
      <c r="BU175" s="251"/>
      <c r="BV175" s="251"/>
      <c r="BW175" s="251"/>
      <c r="BX175" s="251"/>
      <c r="BY175" s="251"/>
      <c r="BZ175" s="251"/>
      <c r="CA175" s="251"/>
      <c r="CB175" s="251"/>
      <c r="CC175" s="251"/>
      <c r="CD175" s="251"/>
      <c r="CE175" s="251"/>
      <c r="CF175" s="251"/>
      <c r="CG175" s="251"/>
      <c r="CH175" s="251"/>
      <c r="CI175" s="251"/>
      <c r="CJ175" s="251"/>
      <c r="CK175" s="251"/>
      <c r="CL175" s="251"/>
      <c r="CM175" s="251"/>
      <c r="CN175" s="251"/>
      <c r="CO175" s="251"/>
      <c r="CP175" s="251"/>
      <c r="CQ175" s="251"/>
      <c r="CR175" s="251"/>
      <c r="CS175" s="251"/>
      <c r="CT175" s="251"/>
      <c r="CU175" s="251"/>
      <c r="CV175" s="251"/>
      <c r="CW175" s="251"/>
      <c r="CX175" s="251"/>
      <c r="CY175" s="251"/>
      <c r="CZ175" s="251"/>
      <c r="DA175" s="251"/>
      <c r="DB175" s="251"/>
      <c r="DC175" s="251"/>
      <c r="DD175" s="251"/>
      <c r="DE175" s="251"/>
      <c r="DF175" s="251"/>
      <c r="DG175" s="251"/>
      <c r="DH175" s="251"/>
      <c r="DI175" s="251"/>
      <c r="DJ175" s="251"/>
      <c r="DK175" s="251"/>
      <c r="DL175" s="251"/>
      <c r="DM175" s="251"/>
      <c r="DN175" s="251"/>
      <c r="DO175" s="251"/>
      <c r="DP175" s="251"/>
      <c r="DQ175" s="251"/>
      <c r="DR175" s="251"/>
      <c r="DS175" s="251"/>
      <c r="DT175" s="251"/>
      <c r="DU175" s="251"/>
      <c r="DV175" s="251"/>
      <c r="DW175" s="251"/>
      <c r="DX175" s="251"/>
      <c r="DY175" s="251"/>
      <c r="DZ175" s="251"/>
      <c r="EA175" s="251"/>
      <c r="EB175" s="251"/>
      <c r="EC175" s="251"/>
      <c r="ED175" s="251"/>
      <c r="EE175" s="251"/>
      <c r="EF175" s="251"/>
      <c r="EG175" s="251"/>
      <c r="EH175" s="251"/>
      <c r="EI175" s="251"/>
      <c r="EJ175" s="251"/>
      <c r="EK175" s="251"/>
      <c r="EL175" s="251"/>
      <c r="EM175" s="251"/>
      <c r="EN175" s="251"/>
      <c r="EO175" s="251"/>
    </row>
    <row r="176" spans="1:145" ht="90" customHeight="1" x14ac:dyDescent="0.25">
      <c r="A176" s="673">
        <v>147</v>
      </c>
      <c r="B176" s="674" t="s">
        <v>407</v>
      </c>
      <c r="C176" s="674">
        <v>80101706</v>
      </c>
      <c r="D176" s="675" t="s">
        <v>423</v>
      </c>
      <c r="E176" s="674" t="s">
        <v>89</v>
      </c>
      <c r="F176" s="674">
        <v>1</v>
      </c>
      <c r="G176" s="676" t="s">
        <v>100</v>
      </c>
      <c r="H176" s="677">
        <v>6.5</v>
      </c>
      <c r="I176" s="674" t="s">
        <v>79</v>
      </c>
      <c r="J176" s="674" t="s">
        <v>86</v>
      </c>
      <c r="K176" s="674" t="s">
        <v>721</v>
      </c>
      <c r="L176" s="693">
        <v>40950000</v>
      </c>
      <c r="M176" s="678">
        <f t="shared" si="1"/>
        <v>40950000</v>
      </c>
      <c r="N176" s="679" t="s">
        <v>346</v>
      </c>
      <c r="O176" s="679" t="s">
        <v>50</v>
      </c>
      <c r="P176" s="680" t="s">
        <v>53</v>
      </c>
      <c r="Q176" s="879"/>
      <c r="R176" s="564"/>
      <c r="S176" s="565"/>
      <c r="T176" s="565"/>
      <c r="U176" s="565"/>
      <c r="V176" s="565"/>
      <c r="W176" s="565"/>
      <c r="X176" s="670"/>
      <c r="Y176" s="565"/>
      <c r="Z176" s="566"/>
      <c r="AA176" s="565"/>
      <c r="AB176" s="565"/>
      <c r="AC176" s="565"/>
      <c r="AD176" s="565"/>
      <c r="AE176" s="565"/>
      <c r="AF176" s="565"/>
      <c r="AG176" s="565"/>
      <c r="AH176" s="565"/>
      <c r="AI176" s="565"/>
      <c r="AJ176" s="565"/>
      <c r="AK176" s="565"/>
      <c r="AL176" s="565"/>
      <c r="AM176" s="565"/>
      <c r="AN176" s="565"/>
      <c r="AO176" s="565"/>
      <c r="AP176" s="565"/>
      <c r="AQ176" s="565"/>
      <c r="AR176" s="565"/>
      <c r="AS176" s="565"/>
      <c r="AT176" s="565"/>
      <c r="AU176" s="565"/>
      <c r="AV176" s="565"/>
      <c r="AW176" s="565"/>
      <c r="AX176" s="565"/>
      <c r="AY176" s="565"/>
      <c r="AZ176" s="565"/>
      <c r="BA176" s="565"/>
      <c r="BB176" s="366"/>
      <c r="BC176" s="251"/>
      <c r="BD176" s="251"/>
      <c r="BE176" s="251"/>
      <c r="BF176" s="251"/>
      <c r="BG176" s="251"/>
      <c r="BH176" s="251"/>
      <c r="BI176" s="251"/>
      <c r="BJ176" s="251"/>
      <c r="BK176" s="251"/>
      <c r="BL176" s="251"/>
      <c r="BM176" s="251"/>
      <c r="BN176" s="251"/>
      <c r="BO176" s="251"/>
      <c r="BP176" s="251"/>
      <c r="BQ176" s="251"/>
      <c r="BR176" s="251"/>
      <c r="BS176" s="251"/>
      <c r="BT176" s="251"/>
      <c r="BU176" s="251"/>
      <c r="BV176" s="251"/>
      <c r="BW176" s="251"/>
      <c r="BX176" s="251"/>
      <c r="BY176" s="251"/>
      <c r="BZ176" s="251"/>
      <c r="CA176" s="251"/>
      <c r="CB176" s="251"/>
      <c r="CC176" s="251"/>
      <c r="CD176" s="251"/>
      <c r="CE176" s="251"/>
      <c r="CF176" s="251"/>
      <c r="CG176" s="251"/>
      <c r="CH176" s="251"/>
      <c r="CI176" s="251"/>
      <c r="CJ176" s="251"/>
      <c r="CK176" s="251"/>
      <c r="CL176" s="251"/>
      <c r="CM176" s="251"/>
      <c r="CN176" s="251"/>
      <c r="CO176" s="251"/>
      <c r="CP176" s="251"/>
      <c r="CQ176" s="251"/>
      <c r="CR176" s="251"/>
      <c r="CS176" s="251"/>
      <c r="CT176" s="251"/>
      <c r="CU176" s="251"/>
      <c r="CV176" s="251"/>
      <c r="CW176" s="251"/>
      <c r="CX176" s="251"/>
      <c r="CY176" s="251"/>
      <c r="CZ176" s="251"/>
      <c r="DA176" s="251"/>
      <c r="DB176" s="251"/>
      <c r="DC176" s="251"/>
      <c r="DD176" s="251"/>
      <c r="DE176" s="251"/>
      <c r="DF176" s="251"/>
      <c r="DG176" s="251"/>
      <c r="DH176" s="251"/>
      <c r="DI176" s="251"/>
      <c r="DJ176" s="251"/>
      <c r="DK176" s="251"/>
      <c r="DL176" s="251"/>
      <c r="DM176" s="251"/>
      <c r="DN176" s="251"/>
      <c r="DO176" s="251"/>
      <c r="DP176" s="251"/>
      <c r="DQ176" s="251"/>
      <c r="DR176" s="251"/>
      <c r="DS176" s="251"/>
      <c r="DT176" s="251"/>
      <c r="DU176" s="251"/>
      <c r="DV176" s="251"/>
      <c r="DW176" s="251"/>
      <c r="DX176" s="251"/>
      <c r="DY176" s="251"/>
      <c r="DZ176" s="251"/>
      <c r="EA176" s="251"/>
      <c r="EB176" s="251"/>
      <c r="EC176" s="251"/>
      <c r="ED176" s="251"/>
      <c r="EE176" s="251"/>
      <c r="EF176" s="251"/>
      <c r="EG176" s="251"/>
      <c r="EH176" s="251"/>
      <c r="EI176" s="251"/>
      <c r="EJ176" s="251"/>
      <c r="EK176" s="251"/>
      <c r="EL176" s="251"/>
      <c r="EM176" s="251"/>
      <c r="EN176" s="251"/>
      <c r="EO176" s="251"/>
    </row>
    <row r="177" spans="1:145" ht="55.5" customHeight="1" x14ac:dyDescent="0.25">
      <c r="A177" s="673">
        <v>148</v>
      </c>
      <c r="B177" s="813" t="s">
        <v>407</v>
      </c>
      <c r="C177" s="674">
        <v>81112501</v>
      </c>
      <c r="D177" s="814" t="s">
        <v>744</v>
      </c>
      <c r="E177" s="674" t="s">
        <v>89</v>
      </c>
      <c r="F177" s="674">
        <v>1</v>
      </c>
      <c r="G177" s="676" t="s">
        <v>100</v>
      </c>
      <c r="H177" s="815">
        <v>3</v>
      </c>
      <c r="I177" s="674" t="s">
        <v>796</v>
      </c>
      <c r="J177" s="674" t="s">
        <v>86</v>
      </c>
      <c r="K177" s="674" t="s">
        <v>723</v>
      </c>
      <c r="L177" s="861">
        <v>70000000</v>
      </c>
      <c r="M177" s="861">
        <v>70000000</v>
      </c>
      <c r="N177" s="876" t="s">
        <v>67</v>
      </c>
      <c r="O177" s="679" t="s">
        <v>50</v>
      </c>
      <c r="P177" s="817" t="s">
        <v>53</v>
      </c>
      <c r="Q177" s="879"/>
      <c r="R177" s="882"/>
      <c r="S177" s="883"/>
      <c r="T177" s="883"/>
      <c r="U177" s="883"/>
      <c r="V177" s="883"/>
      <c r="W177" s="883"/>
      <c r="X177" s="884"/>
      <c r="Y177" s="883"/>
      <c r="Z177" s="885"/>
      <c r="AA177" s="883"/>
      <c r="AB177" s="559"/>
      <c r="AC177" s="559"/>
      <c r="AD177" s="559"/>
      <c r="AE177" s="559"/>
      <c r="AF177" s="559"/>
      <c r="AG177" s="559"/>
      <c r="AH177" s="883"/>
      <c r="AI177" s="883"/>
      <c r="AJ177" s="883"/>
      <c r="AK177" s="883"/>
      <c r="AL177" s="883"/>
      <c r="AM177" s="883"/>
      <c r="AN177" s="883"/>
      <c r="AO177" s="883"/>
      <c r="AP177" s="883"/>
      <c r="AQ177" s="883"/>
      <c r="AR177" s="883"/>
      <c r="AS177" s="883"/>
      <c r="AT177" s="883"/>
      <c r="AU177" s="883"/>
      <c r="AV177" s="883"/>
      <c r="AW177" s="883"/>
      <c r="AX177" s="883"/>
      <c r="AY177" s="883"/>
      <c r="AZ177" s="883"/>
      <c r="BA177" s="883"/>
      <c r="BB177" s="366"/>
      <c r="BC177" s="251"/>
      <c r="BD177" s="251"/>
      <c r="BE177" s="251"/>
      <c r="BF177" s="251"/>
      <c r="BG177" s="251"/>
      <c r="BH177" s="251"/>
      <c r="BI177" s="251"/>
      <c r="BJ177" s="251"/>
      <c r="BK177" s="251"/>
      <c r="BL177" s="251"/>
      <c r="BM177" s="251"/>
      <c r="BN177" s="251"/>
      <c r="BO177" s="251"/>
      <c r="BP177" s="251"/>
      <c r="BQ177" s="251"/>
      <c r="BR177" s="251"/>
      <c r="BS177" s="251"/>
      <c r="BT177" s="251"/>
      <c r="BU177" s="251"/>
      <c r="BV177" s="251"/>
      <c r="BW177" s="251"/>
      <c r="BX177" s="251"/>
      <c r="BY177" s="251"/>
      <c r="BZ177" s="251"/>
      <c r="CA177" s="251"/>
      <c r="CB177" s="251"/>
      <c r="CC177" s="251"/>
      <c r="CD177" s="251"/>
      <c r="CE177" s="251"/>
      <c r="CF177" s="251"/>
      <c r="CG177" s="251"/>
      <c r="CH177" s="251"/>
      <c r="CI177" s="251"/>
      <c r="CJ177" s="251"/>
      <c r="CK177" s="251"/>
      <c r="CL177" s="251"/>
      <c r="CM177" s="251"/>
      <c r="CN177" s="251"/>
      <c r="CO177" s="251"/>
      <c r="CP177" s="251"/>
      <c r="CQ177" s="251"/>
      <c r="CR177" s="251"/>
      <c r="CS177" s="251"/>
      <c r="CT177" s="251"/>
      <c r="CU177" s="251"/>
      <c r="CV177" s="251"/>
      <c r="CW177" s="251"/>
      <c r="CX177" s="251"/>
      <c r="CY177" s="251"/>
      <c r="CZ177" s="251"/>
      <c r="DA177" s="251"/>
      <c r="DB177" s="251"/>
      <c r="DC177" s="251"/>
      <c r="DD177" s="251"/>
      <c r="DE177" s="251"/>
      <c r="DF177" s="251"/>
      <c r="DG177" s="251"/>
      <c r="DH177" s="251"/>
      <c r="DI177" s="251"/>
      <c r="DJ177" s="251"/>
      <c r="DK177" s="251"/>
      <c r="DL177" s="251"/>
      <c r="DM177" s="251"/>
      <c r="DN177" s="251"/>
      <c r="DO177" s="251"/>
      <c r="DP177" s="251"/>
      <c r="DQ177" s="251"/>
      <c r="DR177" s="251"/>
      <c r="DS177" s="251"/>
      <c r="DT177" s="251"/>
      <c r="DU177" s="251"/>
      <c r="DV177" s="251"/>
      <c r="DW177" s="251"/>
      <c r="DX177" s="251"/>
      <c r="DY177" s="251"/>
      <c r="DZ177" s="251"/>
      <c r="EA177" s="251"/>
      <c r="EB177" s="251"/>
      <c r="EC177" s="251"/>
      <c r="ED177" s="251"/>
      <c r="EE177" s="251"/>
      <c r="EF177" s="251"/>
      <c r="EG177" s="251"/>
      <c r="EH177" s="251"/>
      <c r="EI177" s="251"/>
      <c r="EJ177" s="251"/>
      <c r="EK177" s="251"/>
      <c r="EL177" s="251"/>
      <c r="EM177" s="251"/>
      <c r="EN177" s="251"/>
      <c r="EO177" s="251"/>
    </row>
    <row r="178" spans="1:145" ht="82.5" customHeight="1" x14ac:dyDescent="0.25">
      <c r="A178" s="673">
        <v>149</v>
      </c>
      <c r="B178" s="674" t="s">
        <v>276</v>
      </c>
      <c r="C178" s="674">
        <v>80101706</v>
      </c>
      <c r="D178" s="675" t="s">
        <v>410</v>
      </c>
      <c r="E178" s="674" t="s">
        <v>89</v>
      </c>
      <c r="F178" s="674">
        <v>1</v>
      </c>
      <c r="G178" s="676" t="s">
        <v>104</v>
      </c>
      <c r="H178" s="815" t="s">
        <v>497</v>
      </c>
      <c r="I178" s="674" t="s">
        <v>79</v>
      </c>
      <c r="J178" s="674" t="s">
        <v>86</v>
      </c>
      <c r="K178" s="674" t="s">
        <v>719</v>
      </c>
      <c r="L178" s="693">
        <v>18900000</v>
      </c>
      <c r="M178" s="678">
        <v>18900000</v>
      </c>
      <c r="N178" s="679" t="s">
        <v>346</v>
      </c>
      <c r="O178" s="679" t="s">
        <v>50</v>
      </c>
      <c r="P178" s="680" t="s">
        <v>350</v>
      </c>
      <c r="Q178" s="879"/>
      <c r="R178" s="695" t="s">
        <v>859</v>
      </c>
      <c r="S178" s="695" t="s">
        <v>858</v>
      </c>
      <c r="T178" s="565"/>
      <c r="U178" s="565"/>
      <c r="V178" s="565"/>
      <c r="W178" s="886">
        <v>18900000</v>
      </c>
      <c r="X178" s="670"/>
      <c r="Y178" s="886">
        <v>18900000</v>
      </c>
      <c r="Z178" s="886">
        <v>18900000</v>
      </c>
      <c r="AA178" s="565"/>
      <c r="AB178" s="565"/>
      <c r="AC178" s="565"/>
      <c r="AD178" s="565"/>
      <c r="AE178" s="565"/>
      <c r="AF178" s="565"/>
      <c r="AG178" s="565"/>
      <c r="AH178" s="565"/>
      <c r="AI178" s="565"/>
      <c r="AJ178" s="565"/>
      <c r="AK178" s="565"/>
      <c r="AL178" s="565"/>
      <c r="AM178" s="565"/>
      <c r="AN178" s="565"/>
      <c r="AO178" s="565"/>
      <c r="AP178" s="565"/>
      <c r="AQ178" s="565"/>
      <c r="AR178" s="565"/>
      <c r="AS178" s="565"/>
      <c r="AT178" s="565"/>
      <c r="AU178" s="565"/>
      <c r="AV178" s="565"/>
      <c r="AW178" s="565"/>
      <c r="AX178" s="565"/>
      <c r="AY178" s="565"/>
      <c r="AZ178" s="565"/>
      <c r="BA178" s="565"/>
      <c r="BB178" s="366"/>
      <c r="BC178" s="251"/>
      <c r="BD178" s="251"/>
      <c r="BE178" s="251"/>
      <c r="BF178" s="251"/>
      <c r="BG178" s="251"/>
      <c r="BH178" s="251"/>
      <c r="BI178" s="251"/>
      <c r="BJ178" s="251"/>
      <c r="BK178" s="251"/>
      <c r="BL178" s="251"/>
      <c r="BM178" s="251"/>
      <c r="BN178" s="251"/>
      <c r="BO178" s="251"/>
      <c r="BP178" s="251"/>
      <c r="BQ178" s="251"/>
      <c r="BR178" s="251"/>
      <c r="BS178" s="251"/>
      <c r="BT178" s="251"/>
      <c r="BU178" s="251"/>
      <c r="BV178" s="251"/>
      <c r="BW178" s="251"/>
      <c r="BX178" s="251"/>
      <c r="BY178" s="251"/>
      <c r="BZ178" s="251"/>
      <c r="CA178" s="251"/>
      <c r="CB178" s="251"/>
      <c r="CC178" s="251"/>
      <c r="CD178" s="251"/>
      <c r="CE178" s="251"/>
      <c r="CF178" s="251"/>
      <c r="CG178" s="251"/>
      <c r="CH178" s="251"/>
      <c r="CI178" s="251"/>
      <c r="CJ178" s="251"/>
      <c r="CK178" s="251"/>
      <c r="CL178" s="251"/>
      <c r="CM178" s="251"/>
      <c r="CN178" s="251"/>
      <c r="CO178" s="251"/>
      <c r="CP178" s="251"/>
      <c r="CQ178" s="251"/>
      <c r="CR178" s="251"/>
      <c r="CS178" s="251"/>
      <c r="CT178" s="251"/>
      <c r="CU178" s="251"/>
      <c r="CV178" s="251"/>
      <c r="CW178" s="251"/>
      <c r="CX178" s="251"/>
      <c r="CY178" s="251"/>
      <c r="CZ178" s="251"/>
      <c r="DA178" s="251"/>
      <c r="DB178" s="251"/>
      <c r="DC178" s="251"/>
      <c r="DD178" s="251"/>
      <c r="DE178" s="251"/>
      <c r="DF178" s="251"/>
      <c r="DG178" s="251"/>
      <c r="DH178" s="251"/>
      <c r="DI178" s="251"/>
      <c r="DJ178" s="251"/>
      <c r="DK178" s="251"/>
      <c r="DL178" s="251"/>
      <c r="DM178" s="251"/>
      <c r="DN178" s="251"/>
      <c r="DO178" s="251"/>
      <c r="DP178" s="251"/>
      <c r="DQ178" s="251"/>
      <c r="DR178" s="251"/>
      <c r="DS178" s="251"/>
      <c r="DT178" s="251"/>
      <c r="DU178" s="251"/>
      <c r="DV178" s="251"/>
      <c r="DW178" s="251"/>
      <c r="DX178" s="251"/>
      <c r="DY178" s="251"/>
      <c r="DZ178" s="251"/>
      <c r="EA178" s="251"/>
      <c r="EB178" s="251"/>
      <c r="EC178" s="251"/>
      <c r="ED178" s="251"/>
      <c r="EE178" s="251"/>
      <c r="EF178" s="251"/>
      <c r="EG178" s="251"/>
      <c r="EH178" s="251"/>
      <c r="EI178" s="251"/>
      <c r="EJ178" s="251"/>
      <c r="EK178" s="251"/>
      <c r="EL178" s="251"/>
      <c r="EM178" s="251"/>
      <c r="EN178" s="251"/>
      <c r="EO178" s="251"/>
    </row>
    <row r="179" spans="1:145" ht="82.5" customHeight="1" x14ac:dyDescent="0.25">
      <c r="A179" s="673">
        <v>150</v>
      </c>
      <c r="B179" s="674" t="s">
        <v>405</v>
      </c>
      <c r="C179" s="674">
        <v>80101706</v>
      </c>
      <c r="D179" s="675" t="s">
        <v>727</v>
      </c>
      <c r="E179" s="674" t="s">
        <v>89</v>
      </c>
      <c r="F179" s="674">
        <v>1</v>
      </c>
      <c r="G179" s="676" t="s">
        <v>104</v>
      </c>
      <c r="H179" s="815" t="s">
        <v>241</v>
      </c>
      <c r="I179" s="674" t="s">
        <v>79</v>
      </c>
      <c r="J179" s="674" t="s">
        <v>86</v>
      </c>
      <c r="K179" s="674" t="s">
        <v>719</v>
      </c>
      <c r="L179" s="693">
        <v>6950000</v>
      </c>
      <c r="M179" s="678">
        <v>6950000</v>
      </c>
      <c r="N179" s="679" t="s">
        <v>346</v>
      </c>
      <c r="O179" s="679" t="s">
        <v>50</v>
      </c>
      <c r="P179" s="680" t="s">
        <v>798</v>
      </c>
      <c r="Q179" s="879"/>
      <c r="R179" s="560"/>
      <c r="S179" s="559"/>
      <c r="T179" s="559"/>
      <c r="U179" s="559"/>
      <c r="V179" s="559"/>
      <c r="W179" s="559"/>
      <c r="X179" s="671"/>
      <c r="Y179" s="559"/>
      <c r="Z179" s="555"/>
      <c r="AA179" s="559"/>
      <c r="AB179" s="559"/>
      <c r="AC179" s="559"/>
      <c r="AD179" s="559"/>
      <c r="AE179" s="559"/>
      <c r="AF179" s="559"/>
      <c r="AG179" s="559"/>
      <c r="AH179" s="559"/>
      <c r="AI179" s="559"/>
      <c r="AJ179" s="559"/>
      <c r="AK179" s="559"/>
      <c r="AL179" s="559"/>
      <c r="AM179" s="559"/>
      <c r="AN179" s="559"/>
      <c r="AO179" s="559"/>
      <c r="AP179" s="559"/>
      <c r="AQ179" s="559"/>
      <c r="AR179" s="559"/>
      <c r="AS179" s="559"/>
      <c r="AT179" s="559"/>
      <c r="AU179" s="559"/>
      <c r="AV179" s="559"/>
      <c r="AW179" s="559"/>
      <c r="AX179" s="559"/>
      <c r="AY179" s="559"/>
      <c r="AZ179" s="559"/>
      <c r="BA179" s="559"/>
      <c r="BB179" s="366"/>
      <c r="BC179" s="251"/>
      <c r="BD179" s="251"/>
      <c r="BE179" s="251"/>
      <c r="BF179" s="251"/>
      <c r="BG179" s="251"/>
      <c r="BH179" s="251"/>
      <c r="BI179" s="251"/>
      <c r="BJ179" s="251"/>
      <c r="BK179" s="251"/>
      <c r="BL179" s="251"/>
      <c r="BM179" s="251"/>
      <c r="BN179" s="251"/>
      <c r="BO179" s="251"/>
      <c r="BP179" s="251"/>
      <c r="BQ179" s="251"/>
      <c r="BR179" s="251"/>
      <c r="BS179" s="251"/>
      <c r="BT179" s="251"/>
      <c r="BU179" s="251"/>
      <c r="BV179" s="251"/>
      <c r="BW179" s="251"/>
      <c r="BX179" s="251"/>
      <c r="BY179" s="251"/>
      <c r="BZ179" s="251"/>
      <c r="CA179" s="251"/>
      <c r="CB179" s="251"/>
      <c r="CC179" s="251"/>
      <c r="CD179" s="251"/>
      <c r="CE179" s="251"/>
      <c r="CF179" s="251"/>
      <c r="CG179" s="251"/>
      <c r="CH179" s="251"/>
      <c r="CI179" s="251"/>
      <c r="CJ179" s="251"/>
      <c r="CK179" s="251"/>
      <c r="CL179" s="251"/>
      <c r="CM179" s="251"/>
      <c r="CN179" s="251"/>
      <c r="CO179" s="251"/>
      <c r="CP179" s="251"/>
      <c r="CQ179" s="251"/>
      <c r="CR179" s="251"/>
      <c r="CS179" s="251"/>
      <c r="CT179" s="251"/>
      <c r="CU179" s="251"/>
      <c r="CV179" s="251"/>
      <c r="CW179" s="251"/>
      <c r="CX179" s="251"/>
      <c r="CY179" s="251"/>
      <c r="CZ179" s="251"/>
      <c r="DA179" s="251"/>
      <c r="DB179" s="251"/>
      <c r="DC179" s="251"/>
      <c r="DD179" s="251"/>
      <c r="DE179" s="251"/>
      <c r="DF179" s="251"/>
      <c r="DG179" s="251"/>
      <c r="DH179" s="251"/>
      <c r="DI179" s="251"/>
      <c r="DJ179" s="251"/>
      <c r="DK179" s="251"/>
      <c r="DL179" s="251"/>
      <c r="DM179" s="251"/>
      <c r="DN179" s="251"/>
      <c r="DO179" s="251"/>
      <c r="DP179" s="251"/>
      <c r="DQ179" s="251"/>
      <c r="DR179" s="251"/>
      <c r="DS179" s="251"/>
      <c r="DT179" s="251"/>
      <c r="DU179" s="251"/>
      <c r="DV179" s="251"/>
      <c r="DW179" s="251"/>
      <c r="DX179" s="251"/>
      <c r="DY179" s="251"/>
      <c r="DZ179" s="251"/>
      <c r="EA179" s="251"/>
      <c r="EB179" s="251"/>
      <c r="EC179" s="251"/>
      <c r="ED179" s="251"/>
      <c r="EE179" s="251"/>
      <c r="EF179" s="251"/>
      <c r="EG179" s="251"/>
      <c r="EH179" s="251"/>
      <c r="EI179" s="251"/>
      <c r="EJ179" s="251"/>
      <c r="EK179" s="251"/>
      <c r="EL179" s="251"/>
      <c r="EM179" s="251"/>
      <c r="EN179" s="251"/>
      <c r="EO179" s="251"/>
    </row>
    <row r="180" spans="1:145" ht="82.5" customHeight="1" x14ac:dyDescent="0.25">
      <c r="A180" s="673">
        <v>151</v>
      </c>
      <c r="B180" s="674" t="s">
        <v>728</v>
      </c>
      <c r="C180" s="674">
        <v>81112005</v>
      </c>
      <c r="D180" s="675" t="s">
        <v>735</v>
      </c>
      <c r="E180" s="674" t="s">
        <v>64</v>
      </c>
      <c r="F180" s="674">
        <v>1</v>
      </c>
      <c r="G180" s="676" t="s">
        <v>100</v>
      </c>
      <c r="H180" s="815" t="s">
        <v>363</v>
      </c>
      <c r="I180" s="674" t="s">
        <v>461</v>
      </c>
      <c r="J180" s="674" t="s">
        <v>86</v>
      </c>
      <c r="K180" s="674" t="s">
        <v>724</v>
      </c>
      <c r="L180" s="693">
        <v>243093642</v>
      </c>
      <c r="M180" s="678">
        <f t="shared" ref="M180" si="2">L180</f>
        <v>243093642</v>
      </c>
      <c r="N180" s="679" t="s">
        <v>67</v>
      </c>
      <c r="O180" s="679" t="s">
        <v>50</v>
      </c>
      <c r="P180" s="680" t="s">
        <v>353</v>
      </c>
      <c r="Q180" s="484"/>
      <c r="R180" s="560"/>
      <c r="S180" s="559"/>
      <c r="T180" s="559"/>
      <c r="U180" s="559"/>
      <c r="V180" s="559"/>
      <c r="W180" s="559"/>
      <c r="X180" s="671"/>
      <c r="Y180" s="559"/>
      <c r="Z180" s="555"/>
      <c r="AA180" s="559"/>
      <c r="AB180" s="559"/>
      <c r="AC180" s="559"/>
      <c r="AD180" s="559"/>
      <c r="AE180" s="559"/>
      <c r="AF180" s="559"/>
      <c r="AG180" s="559"/>
      <c r="AH180" s="559"/>
      <c r="AI180" s="559"/>
      <c r="AJ180" s="559"/>
      <c r="AK180" s="559"/>
      <c r="AL180" s="559"/>
      <c r="AM180" s="559"/>
      <c r="AN180" s="559"/>
      <c r="AO180" s="559"/>
      <c r="AP180" s="559"/>
      <c r="AQ180" s="559"/>
      <c r="AR180" s="559"/>
      <c r="AS180" s="559"/>
      <c r="AT180" s="559"/>
      <c r="AU180" s="559"/>
      <c r="AV180" s="559"/>
      <c r="AW180" s="559"/>
      <c r="AX180" s="559"/>
      <c r="AY180" s="559"/>
      <c r="AZ180" s="559"/>
      <c r="BA180" s="559"/>
      <c r="BB180" s="366"/>
      <c r="BC180" s="251"/>
      <c r="BD180" s="251"/>
      <c r="BE180" s="251"/>
      <c r="BF180" s="251"/>
      <c r="BG180" s="251"/>
      <c r="BH180" s="251"/>
      <c r="BI180" s="251"/>
      <c r="BJ180" s="251"/>
      <c r="BK180" s="251"/>
      <c r="BL180" s="251"/>
      <c r="BM180" s="251"/>
      <c r="BN180" s="251"/>
      <c r="BO180" s="251"/>
      <c r="BP180" s="251"/>
      <c r="BQ180" s="251"/>
      <c r="BR180" s="251"/>
      <c r="BS180" s="251"/>
      <c r="BT180" s="251"/>
      <c r="BU180" s="251"/>
      <c r="BV180" s="251"/>
      <c r="BW180" s="251"/>
      <c r="BX180" s="251"/>
      <c r="BY180" s="251"/>
      <c r="BZ180" s="251"/>
      <c r="CA180" s="251"/>
      <c r="CB180" s="251"/>
      <c r="CC180" s="251"/>
      <c r="CD180" s="251"/>
      <c r="CE180" s="251"/>
      <c r="CF180" s="251"/>
      <c r="CG180" s="251"/>
      <c r="CH180" s="251"/>
      <c r="CI180" s="251"/>
      <c r="CJ180" s="251"/>
      <c r="CK180" s="251"/>
      <c r="CL180" s="251"/>
      <c r="CM180" s="251"/>
      <c r="CN180" s="251"/>
      <c r="CO180" s="251"/>
      <c r="CP180" s="251"/>
      <c r="CQ180" s="251"/>
      <c r="CR180" s="251"/>
      <c r="CS180" s="251"/>
      <c r="CT180" s="251"/>
      <c r="CU180" s="251"/>
      <c r="CV180" s="251"/>
      <c r="CW180" s="251"/>
      <c r="CX180" s="251"/>
      <c r="CY180" s="251"/>
      <c r="CZ180" s="251"/>
      <c r="DA180" s="251"/>
      <c r="DB180" s="251"/>
      <c r="DC180" s="251"/>
      <c r="DD180" s="251"/>
      <c r="DE180" s="251"/>
      <c r="DF180" s="251"/>
      <c r="DG180" s="251"/>
      <c r="DH180" s="251"/>
      <c r="DI180" s="251"/>
      <c r="DJ180" s="251"/>
      <c r="DK180" s="251"/>
      <c r="DL180" s="251"/>
      <c r="DM180" s="251"/>
      <c r="DN180" s="251"/>
      <c r="DO180" s="251"/>
      <c r="DP180" s="251"/>
      <c r="DQ180" s="251"/>
      <c r="DR180" s="251"/>
      <c r="DS180" s="251"/>
      <c r="DT180" s="251"/>
      <c r="DU180" s="251"/>
      <c r="DV180" s="251"/>
      <c r="DW180" s="251"/>
      <c r="DX180" s="251"/>
      <c r="DY180" s="251"/>
      <c r="DZ180" s="251"/>
      <c r="EA180" s="251"/>
      <c r="EB180" s="251"/>
      <c r="EC180" s="251"/>
      <c r="ED180" s="251"/>
      <c r="EE180" s="251"/>
      <c r="EF180" s="251"/>
      <c r="EG180" s="251"/>
      <c r="EH180" s="251"/>
      <c r="EI180" s="251"/>
      <c r="EJ180" s="251"/>
      <c r="EK180" s="251"/>
      <c r="EL180" s="251"/>
      <c r="EM180" s="251"/>
      <c r="EN180" s="251"/>
      <c r="EO180" s="251"/>
    </row>
    <row r="181" spans="1:145" ht="82.5" customHeight="1" x14ac:dyDescent="0.25">
      <c r="A181" s="673">
        <v>152</v>
      </c>
      <c r="B181" s="674" t="s">
        <v>728</v>
      </c>
      <c r="C181" s="674">
        <v>86101703</v>
      </c>
      <c r="D181" s="675" t="s">
        <v>734</v>
      </c>
      <c r="E181" s="674" t="s">
        <v>64</v>
      </c>
      <c r="F181" s="674">
        <v>1</v>
      </c>
      <c r="G181" s="676" t="s">
        <v>100</v>
      </c>
      <c r="H181" s="815" t="s">
        <v>363</v>
      </c>
      <c r="I181" s="674" t="s">
        <v>729</v>
      </c>
      <c r="J181" s="674" t="s">
        <v>86</v>
      </c>
      <c r="K181" s="674" t="s">
        <v>724</v>
      </c>
      <c r="L181" s="693">
        <v>17728200</v>
      </c>
      <c r="M181" s="678">
        <f>L181</f>
        <v>17728200</v>
      </c>
      <c r="N181" s="679" t="s">
        <v>67</v>
      </c>
      <c r="O181" s="679" t="s">
        <v>50</v>
      </c>
      <c r="P181" s="680" t="s">
        <v>353</v>
      </c>
      <c r="Q181" s="484"/>
      <c r="R181" s="560"/>
      <c r="S181" s="559"/>
      <c r="T181" s="559"/>
      <c r="U181" s="559"/>
      <c r="V181" s="559"/>
      <c r="W181" s="559"/>
      <c r="X181" s="671"/>
      <c r="Y181" s="559"/>
      <c r="Z181" s="555"/>
      <c r="AA181" s="559"/>
      <c r="AB181" s="559"/>
      <c r="AC181" s="559"/>
      <c r="AD181" s="559"/>
      <c r="AE181" s="559"/>
      <c r="AF181" s="559"/>
      <c r="AG181" s="559"/>
      <c r="AH181" s="559"/>
      <c r="AI181" s="559"/>
      <c r="AJ181" s="559"/>
      <c r="AK181" s="559"/>
      <c r="AL181" s="559"/>
      <c r="AM181" s="559"/>
      <c r="AN181" s="559"/>
      <c r="AO181" s="559"/>
      <c r="AP181" s="559"/>
      <c r="AQ181" s="559"/>
      <c r="AR181" s="559"/>
      <c r="AS181" s="559"/>
      <c r="AT181" s="559"/>
      <c r="AU181" s="559"/>
      <c r="AV181" s="559"/>
      <c r="AW181" s="559"/>
      <c r="AX181" s="559"/>
      <c r="AY181" s="559"/>
      <c r="AZ181" s="559"/>
      <c r="BA181" s="559"/>
      <c r="BB181" s="366"/>
      <c r="BC181" s="251"/>
      <c r="BD181" s="251"/>
      <c r="BE181" s="251"/>
      <c r="BF181" s="251"/>
      <c r="BG181" s="251"/>
      <c r="BH181" s="251"/>
      <c r="BI181" s="251"/>
      <c r="BJ181" s="251"/>
      <c r="BK181" s="251"/>
      <c r="BL181" s="251"/>
      <c r="BM181" s="251"/>
      <c r="BN181" s="251"/>
      <c r="BO181" s="251"/>
      <c r="BP181" s="251"/>
      <c r="BQ181" s="251"/>
      <c r="BR181" s="251"/>
      <c r="BS181" s="251"/>
      <c r="BT181" s="251"/>
      <c r="BU181" s="251"/>
      <c r="BV181" s="251"/>
      <c r="BW181" s="251"/>
      <c r="BX181" s="251"/>
      <c r="BY181" s="251"/>
      <c r="BZ181" s="251"/>
      <c r="CA181" s="251"/>
      <c r="CB181" s="251"/>
      <c r="CC181" s="251"/>
      <c r="CD181" s="251"/>
      <c r="CE181" s="251"/>
      <c r="CF181" s="251"/>
      <c r="CG181" s="251"/>
      <c r="CH181" s="251"/>
      <c r="CI181" s="251"/>
      <c r="CJ181" s="251"/>
      <c r="CK181" s="251"/>
      <c r="CL181" s="251"/>
      <c r="CM181" s="251"/>
      <c r="CN181" s="251"/>
      <c r="CO181" s="251"/>
      <c r="CP181" s="251"/>
      <c r="CQ181" s="251"/>
      <c r="CR181" s="251"/>
      <c r="CS181" s="251"/>
      <c r="CT181" s="251"/>
      <c r="CU181" s="251"/>
      <c r="CV181" s="251"/>
      <c r="CW181" s="251"/>
      <c r="CX181" s="251"/>
      <c r="CY181" s="251"/>
      <c r="CZ181" s="251"/>
      <c r="DA181" s="251"/>
      <c r="DB181" s="251"/>
      <c r="DC181" s="251"/>
      <c r="DD181" s="251"/>
      <c r="DE181" s="251"/>
      <c r="DF181" s="251"/>
      <c r="DG181" s="251"/>
      <c r="DH181" s="251"/>
      <c r="DI181" s="251"/>
      <c r="DJ181" s="251"/>
      <c r="DK181" s="251"/>
      <c r="DL181" s="251"/>
      <c r="DM181" s="251"/>
      <c r="DN181" s="251"/>
      <c r="DO181" s="251"/>
      <c r="DP181" s="251"/>
      <c r="DQ181" s="251"/>
      <c r="DR181" s="251"/>
      <c r="DS181" s="251"/>
      <c r="DT181" s="251"/>
      <c r="DU181" s="251"/>
      <c r="DV181" s="251"/>
      <c r="DW181" s="251"/>
      <c r="DX181" s="251"/>
      <c r="DY181" s="251"/>
      <c r="DZ181" s="251"/>
      <c r="EA181" s="251"/>
      <c r="EB181" s="251"/>
      <c r="EC181" s="251"/>
      <c r="ED181" s="251"/>
      <c r="EE181" s="251"/>
      <c r="EF181" s="251"/>
      <c r="EG181" s="251"/>
      <c r="EH181" s="251"/>
      <c r="EI181" s="251"/>
      <c r="EJ181" s="251"/>
      <c r="EK181" s="251"/>
      <c r="EL181" s="251"/>
      <c r="EM181" s="251"/>
      <c r="EN181" s="251"/>
      <c r="EO181" s="251"/>
    </row>
    <row r="182" spans="1:145" ht="82.5" customHeight="1" x14ac:dyDescent="0.25">
      <c r="A182" s="673">
        <v>153</v>
      </c>
      <c r="B182" s="674" t="s">
        <v>728</v>
      </c>
      <c r="C182" s="674">
        <v>80101706</v>
      </c>
      <c r="D182" s="887" t="s">
        <v>737</v>
      </c>
      <c r="E182" s="674" t="s">
        <v>64</v>
      </c>
      <c r="F182" s="674">
        <v>1</v>
      </c>
      <c r="G182" s="676" t="s">
        <v>100</v>
      </c>
      <c r="H182" s="815" t="s">
        <v>363</v>
      </c>
      <c r="I182" s="674" t="s">
        <v>730</v>
      </c>
      <c r="J182" s="674" t="s">
        <v>86</v>
      </c>
      <c r="K182" s="674" t="s">
        <v>724</v>
      </c>
      <c r="L182" s="693">
        <v>10378158</v>
      </c>
      <c r="M182" s="678">
        <f t="shared" ref="M182:M186" si="3">L182</f>
        <v>10378158</v>
      </c>
      <c r="N182" s="679" t="s">
        <v>67</v>
      </c>
      <c r="O182" s="679" t="s">
        <v>50</v>
      </c>
      <c r="P182" s="888" t="s">
        <v>353</v>
      </c>
      <c r="Q182" s="484"/>
      <c r="R182" s="560"/>
      <c r="S182" s="559"/>
      <c r="T182" s="559"/>
      <c r="U182" s="559"/>
      <c r="V182" s="559"/>
      <c r="W182" s="559"/>
      <c r="X182" s="671"/>
      <c r="Y182" s="559"/>
      <c r="Z182" s="555"/>
      <c r="AA182" s="559"/>
      <c r="AB182" s="559"/>
      <c r="AC182" s="559"/>
      <c r="AD182" s="559"/>
      <c r="AE182" s="559"/>
      <c r="AF182" s="559"/>
      <c r="AG182" s="559"/>
      <c r="AH182" s="559"/>
      <c r="AI182" s="559"/>
      <c r="AJ182" s="559"/>
      <c r="AK182" s="559"/>
      <c r="AL182" s="559"/>
      <c r="AM182" s="559"/>
      <c r="AN182" s="559"/>
      <c r="AO182" s="559"/>
      <c r="AP182" s="559"/>
      <c r="AQ182" s="559"/>
      <c r="AR182" s="559"/>
      <c r="AS182" s="559"/>
      <c r="AT182" s="559"/>
      <c r="AU182" s="559"/>
      <c r="AV182" s="559"/>
      <c r="AW182" s="559"/>
      <c r="AX182" s="559"/>
      <c r="AY182" s="559"/>
      <c r="AZ182" s="559"/>
      <c r="BA182" s="559"/>
      <c r="BB182" s="366"/>
      <c r="BC182" s="251"/>
      <c r="BD182" s="251"/>
      <c r="BE182" s="251"/>
      <c r="BF182" s="251"/>
      <c r="BG182" s="251"/>
      <c r="BH182" s="251"/>
      <c r="BI182" s="251"/>
      <c r="BJ182" s="251"/>
      <c r="BK182" s="251"/>
      <c r="BL182" s="251"/>
      <c r="BM182" s="251"/>
      <c r="BN182" s="251"/>
      <c r="BO182" s="251"/>
      <c r="BP182" s="251"/>
      <c r="BQ182" s="251"/>
      <c r="BR182" s="251"/>
      <c r="BS182" s="251"/>
      <c r="BT182" s="251"/>
      <c r="BU182" s="251"/>
      <c r="BV182" s="251"/>
      <c r="BW182" s="251"/>
      <c r="BX182" s="251"/>
      <c r="BY182" s="251"/>
      <c r="BZ182" s="251"/>
      <c r="CA182" s="251"/>
      <c r="CB182" s="251"/>
      <c r="CC182" s="251"/>
      <c r="CD182" s="251"/>
      <c r="CE182" s="251"/>
      <c r="CF182" s="251"/>
      <c r="CG182" s="251"/>
      <c r="CH182" s="251"/>
      <c r="CI182" s="251"/>
      <c r="CJ182" s="251"/>
      <c r="CK182" s="251"/>
      <c r="CL182" s="251"/>
      <c r="CM182" s="251"/>
      <c r="CN182" s="251"/>
      <c r="CO182" s="251"/>
      <c r="CP182" s="251"/>
      <c r="CQ182" s="251"/>
      <c r="CR182" s="251"/>
      <c r="CS182" s="251"/>
      <c r="CT182" s="251"/>
      <c r="CU182" s="251"/>
      <c r="CV182" s="251"/>
      <c r="CW182" s="251"/>
      <c r="CX182" s="251"/>
      <c r="CY182" s="251"/>
      <c r="CZ182" s="251"/>
      <c r="DA182" s="251"/>
      <c r="DB182" s="251"/>
      <c r="DC182" s="251"/>
      <c r="DD182" s="251"/>
      <c r="DE182" s="251"/>
      <c r="DF182" s="251"/>
      <c r="DG182" s="251"/>
      <c r="DH182" s="251"/>
      <c r="DI182" s="251"/>
      <c r="DJ182" s="251"/>
      <c r="DK182" s="251"/>
      <c r="DL182" s="251"/>
      <c r="DM182" s="251"/>
      <c r="DN182" s="251"/>
      <c r="DO182" s="251"/>
      <c r="DP182" s="251"/>
      <c r="DQ182" s="251"/>
      <c r="DR182" s="251"/>
      <c r="DS182" s="251"/>
      <c r="DT182" s="251"/>
      <c r="DU182" s="251"/>
      <c r="DV182" s="251"/>
      <c r="DW182" s="251"/>
      <c r="DX182" s="251"/>
      <c r="DY182" s="251"/>
      <c r="DZ182" s="251"/>
      <c r="EA182" s="251"/>
      <c r="EB182" s="251"/>
      <c r="EC182" s="251"/>
      <c r="ED182" s="251"/>
      <c r="EE182" s="251"/>
      <c r="EF182" s="251"/>
      <c r="EG182" s="251"/>
      <c r="EH182" s="251"/>
      <c r="EI182" s="251"/>
      <c r="EJ182" s="251"/>
      <c r="EK182" s="251"/>
      <c r="EL182" s="251"/>
      <c r="EM182" s="251"/>
      <c r="EN182" s="251"/>
      <c r="EO182" s="251"/>
    </row>
    <row r="183" spans="1:145" ht="82.5" customHeight="1" x14ac:dyDescent="0.25">
      <c r="A183" s="641">
        <v>154</v>
      </c>
      <c r="B183" s="642" t="s">
        <v>728</v>
      </c>
      <c r="C183" s="642">
        <v>81112501</v>
      </c>
      <c r="D183" s="512" t="s">
        <v>738</v>
      </c>
      <c r="E183" s="642" t="s">
        <v>64</v>
      </c>
      <c r="F183" s="642">
        <v>1</v>
      </c>
      <c r="G183" s="509" t="s">
        <v>100</v>
      </c>
      <c r="H183" s="508" t="s">
        <v>363</v>
      </c>
      <c r="I183" s="642" t="s">
        <v>730</v>
      </c>
      <c r="J183" s="642" t="s">
        <v>86</v>
      </c>
      <c r="K183" s="642" t="s">
        <v>724</v>
      </c>
      <c r="L183" s="600">
        <v>39000000</v>
      </c>
      <c r="M183" s="601">
        <f t="shared" si="3"/>
        <v>39000000</v>
      </c>
      <c r="N183" s="511" t="s">
        <v>67</v>
      </c>
      <c r="O183" s="511" t="s">
        <v>50</v>
      </c>
      <c r="P183" s="510" t="s">
        <v>353</v>
      </c>
      <c r="Q183" s="492"/>
      <c r="R183" s="560"/>
      <c r="S183" s="559"/>
      <c r="T183" s="559"/>
      <c r="U183" s="559"/>
      <c r="V183" s="559"/>
      <c r="W183" s="559"/>
      <c r="X183" s="671"/>
      <c r="Y183" s="559"/>
      <c r="Z183" s="555"/>
      <c r="AA183" s="559"/>
      <c r="AB183" s="559"/>
      <c r="AC183" s="559"/>
      <c r="AD183" s="559"/>
      <c r="AE183" s="559"/>
      <c r="AF183" s="559"/>
      <c r="AG183" s="559"/>
      <c r="AH183" s="559"/>
      <c r="AI183" s="559"/>
      <c r="AJ183" s="559"/>
      <c r="AK183" s="559"/>
      <c r="AL183" s="559"/>
      <c r="AM183" s="559"/>
      <c r="AN183" s="559"/>
      <c r="AO183" s="559"/>
      <c r="AP183" s="559"/>
      <c r="AQ183" s="559"/>
      <c r="AR183" s="559"/>
      <c r="AS183" s="559"/>
      <c r="AT183" s="559"/>
      <c r="AU183" s="559"/>
      <c r="AV183" s="559"/>
      <c r="AW183" s="559"/>
      <c r="AX183" s="559"/>
      <c r="AY183" s="559"/>
      <c r="AZ183" s="559"/>
      <c r="BA183" s="559"/>
      <c r="BB183" s="366"/>
      <c r="BC183" s="251"/>
      <c r="BD183" s="251"/>
      <c r="BE183" s="251"/>
      <c r="BF183" s="251"/>
      <c r="BG183" s="251"/>
      <c r="BH183" s="251"/>
      <c r="BI183" s="251"/>
      <c r="BJ183" s="251"/>
      <c r="BK183" s="251"/>
      <c r="BL183" s="251"/>
      <c r="BM183" s="251"/>
      <c r="BN183" s="251"/>
      <c r="BO183" s="251"/>
      <c r="BP183" s="251"/>
      <c r="BQ183" s="251"/>
      <c r="BR183" s="251"/>
      <c r="BS183" s="251"/>
      <c r="BT183" s="251"/>
      <c r="BU183" s="251"/>
      <c r="BV183" s="251"/>
      <c r="BW183" s="251"/>
      <c r="BX183" s="251"/>
      <c r="BY183" s="251"/>
      <c r="BZ183" s="251"/>
      <c r="CA183" s="251"/>
      <c r="CB183" s="251"/>
      <c r="CC183" s="251"/>
      <c r="CD183" s="251"/>
      <c r="CE183" s="251"/>
      <c r="CF183" s="251"/>
      <c r="CG183" s="251"/>
      <c r="CH183" s="251"/>
      <c r="CI183" s="251"/>
      <c r="CJ183" s="251"/>
      <c r="CK183" s="251"/>
      <c r="CL183" s="251"/>
      <c r="CM183" s="251"/>
      <c r="CN183" s="251"/>
      <c r="CO183" s="251"/>
      <c r="CP183" s="251"/>
      <c r="CQ183" s="251"/>
      <c r="CR183" s="251"/>
      <c r="CS183" s="251"/>
      <c r="CT183" s="251"/>
      <c r="CU183" s="251"/>
      <c r="CV183" s="251"/>
      <c r="CW183" s="251"/>
      <c r="CX183" s="251"/>
      <c r="CY183" s="251"/>
      <c r="CZ183" s="251"/>
      <c r="DA183" s="251"/>
      <c r="DB183" s="251"/>
      <c r="DC183" s="251"/>
      <c r="DD183" s="251"/>
      <c r="DE183" s="251"/>
      <c r="DF183" s="251"/>
      <c r="DG183" s="251"/>
      <c r="DH183" s="251"/>
      <c r="DI183" s="251"/>
      <c r="DJ183" s="251"/>
      <c r="DK183" s="251"/>
      <c r="DL183" s="251"/>
      <c r="DM183" s="251"/>
      <c r="DN183" s="251"/>
      <c r="DO183" s="251"/>
      <c r="DP183" s="251"/>
      <c r="DQ183" s="251"/>
      <c r="DR183" s="251"/>
      <c r="DS183" s="251"/>
      <c r="DT183" s="251"/>
      <c r="DU183" s="251"/>
      <c r="DV183" s="251"/>
      <c r="DW183" s="251"/>
      <c r="DX183" s="251"/>
      <c r="DY183" s="251"/>
      <c r="DZ183" s="251"/>
      <c r="EA183" s="251"/>
      <c r="EB183" s="251"/>
      <c r="EC183" s="251"/>
      <c r="ED183" s="251"/>
      <c r="EE183" s="251"/>
      <c r="EF183" s="251"/>
      <c r="EG183" s="251"/>
      <c r="EH183" s="251"/>
      <c r="EI183" s="251"/>
      <c r="EJ183" s="251"/>
      <c r="EK183" s="251"/>
      <c r="EL183" s="251"/>
      <c r="EM183" s="251"/>
      <c r="EN183" s="251"/>
      <c r="EO183" s="251"/>
    </row>
    <row r="184" spans="1:145" ht="82.5" customHeight="1" x14ac:dyDescent="0.25">
      <c r="A184" s="641">
        <v>155</v>
      </c>
      <c r="B184" s="642" t="s">
        <v>728</v>
      </c>
      <c r="C184" s="642" t="s">
        <v>736</v>
      </c>
      <c r="D184" s="512" t="s">
        <v>731</v>
      </c>
      <c r="E184" s="642" t="s">
        <v>64</v>
      </c>
      <c r="F184" s="642">
        <v>1</v>
      </c>
      <c r="G184" s="509" t="s">
        <v>100</v>
      </c>
      <c r="H184" s="508" t="s">
        <v>363</v>
      </c>
      <c r="I184" s="642" t="s">
        <v>729</v>
      </c>
      <c r="J184" s="642" t="s">
        <v>86</v>
      </c>
      <c r="K184" s="642" t="s">
        <v>724</v>
      </c>
      <c r="L184" s="600">
        <v>20000000</v>
      </c>
      <c r="M184" s="601">
        <f t="shared" si="3"/>
        <v>20000000</v>
      </c>
      <c r="N184" s="511" t="s">
        <v>67</v>
      </c>
      <c r="O184" s="511" t="s">
        <v>50</v>
      </c>
      <c r="P184" s="510" t="s">
        <v>353</v>
      </c>
      <c r="Q184" s="492"/>
      <c r="R184" s="560"/>
      <c r="S184" s="559"/>
      <c r="T184" s="559"/>
      <c r="U184" s="559"/>
      <c r="V184" s="559"/>
      <c r="W184" s="559"/>
      <c r="X184" s="671"/>
      <c r="Y184" s="559"/>
      <c r="Z184" s="555"/>
      <c r="AA184" s="559"/>
      <c r="AB184" s="559"/>
      <c r="AC184" s="559"/>
      <c r="AD184" s="559"/>
      <c r="AE184" s="559"/>
      <c r="AF184" s="559"/>
      <c r="AG184" s="559"/>
      <c r="AH184" s="559"/>
      <c r="AI184" s="559"/>
      <c r="AJ184" s="559"/>
      <c r="AK184" s="559"/>
      <c r="AL184" s="559"/>
      <c r="AM184" s="559"/>
      <c r="AN184" s="559"/>
      <c r="AO184" s="559"/>
      <c r="AP184" s="559"/>
      <c r="AQ184" s="559"/>
      <c r="AR184" s="559"/>
      <c r="AS184" s="559"/>
      <c r="AT184" s="559"/>
      <c r="AU184" s="559"/>
      <c r="AV184" s="559"/>
      <c r="AW184" s="559"/>
      <c r="AX184" s="559"/>
      <c r="AY184" s="559"/>
      <c r="AZ184" s="559"/>
      <c r="BA184" s="559"/>
      <c r="BB184" s="366"/>
      <c r="BC184" s="251"/>
      <c r="BD184" s="251"/>
      <c r="BE184" s="251"/>
      <c r="BF184" s="251"/>
      <c r="BG184" s="251"/>
      <c r="BH184" s="251"/>
      <c r="BI184" s="251"/>
      <c r="BJ184" s="251"/>
      <c r="BK184" s="251"/>
      <c r="BL184" s="251"/>
      <c r="BM184" s="251"/>
      <c r="BN184" s="251"/>
      <c r="BO184" s="251"/>
      <c r="BP184" s="251"/>
      <c r="BQ184" s="251"/>
      <c r="BR184" s="251"/>
      <c r="BS184" s="251"/>
      <c r="BT184" s="251"/>
      <c r="BU184" s="251"/>
      <c r="BV184" s="251"/>
      <c r="BW184" s="251"/>
      <c r="BX184" s="251"/>
      <c r="BY184" s="251"/>
      <c r="BZ184" s="251"/>
      <c r="CA184" s="251"/>
      <c r="CB184" s="251"/>
      <c r="CC184" s="251"/>
      <c r="CD184" s="251"/>
      <c r="CE184" s="251"/>
      <c r="CF184" s="251"/>
      <c r="CG184" s="251"/>
      <c r="CH184" s="251"/>
      <c r="CI184" s="251"/>
      <c r="CJ184" s="251"/>
      <c r="CK184" s="251"/>
      <c r="CL184" s="251"/>
      <c r="CM184" s="251"/>
      <c r="CN184" s="251"/>
      <c r="CO184" s="251"/>
      <c r="CP184" s="251"/>
      <c r="CQ184" s="251"/>
      <c r="CR184" s="251"/>
      <c r="CS184" s="251"/>
      <c r="CT184" s="251"/>
      <c r="CU184" s="251"/>
      <c r="CV184" s="251"/>
      <c r="CW184" s="251"/>
      <c r="CX184" s="251"/>
      <c r="CY184" s="251"/>
      <c r="CZ184" s="251"/>
      <c r="DA184" s="251"/>
      <c r="DB184" s="251"/>
      <c r="DC184" s="251"/>
      <c r="DD184" s="251"/>
      <c r="DE184" s="251"/>
      <c r="DF184" s="251"/>
      <c r="DG184" s="251"/>
      <c r="DH184" s="251"/>
      <c r="DI184" s="251"/>
      <c r="DJ184" s="251"/>
      <c r="DK184" s="251"/>
      <c r="DL184" s="251"/>
      <c r="DM184" s="251"/>
      <c r="DN184" s="251"/>
      <c r="DO184" s="251"/>
      <c r="DP184" s="251"/>
      <c r="DQ184" s="251"/>
      <c r="DR184" s="251"/>
      <c r="DS184" s="251"/>
      <c r="DT184" s="251"/>
      <c r="DU184" s="251"/>
      <c r="DV184" s="251"/>
      <c r="DW184" s="251"/>
      <c r="DX184" s="251"/>
      <c r="DY184" s="251"/>
      <c r="DZ184" s="251"/>
      <c r="EA184" s="251"/>
      <c r="EB184" s="251"/>
      <c r="EC184" s="251"/>
      <c r="ED184" s="251"/>
      <c r="EE184" s="251"/>
      <c r="EF184" s="251"/>
      <c r="EG184" s="251"/>
      <c r="EH184" s="251"/>
      <c r="EI184" s="251"/>
      <c r="EJ184" s="251"/>
      <c r="EK184" s="251"/>
      <c r="EL184" s="251"/>
      <c r="EM184" s="251"/>
      <c r="EN184" s="251"/>
      <c r="EO184" s="251"/>
    </row>
    <row r="185" spans="1:145" ht="82.5" customHeight="1" x14ac:dyDescent="0.25">
      <c r="A185" s="641">
        <v>156</v>
      </c>
      <c r="B185" s="642" t="s">
        <v>728</v>
      </c>
      <c r="C185" s="642">
        <v>84111507</v>
      </c>
      <c r="D185" s="512" t="s">
        <v>732</v>
      </c>
      <c r="E185" s="642" t="s">
        <v>64</v>
      </c>
      <c r="F185" s="642">
        <v>1</v>
      </c>
      <c r="G185" s="509" t="s">
        <v>100</v>
      </c>
      <c r="H185" s="508" t="s">
        <v>363</v>
      </c>
      <c r="I185" s="642" t="s">
        <v>729</v>
      </c>
      <c r="J185" s="642" t="s">
        <v>86</v>
      </c>
      <c r="K185" s="642" t="s">
        <v>724</v>
      </c>
      <c r="L185" s="600">
        <v>8200000</v>
      </c>
      <c r="M185" s="601">
        <f t="shared" si="3"/>
        <v>8200000</v>
      </c>
      <c r="N185" s="511" t="s">
        <v>67</v>
      </c>
      <c r="O185" s="511" t="s">
        <v>50</v>
      </c>
      <c r="P185" s="510" t="s">
        <v>353</v>
      </c>
      <c r="Q185" s="492"/>
      <c r="R185" s="560"/>
      <c r="S185" s="559"/>
      <c r="T185" s="559"/>
      <c r="U185" s="559"/>
      <c r="V185" s="559"/>
      <c r="W185" s="559"/>
      <c r="X185" s="671"/>
      <c r="Y185" s="559"/>
      <c r="Z185" s="555"/>
      <c r="AA185" s="559"/>
      <c r="AB185" s="559"/>
      <c r="AC185" s="559"/>
      <c r="AD185" s="559"/>
      <c r="AE185" s="559"/>
      <c r="AF185" s="559"/>
      <c r="AG185" s="559"/>
      <c r="AH185" s="559"/>
      <c r="AI185" s="559"/>
      <c r="AJ185" s="559"/>
      <c r="AK185" s="559"/>
      <c r="AL185" s="559"/>
      <c r="AM185" s="559"/>
      <c r="AN185" s="559"/>
      <c r="AO185" s="559"/>
      <c r="AP185" s="559"/>
      <c r="AQ185" s="559"/>
      <c r="AR185" s="559"/>
      <c r="AS185" s="559"/>
      <c r="AT185" s="559"/>
      <c r="AU185" s="559"/>
      <c r="AV185" s="559"/>
      <c r="AW185" s="559"/>
      <c r="AX185" s="559"/>
      <c r="AY185" s="559"/>
      <c r="AZ185" s="559"/>
      <c r="BA185" s="559"/>
      <c r="BB185" s="366"/>
      <c r="BC185" s="251"/>
      <c r="BD185" s="251"/>
      <c r="BE185" s="251"/>
      <c r="BF185" s="251"/>
      <c r="BG185" s="251"/>
      <c r="BH185" s="251"/>
      <c r="BI185" s="251"/>
      <c r="BJ185" s="251"/>
      <c r="BK185" s="251"/>
      <c r="BL185" s="251"/>
      <c r="BM185" s="251"/>
      <c r="BN185" s="251"/>
      <c r="BO185" s="251"/>
      <c r="BP185" s="251"/>
      <c r="BQ185" s="251"/>
      <c r="BR185" s="251"/>
      <c r="BS185" s="251"/>
      <c r="BT185" s="251"/>
      <c r="BU185" s="251"/>
      <c r="BV185" s="251"/>
      <c r="BW185" s="251"/>
      <c r="BX185" s="251"/>
      <c r="BY185" s="251"/>
      <c r="BZ185" s="251"/>
      <c r="CA185" s="251"/>
      <c r="CB185" s="251"/>
      <c r="CC185" s="251"/>
      <c r="CD185" s="251"/>
      <c r="CE185" s="251"/>
      <c r="CF185" s="251"/>
      <c r="CG185" s="251"/>
      <c r="CH185" s="251"/>
      <c r="CI185" s="251"/>
      <c r="CJ185" s="251"/>
      <c r="CK185" s="251"/>
      <c r="CL185" s="251"/>
      <c r="CM185" s="251"/>
      <c r="CN185" s="251"/>
      <c r="CO185" s="251"/>
      <c r="CP185" s="251"/>
      <c r="CQ185" s="251"/>
      <c r="CR185" s="251"/>
      <c r="CS185" s="251"/>
      <c r="CT185" s="251"/>
      <c r="CU185" s="251"/>
      <c r="CV185" s="251"/>
      <c r="CW185" s="251"/>
      <c r="CX185" s="251"/>
      <c r="CY185" s="251"/>
      <c r="CZ185" s="251"/>
      <c r="DA185" s="251"/>
      <c r="DB185" s="251"/>
      <c r="DC185" s="251"/>
      <c r="DD185" s="251"/>
      <c r="DE185" s="251"/>
      <c r="DF185" s="251"/>
      <c r="DG185" s="251"/>
      <c r="DH185" s="251"/>
      <c r="DI185" s="251"/>
      <c r="DJ185" s="251"/>
      <c r="DK185" s="251"/>
      <c r="DL185" s="251"/>
      <c r="DM185" s="251"/>
      <c r="DN185" s="251"/>
      <c r="DO185" s="251"/>
      <c r="DP185" s="251"/>
      <c r="DQ185" s="251"/>
      <c r="DR185" s="251"/>
      <c r="DS185" s="251"/>
      <c r="DT185" s="251"/>
      <c r="DU185" s="251"/>
      <c r="DV185" s="251"/>
      <c r="DW185" s="251"/>
      <c r="DX185" s="251"/>
      <c r="DY185" s="251"/>
      <c r="DZ185" s="251"/>
      <c r="EA185" s="251"/>
      <c r="EB185" s="251"/>
      <c r="EC185" s="251"/>
      <c r="ED185" s="251"/>
      <c r="EE185" s="251"/>
      <c r="EF185" s="251"/>
      <c r="EG185" s="251"/>
      <c r="EH185" s="251"/>
      <c r="EI185" s="251"/>
      <c r="EJ185" s="251"/>
      <c r="EK185" s="251"/>
      <c r="EL185" s="251"/>
      <c r="EM185" s="251"/>
      <c r="EN185" s="251"/>
      <c r="EO185" s="251"/>
    </row>
    <row r="186" spans="1:145" ht="82.5" customHeight="1" x14ac:dyDescent="0.25">
      <c r="A186" s="641">
        <v>157</v>
      </c>
      <c r="B186" s="642" t="s">
        <v>728</v>
      </c>
      <c r="C186" s="642">
        <v>78131804</v>
      </c>
      <c r="D186" s="512" t="s">
        <v>733</v>
      </c>
      <c r="E186" s="642" t="s">
        <v>64</v>
      </c>
      <c r="F186" s="642">
        <v>1</v>
      </c>
      <c r="G186" s="509" t="s">
        <v>100</v>
      </c>
      <c r="H186" s="508" t="s">
        <v>363</v>
      </c>
      <c r="I186" s="642" t="s">
        <v>739</v>
      </c>
      <c r="J186" s="642" t="s">
        <v>86</v>
      </c>
      <c r="K186" s="642" t="s">
        <v>724</v>
      </c>
      <c r="L186" s="600">
        <v>106600000</v>
      </c>
      <c r="M186" s="601">
        <f t="shared" si="3"/>
        <v>106600000</v>
      </c>
      <c r="N186" s="511" t="s">
        <v>67</v>
      </c>
      <c r="O186" s="511" t="s">
        <v>50</v>
      </c>
      <c r="P186" s="510" t="s">
        <v>353</v>
      </c>
      <c r="Q186" s="492"/>
      <c r="R186" s="560"/>
      <c r="S186" s="559"/>
      <c r="T186" s="559"/>
      <c r="U186" s="559"/>
      <c r="V186" s="559"/>
      <c r="W186" s="559"/>
      <c r="X186" s="671"/>
      <c r="Y186" s="559"/>
      <c r="Z186" s="555"/>
      <c r="AA186" s="559"/>
      <c r="AB186" s="559"/>
      <c r="AC186" s="559"/>
      <c r="AD186" s="559"/>
      <c r="AE186" s="559"/>
      <c r="AF186" s="559"/>
      <c r="AG186" s="559"/>
      <c r="AH186" s="559"/>
      <c r="AI186" s="559"/>
      <c r="AJ186" s="559"/>
      <c r="AK186" s="559"/>
      <c r="AL186" s="559"/>
      <c r="AM186" s="559"/>
      <c r="AN186" s="559"/>
      <c r="AO186" s="559"/>
      <c r="AP186" s="559"/>
      <c r="AQ186" s="559"/>
      <c r="AR186" s="559"/>
      <c r="AS186" s="559"/>
      <c r="AT186" s="559"/>
      <c r="AU186" s="559"/>
      <c r="AV186" s="559"/>
      <c r="AW186" s="559"/>
      <c r="AX186" s="559"/>
      <c r="AY186" s="559"/>
      <c r="AZ186" s="559"/>
      <c r="BA186" s="559"/>
      <c r="BB186" s="366"/>
      <c r="BC186" s="251"/>
      <c r="BD186" s="251"/>
      <c r="BE186" s="251"/>
      <c r="BF186" s="251"/>
      <c r="BG186" s="251"/>
      <c r="BH186" s="251"/>
      <c r="BI186" s="251"/>
      <c r="BJ186" s="251"/>
      <c r="BK186" s="251"/>
      <c r="BL186" s="251"/>
      <c r="BM186" s="251"/>
      <c r="BN186" s="251"/>
      <c r="BO186" s="251"/>
      <c r="BP186" s="251"/>
      <c r="BQ186" s="251"/>
      <c r="BR186" s="251"/>
      <c r="BS186" s="251"/>
      <c r="BT186" s="251"/>
      <c r="BU186" s="251"/>
      <c r="BV186" s="251"/>
      <c r="BW186" s="251"/>
      <c r="BX186" s="251"/>
      <c r="BY186" s="251"/>
      <c r="BZ186" s="251"/>
      <c r="CA186" s="251"/>
      <c r="CB186" s="251"/>
      <c r="CC186" s="251"/>
      <c r="CD186" s="251"/>
      <c r="CE186" s="251"/>
      <c r="CF186" s="251"/>
      <c r="CG186" s="251"/>
      <c r="CH186" s="251"/>
      <c r="CI186" s="251"/>
      <c r="CJ186" s="251"/>
      <c r="CK186" s="251"/>
      <c r="CL186" s="251"/>
      <c r="CM186" s="251"/>
      <c r="CN186" s="251"/>
      <c r="CO186" s="251"/>
      <c r="CP186" s="251"/>
      <c r="CQ186" s="251"/>
      <c r="CR186" s="251"/>
      <c r="CS186" s="251"/>
      <c r="CT186" s="251"/>
      <c r="CU186" s="251"/>
      <c r="CV186" s="251"/>
      <c r="CW186" s="251"/>
      <c r="CX186" s="251"/>
      <c r="CY186" s="251"/>
      <c r="CZ186" s="251"/>
      <c r="DA186" s="251"/>
      <c r="DB186" s="251"/>
      <c r="DC186" s="251"/>
      <c r="DD186" s="251"/>
      <c r="DE186" s="251"/>
      <c r="DF186" s="251"/>
      <c r="DG186" s="251"/>
      <c r="DH186" s="251"/>
      <c r="DI186" s="251"/>
      <c r="DJ186" s="251"/>
      <c r="DK186" s="251"/>
      <c r="DL186" s="251"/>
      <c r="DM186" s="251"/>
      <c r="DN186" s="251"/>
      <c r="DO186" s="251"/>
      <c r="DP186" s="251"/>
      <c r="DQ186" s="251"/>
      <c r="DR186" s="251"/>
      <c r="DS186" s="251"/>
      <c r="DT186" s="251"/>
      <c r="DU186" s="251"/>
      <c r="DV186" s="251"/>
      <c r="DW186" s="251"/>
      <c r="DX186" s="251"/>
      <c r="DY186" s="251"/>
      <c r="DZ186" s="251"/>
      <c r="EA186" s="251"/>
      <c r="EB186" s="251"/>
      <c r="EC186" s="251"/>
      <c r="ED186" s="251"/>
      <c r="EE186" s="251"/>
      <c r="EF186" s="251"/>
      <c r="EG186" s="251"/>
      <c r="EH186" s="251"/>
      <c r="EI186" s="251"/>
      <c r="EJ186" s="251"/>
      <c r="EK186" s="251"/>
      <c r="EL186" s="251"/>
      <c r="EM186" s="251"/>
      <c r="EN186" s="251"/>
      <c r="EO186" s="251"/>
    </row>
    <row r="187" spans="1:145" ht="101.25" customHeight="1" x14ac:dyDescent="0.25">
      <c r="A187" s="641">
        <v>158</v>
      </c>
      <c r="B187" s="642" t="s">
        <v>406</v>
      </c>
      <c r="C187" s="642">
        <v>80101706</v>
      </c>
      <c r="D187" s="622" t="s">
        <v>464</v>
      </c>
      <c r="E187" s="642" t="s">
        <v>64</v>
      </c>
      <c r="F187" s="642">
        <v>1</v>
      </c>
      <c r="G187" s="509" t="s">
        <v>104</v>
      </c>
      <c r="H187" s="508" t="s">
        <v>725</v>
      </c>
      <c r="I187" s="642" t="s">
        <v>454</v>
      </c>
      <c r="J187" s="642" t="s">
        <v>86</v>
      </c>
      <c r="K187" s="642" t="s">
        <v>719</v>
      </c>
      <c r="L187" s="600">
        <v>50000000</v>
      </c>
      <c r="M187" s="601">
        <v>50000000</v>
      </c>
      <c r="N187" s="511" t="s">
        <v>346</v>
      </c>
      <c r="O187" s="511" t="s">
        <v>50</v>
      </c>
      <c r="P187" s="623" t="s">
        <v>444</v>
      </c>
      <c r="Q187" s="492"/>
      <c r="R187" s="560"/>
      <c r="S187" s="559"/>
      <c r="T187" s="559"/>
      <c r="U187" s="559"/>
      <c r="V187" s="559"/>
      <c r="W187" s="559"/>
      <c r="X187" s="671"/>
      <c r="Y187" s="559"/>
      <c r="Z187" s="555"/>
      <c r="AA187" s="559"/>
      <c r="AB187" s="559"/>
      <c r="AC187" s="559"/>
      <c r="AD187" s="559"/>
      <c r="AE187" s="559"/>
      <c r="AF187" s="559"/>
      <c r="AG187" s="559"/>
      <c r="AH187" s="559"/>
      <c r="AI187" s="559"/>
      <c r="AJ187" s="559"/>
      <c r="AK187" s="559"/>
      <c r="AL187" s="559"/>
      <c r="AM187" s="559"/>
      <c r="AN187" s="559"/>
      <c r="AO187" s="559"/>
      <c r="AP187" s="559"/>
      <c r="AQ187" s="559"/>
      <c r="AR187" s="559"/>
      <c r="AS187" s="559"/>
      <c r="AT187" s="559"/>
      <c r="AU187" s="559"/>
      <c r="AV187" s="559"/>
      <c r="AW187" s="559"/>
      <c r="AX187" s="559"/>
      <c r="AY187" s="559"/>
      <c r="AZ187" s="559"/>
      <c r="BA187" s="559"/>
      <c r="BB187" s="366"/>
      <c r="BC187" s="251"/>
      <c r="BD187" s="251"/>
      <c r="BE187" s="251"/>
      <c r="BF187" s="251"/>
      <c r="BG187" s="251"/>
      <c r="BH187" s="251"/>
      <c r="BI187" s="251"/>
      <c r="BJ187" s="251"/>
      <c r="BK187" s="251"/>
      <c r="BL187" s="251"/>
      <c r="BM187" s="251"/>
      <c r="BN187" s="251"/>
      <c r="BO187" s="251"/>
      <c r="BP187" s="251"/>
      <c r="BQ187" s="251"/>
      <c r="BR187" s="251"/>
      <c r="BS187" s="251"/>
      <c r="BT187" s="251"/>
      <c r="BU187" s="251"/>
      <c r="BV187" s="251"/>
      <c r="BW187" s="251"/>
      <c r="BX187" s="251"/>
      <c r="BY187" s="251"/>
      <c r="BZ187" s="251"/>
      <c r="CA187" s="251"/>
      <c r="CB187" s="251"/>
      <c r="CC187" s="251"/>
      <c r="CD187" s="251"/>
      <c r="CE187" s="251"/>
      <c r="CF187" s="251"/>
      <c r="CG187" s="251"/>
      <c r="CH187" s="251"/>
      <c r="CI187" s="251"/>
      <c r="CJ187" s="251"/>
      <c r="CK187" s="251"/>
      <c r="CL187" s="251"/>
      <c r="CM187" s="251"/>
      <c r="CN187" s="251"/>
      <c r="CO187" s="251"/>
      <c r="CP187" s="251"/>
      <c r="CQ187" s="251"/>
      <c r="CR187" s="251"/>
      <c r="CS187" s="251"/>
      <c r="CT187" s="251"/>
      <c r="CU187" s="251"/>
      <c r="CV187" s="251"/>
      <c r="CW187" s="251"/>
      <c r="CX187" s="251"/>
      <c r="CY187" s="251"/>
      <c r="CZ187" s="251"/>
      <c r="DA187" s="251"/>
      <c r="DB187" s="251"/>
      <c r="DC187" s="251"/>
      <c r="DD187" s="251"/>
      <c r="DE187" s="251"/>
      <c r="DF187" s="251"/>
      <c r="DG187" s="251"/>
      <c r="DH187" s="251"/>
      <c r="DI187" s="251"/>
      <c r="DJ187" s="251"/>
      <c r="DK187" s="251"/>
      <c r="DL187" s="251"/>
      <c r="DM187" s="251"/>
      <c r="DN187" s="251"/>
      <c r="DO187" s="251"/>
      <c r="DP187" s="251"/>
      <c r="DQ187" s="251"/>
      <c r="DR187" s="251"/>
      <c r="DS187" s="251"/>
      <c r="DT187" s="251"/>
      <c r="DU187" s="251"/>
      <c r="DV187" s="251"/>
      <c r="DW187" s="251"/>
      <c r="DX187" s="251"/>
      <c r="DY187" s="251"/>
      <c r="DZ187" s="251"/>
      <c r="EA187" s="251"/>
      <c r="EB187" s="251"/>
      <c r="EC187" s="251"/>
      <c r="ED187" s="251"/>
      <c r="EE187" s="251"/>
      <c r="EF187" s="251"/>
      <c r="EG187" s="251"/>
      <c r="EH187" s="251"/>
      <c r="EI187" s="251"/>
      <c r="EJ187" s="251"/>
      <c r="EK187" s="251"/>
      <c r="EL187" s="251"/>
      <c r="EM187" s="251"/>
      <c r="EN187" s="251"/>
      <c r="EO187" s="251"/>
    </row>
    <row r="188" spans="1:145" ht="101.25" customHeight="1" x14ac:dyDescent="0.25">
      <c r="A188" s="662">
        <v>159</v>
      </c>
      <c r="B188" s="642" t="s">
        <v>789</v>
      </c>
      <c r="C188" s="642">
        <v>40101701</v>
      </c>
      <c r="D188" s="512" t="s">
        <v>797</v>
      </c>
      <c r="E188" s="642" t="s">
        <v>89</v>
      </c>
      <c r="F188" s="642">
        <v>1</v>
      </c>
      <c r="G188" s="509" t="s">
        <v>99</v>
      </c>
      <c r="H188" s="513">
        <v>12</v>
      </c>
      <c r="I188" s="642" t="s">
        <v>499</v>
      </c>
      <c r="J188" s="642" t="s">
        <v>49</v>
      </c>
      <c r="K188" s="642" t="s">
        <v>351</v>
      </c>
      <c r="L188" s="661">
        <v>35300000</v>
      </c>
      <c r="M188" s="661">
        <v>35300000</v>
      </c>
      <c r="N188" s="511" t="s">
        <v>67</v>
      </c>
      <c r="O188" s="511" t="s">
        <v>50</v>
      </c>
      <c r="P188" s="510" t="s">
        <v>800</v>
      </c>
      <c r="Q188" s="492"/>
      <c r="R188" s="560"/>
      <c r="S188" s="559"/>
      <c r="T188" s="559"/>
      <c r="U188" s="559"/>
      <c r="V188" s="559"/>
      <c r="W188" s="559"/>
      <c r="X188" s="671"/>
      <c r="Y188" s="559"/>
      <c r="Z188" s="555"/>
      <c r="AA188" s="559"/>
      <c r="AB188" s="559"/>
      <c r="AC188" s="559"/>
      <c r="AD188" s="559"/>
      <c r="AE188" s="559"/>
      <c r="AF188" s="559"/>
      <c r="AG188" s="559"/>
      <c r="AH188" s="559"/>
      <c r="AI188" s="559"/>
      <c r="AJ188" s="559"/>
      <c r="AK188" s="559"/>
      <c r="AL188" s="559"/>
      <c r="AM188" s="559"/>
      <c r="AN188" s="559"/>
      <c r="AO188" s="559"/>
      <c r="AP188" s="559"/>
      <c r="AQ188" s="559"/>
      <c r="AR188" s="559"/>
      <c r="AS188" s="559"/>
      <c r="AT188" s="559"/>
      <c r="AU188" s="559"/>
      <c r="AV188" s="559"/>
      <c r="AW188" s="559"/>
      <c r="AX188" s="559"/>
      <c r="AY188" s="559"/>
      <c r="AZ188" s="559"/>
      <c r="BA188" s="559"/>
      <c r="BB188" s="366"/>
      <c r="BC188" s="251"/>
      <c r="BD188" s="251"/>
      <c r="BE188" s="251"/>
      <c r="BF188" s="251"/>
      <c r="BG188" s="251"/>
      <c r="BH188" s="251"/>
      <c r="BI188" s="251"/>
      <c r="BJ188" s="251"/>
      <c r="BK188" s="251"/>
      <c r="BL188" s="251"/>
      <c r="BM188" s="251"/>
      <c r="BN188" s="251"/>
      <c r="BO188" s="251"/>
      <c r="BP188" s="251"/>
      <c r="BQ188" s="251"/>
      <c r="BR188" s="251"/>
      <c r="BS188" s="251"/>
      <c r="BT188" s="251"/>
      <c r="BU188" s="251"/>
      <c r="BV188" s="251"/>
      <c r="BW188" s="251"/>
      <c r="BX188" s="251"/>
      <c r="BY188" s="251"/>
      <c r="BZ188" s="251"/>
      <c r="CA188" s="251"/>
      <c r="CB188" s="251"/>
      <c r="CC188" s="251"/>
      <c r="CD188" s="251"/>
      <c r="CE188" s="251"/>
      <c r="CF188" s="251"/>
      <c r="CG188" s="251"/>
      <c r="CH188" s="251"/>
      <c r="CI188" s="251"/>
      <c r="CJ188" s="251"/>
      <c r="CK188" s="251"/>
      <c r="CL188" s="251"/>
      <c r="CM188" s="251"/>
      <c r="CN188" s="251"/>
      <c r="CO188" s="251"/>
      <c r="CP188" s="251"/>
      <c r="CQ188" s="251"/>
      <c r="CR188" s="251"/>
      <c r="CS188" s="251"/>
      <c r="CT188" s="251"/>
      <c r="CU188" s="251"/>
      <c r="CV188" s="251"/>
      <c r="CW188" s="251"/>
      <c r="CX188" s="251"/>
      <c r="CY188" s="251"/>
      <c r="CZ188" s="251"/>
      <c r="DA188" s="251"/>
      <c r="DB188" s="251"/>
      <c r="DC188" s="251"/>
      <c r="DD188" s="251"/>
      <c r="DE188" s="251"/>
      <c r="DF188" s="251"/>
      <c r="DG188" s="251"/>
      <c r="DH188" s="251"/>
      <c r="DI188" s="251"/>
      <c r="DJ188" s="251"/>
      <c r="DK188" s="251"/>
      <c r="DL188" s="251"/>
      <c r="DM188" s="251"/>
      <c r="DN188" s="251"/>
      <c r="DO188" s="251"/>
      <c r="DP188" s="251"/>
      <c r="DQ188" s="251"/>
      <c r="DR188" s="251"/>
      <c r="DS188" s="251"/>
      <c r="DT188" s="251"/>
      <c r="DU188" s="251"/>
      <c r="DV188" s="251"/>
      <c r="DW188" s="251"/>
      <c r="DX188" s="251"/>
      <c r="DY188" s="251"/>
      <c r="DZ188" s="251"/>
      <c r="EA188" s="251"/>
      <c r="EB188" s="251"/>
      <c r="EC188" s="251"/>
      <c r="ED188" s="251"/>
      <c r="EE188" s="251"/>
      <c r="EF188" s="251"/>
      <c r="EG188" s="251"/>
      <c r="EH188" s="251"/>
      <c r="EI188" s="251"/>
      <c r="EJ188" s="251"/>
      <c r="EK188" s="251"/>
      <c r="EL188" s="251"/>
      <c r="EM188" s="251"/>
      <c r="EN188" s="251"/>
      <c r="EO188" s="251"/>
    </row>
    <row r="189" spans="1:145" ht="50.25" customHeight="1" x14ac:dyDescent="0.25">
      <c r="A189" s="662">
        <v>160</v>
      </c>
      <c r="B189" s="638" t="s">
        <v>277</v>
      </c>
      <c r="C189" s="638">
        <v>92101805</v>
      </c>
      <c r="D189" s="663" t="s">
        <v>84</v>
      </c>
      <c r="E189" s="638" t="s">
        <v>77</v>
      </c>
      <c r="F189" s="638">
        <v>1</v>
      </c>
      <c r="G189" s="664" t="s">
        <v>103</v>
      </c>
      <c r="H189" s="665" t="s">
        <v>495</v>
      </c>
      <c r="I189" s="638" t="s">
        <v>73</v>
      </c>
      <c r="J189" s="638" t="s">
        <v>49</v>
      </c>
      <c r="K189" s="638" t="s">
        <v>85</v>
      </c>
      <c r="L189" s="666">
        <v>11745300</v>
      </c>
      <c r="M189" s="667">
        <v>8389500</v>
      </c>
      <c r="N189" s="668" t="s">
        <v>65</v>
      </c>
      <c r="O189" s="668" t="s">
        <v>793</v>
      </c>
      <c r="P189" s="669" t="s">
        <v>799</v>
      </c>
      <c r="Q189" s="492"/>
      <c r="R189" s="560"/>
      <c r="S189" s="559"/>
      <c r="T189" s="559"/>
      <c r="U189" s="559"/>
      <c r="V189" s="559"/>
      <c r="W189" s="559"/>
      <c r="X189" s="671"/>
      <c r="Y189" s="559"/>
      <c r="Z189" s="555"/>
      <c r="AA189" s="559"/>
      <c r="AB189" s="559"/>
      <c r="AC189" s="559"/>
      <c r="AD189" s="559"/>
      <c r="AE189" s="559"/>
      <c r="AF189" s="559"/>
      <c r="AG189" s="559"/>
      <c r="AH189" s="559"/>
      <c r="AI189" s="559"/>
      <c r="AJ189" s="559"/>
      <c r="AK189" s="559"/>
      <c r="AL189" s="559"/>
      <c r="AM189" s="559"/>
      <c r="AN189" s="559"/>
      <c r="AO189" s="559"/>
      <c r="AP189" s="559"/>
      <c r="AQ189" s="559"/>
      <c r="AR189" s="559"/>
      <c r="AS189" s="559"/>
      <c r="AT189" s="559"/>
      <c r="AU189" s="559"/>
      <c r="AV189" s="559"/>
      <c r="AW189" s="559"/>
      <c r="AX189" s="559"/>
      <c r="AY189" s="559"/>
      <c r="AZ189" s="559"/>
      <c r="BA189" s="559"/>
      <c r="BB189" s="644"/>
      <c r="BC189" s="645"/>
      <c r="BD189" s="645"/>
      <c r="BE189" s="645"/>
      <c r="BF189" s="645"/>
      <c r="BG189" s="645"/>
      <c r="BH189" s="645"/>
      <c r="BI189" s="645"/>
      <c r="BJ189" s="645"/>
      <c r="BK189" s="645"/>
      <c r="BL189" s="645"/>
      <c r="BM189" s="645"/>
      <c r="BN189" s="645"/>
      <c r="BO189" s="645"/>
      <c r="BP189" s="645"/>
      <c r="BQ189" s="645"/>
      <c r="BR189" s="645"/>
      <c r="BS189" s="645"/>
      <c r="BT189" s="645"/>
      <c r="BU189" s="645"/>
      <c r="BV189" s="645"/>
      <c r="BW189" s="645"/>
      <c r="BX189" s="645"/>
      <c r="BY189" s="645"/>
      <c r="BZ189" s="645"/>
      <c r="CA189" s="645"/>
      <c r="CB189" s="645"/>
      <c r="CC189" s="645"/>
      <c r="CD189" s="645"/>
      <c r="CE189" s="645"/>
      <c r="CF189" s="645"/>
      <c r="CG189" s="645"/>
      <c r="CH189" s="645"/>
      <c r="CI189" s="645"/>
      <c r="CJ189" s="645"/>
      <c r="CK189" s="645"/>
      <c r="CL189" s="645"/>
      <c r="CM189" s="645"/>
      <c r="CN189" s="645"/>
      <c r="CO189" s="645"/>
      <c r="CP189" s="645"/>
      <c r="CQ189" s="645"/>
      <c r="CR189" s="645"/>
      <c r="CS189" s="645"/>
      <c r="CT189" s="645"/>
      <c r="CU189" s="645"/>
      <c r="CV189" s="645"/>
      <c r="CW189" s="645"/>
      <c r="CX189" s="645"/>
      <c r="CY189" s="645"/>
      <c r="CZ189" s="645"/>
      <c r="DA189" s="645"/>
      <c r="DB189" s="645"/>
      <c r="DC189" s="645"/>
      <c r="DD189" s="645"/>
      <c r="DE189" s="645"/>
      <c r="DF189" s="645"/>
      <c r="DG189" s="645"/>
      <c r="DH189" s="645"/>
      <c r="DI189" s="645"/>
      <c r="DJ189" s="645"/>
      <c r="DK189" s="645"/>
      <c r="DL189" s="645"/>
      <c r="DM189" s="645"/>
      <c r="DN189" s="645"/>
      <c r="DO189" s="645"/>
      <c r="DP189" s="645"/>
      <c r="DQ189" s="645"/>
      <c r="DR189" s="645"/>
      <c r="DS189" s="645"/>
      <c r="DT189" s="645"/>
      <c r="DU189" s="645"/>
      <c r="DV189" s="645"/>
      <c r="DW189" s="645"/>
      <c r="DX189" s="645"/>
      <c r="DY189" s="645"/>
      <c r="DZ189" s="645"/>
      <c r="EA189" s="645"/>
      <c r="EB189" s="645"/>
      <c r="EC189" s="645"/>
      <c r="ED189" s="645"/>
      <c r="EE189" s="645"/>
      <c r="EF189" s="645"/>
      <c r="EG189" s="645"/>
      <c r="EH189" s="645"/>
      <c r="EI189" s="645"/>
      <c r="EJ189" s="645"/>
      <c r="EK189" s="645"/>
      <c r="EL189" s="645"/>
      <c r="EM189" s="645"/>
      <c r="EN189" s="645"/>
      <c r="EO189" s="645"/>
    </row>
    <row r="190" spans="1:145" s="660" customFormat="1" ht="18.75" customHeight="1" x14ac:dyDescent="0.25">
      <c r="A190" s="648"/>
      <c r="B190" s="649"/>
      <c r="C190" s="650"/>
      <c r="D190" s="651"/>
      <c r="E190" s="650"/>
      <c r="F190" s="650"/>
      <c r="G190" s="652"/>
      <c r="H190" s="653"/>
      <c r="I190" s="650"/>
      <c r="J190" s="650"/>
      <c r="K190" s="650"/>
      <c r="L190" s="654"/>
      <c r="M190" s="654"/>
      <c r="N190" s="655"/>
      <c r="O190" s="655"/>
      <c r="P190" s="656"/>
      <c r="Q190" s="657"/>
      <c r="R190" s="658"/>
      <c r="S190" s="584"/>
      <c r="T190" s="584"/>
      <c r="U190" s="584"/>
      <c r="V190" s="584"/>
      <c r="W190" s="584"/>
      <c r="X190" s="671"/>
      <c r="Y190" s="584"/>
      <c r="Z190" s="659"/>
      <c r="AA190" s="584"/>
      <c r="AB190" s="584"/>
      <c r="AC190" s="584"/>
      <c r="AD190" s="584"/>
      <c r="AE190" s="584"/>
      <c r="AF190" s="584"/>
      <c r="AG190" s="584"/>
      <c r="AH190" s="584"/>
      <c r="AI190" s="584"/>
      <c r="AJ190" s="584"/>
      <c r="AK190" s="584"/>
      <c r="AL190" s="584"/>
      <c r="AM190" s="584"/>
      <c r="AN190" s="584"/>
      <c r="AO190" s="584"/>
      <c r="AP190" s="584"/>
      <c r="AQ190" s="584"/>
      <c r="AR190" s="584"/>
      <c r="AS190" s="584"/>
      <c r="AT190" s="584"/>
      <c r="AU190" s="584"/>
      <c r="AV190" s="584"/>
      <c r="AW190" s="584"/>
      <c r="AX190" s="584"/>
      <c r="AY190" s="584"/>
      <c r="AZ190" s="584"/>
      <c r="BA190" s="584"/>
    </row>
    <row r="191" spans="1:145" s="660" customFormat="1" ht="13.5" customHeight="1" x14ac:dyDescent="0.25">
      <c r="A191" s="648"/>
      <c r="B191" s="649"/>
      <c r="C191" s="650"/>
      <c r="D191" s="651"/>
      <c r="E191" s="650"/>
      <c r="F191" s="650"/>
      <c r="G191" s="652"/>
      <c r="H191" s="653"/>
      <c r="I191" s="650"/>
      <c r="J191" s="650"/>
      <c r="K191" s="650"/>
      <c r="L191" s="654"/>
      <c r="M191" s="654"/>
      <c r="N191" s="655"/>
      <c r="O191" s="655"/>
      <c r="P191" s="656"/>
      <c r="Q191" s="657"/>
      <c r="R191" s="658"/>
      <c r="S191" s="584"/>
      <c r="T191" s="584"/>
      <c r="U191" s="584"/>
      <c r="V191" s="584"/>
      <c r="W191" s="584"/>
      <c r="X191" s="671"/>
      <c r="Y191" s="584"/>
      <c r="Z191" s="659"/>
      <c r="AA191" s="584"/>
      <c r="AB191" s="584"/>
      <c r="AC191" s="584"/>
      <c r="AD191" s="584"/>
      <c r="AE191" s="584"/>
      <c r="AF191" s="584"/>
      <c r="AG191" s="584"/>
      <c r="AH191" s="584"/>
      <c r="AI191" s="584"/>
      <c r="AJ191" s="584"/>
      <c r="AK191" s="584"/>
      <c r="AL191" s="584"/>
      <c r="AM191" s="584"/>
      <c r="AN191" s="584"/>
      <c r="AO191" s="584"/>
      <c r="AP191" s="584"/>
      <c r="AQ191" s="584"/>
      <c r="AR191" s="584"/>
      <c r="AS191" s="584"/>
      <c r="AT191" s="584"/>
      <c r="AU191" s="584"/>
      <c r="AV191" s="584"/>
      <c r="AW191" s="584"/>
      <c r="AX191" s="584"/>
      <c r="AY191" s="584"/>
      <c r="AZ191" s="584"/>
      <c r="BA191" s="584"/>
    </row>
    <row r="192" spans="1:145" s="660" customFormat="1" ht="10.5" customHeight="1" x14ac:dyDescent="0.25">
      <c r="A192" s="648"/>
      <c r="B192" s="649"/>
      <c r="C192" s="650"/>
      <c r="D192" s="651"/>
      <c r="E192" s="650"/>
      <c r="F192" s="650"/>
      <c r="G192" s="652"/>
      <c r="H192" s="653"/>
      <c r="I192" s="650"/>
      <c r="J192" s="650"/>
      <c r="K192" s="650"/>
      <c r="L192" s="654"/>
      <c r="M192" s="654"/>
      <c r="N192" s="655"/>
      <c r="O192" s="655"/>
      <c r="P192" s="656"/>
      <c r="Q192" s="657"/>
      <c r="R192" s="658"/>
      <c r="S192" s="584"/>
      <c r="T192" s="584"/>
      <c r="U192" s="584"/>
      <c r="V192" s="584"/>
      <c r="W192" s="584"/>
      <c r="X192" s="671"/>
      <c r="Y192" s="584"/>
      <c r="Z192" s="659"/>
      <c r="AA192" s="584"/>
      <c r="AB192" s="584"/>
      <c r="AC192" s="584"/>
      <c r="AD192" s="584"/>
      <c r="AE192" s="584"/>
      <c r="AF192" s="584"/>
      <c r="AG192" s="584"/>
      <c r="AH192" s="584"/>
      <c r="AI192" s="584"/>
      <c r="AJ192" s="584"/>
      <c r="AK192" s="584"/>
      <c r="AL192" s="584"/>
      <c r="AM192" s="584"/>
      <c r="AN192" s="584"/>
      <c r="AO192" s="584"/>
      <c r="AP192" s="584"/>
      <c r="AQ192" s="584"/>
      <c r="AR192" s="584"/>
      <c r="AS192" s="584"/>
      <c r="AT192" s="584"/>
      <c r="AU192" s="584"/>
      <c r="AV192" s="584"/>
      <c r="AW192" s="584"/>
      <c r="AX192" s="584"/>
      <c r="AY192" s="584"/>
      <c r="AZ192" s="584"/>
      <c r="BA192" s="584"/>
    </row>
    <row r="193" spans="1:145" s="488" customFormat="1" ht="139.5" customHeight="1" x14ac:dyDescent="0.4">
      <c r="A193" s="938" t="s">
        <v>801</v>
      </c>
      <c r="B193" s="938"/>
      <c r="C193" s="938"/>
      <c r="D193" s="938"/>
      <c r="E193" s="938"/>
      <c r="F193" s="938"/>
      <c r="G193" s="938"/>
      <c r="H193" s="938"/>
      <c r="I193" s="938"/>
      <c r="J193" s="938"/>
      <c r="K193" s="938"/>
      <c r="L193" s="938"/>
      <c r="M193" s="938"/>
      <c r="N193" s="938"/>
      <c r="O193" s="938"/>
      <c r="P193" s="938"/>
      <c r="Q193" s="493"/>
      <c r="R193" s="560"/>
      <c r="S193" s="559"/>
      <c r="T193" s="559"/>
      <c r="U193" s="559"/>
      <c r="V193" s="559"/>
      <c r="W193" s="559"/>
      <c r="X193" s="671"/>
      <c r="Y193" s="559"/>
      <c r="Z193" s="487"/>
      <c r="AA193" s="559"/>
      <c r="AB193" s="559"/>
      <c r="AC193" s="559"/>
      <c r="AD193" s="559"/>
      <c r="AE193" s="559"/>
      <c r="AF193" s="559"/>
      <c r="AG193" s="559"/>
      <c r="AH193" s="559"/>
      <c r="AI193" s="559"/>
      <c r="AJ193" s="559"/>
      <c r="AK193" s="559"/>
      <c r="AL193" s="559"/>
      <c r="AM193" s="559"/>
      <c r="AN193" s="559"/>
      <c r="AO193" s="559"/>
      <c r="AP193" s="559"/>
      <c r="AQ193" s="559"/>
      <c r="AR193" s="559"/>
      <c r="AS193" s="559"/>
      <c r="AT193" s="559"/>
      <c r="AU193" s="559"/>
      <c r="AV193" s="559"/>
      <c r="AW193" s="559"/>
      <c r="AX193" s="559"/>
      <c r="AY193" s="559"/>
      <c r="AZ193" s="559"/>
      <c r="BA193" s="559"/>
      <c r="BB193" s="646"/>
      <c r="BC193" s="647"/>
      <c r="BD193" s="647"/>
      <c r="BE193" s="647"/>
      <c r="BF193" s="647"/>
      <c r="BG193" s="647"/>
      <c r="BH193" s="647"/>
      <c r="BI193" s="647"/>
      <c r="BJ193" s="647"/>
      <c r="BK193" s="647"/>
      <c r="BL193" s="647"/>
      <c r="BM193" s="647"/>
      <c r="BN193" s="647"/>
      <c r="BO193" s="647"/>
      <c r="BP193" s="647"/>
      <c r="BQ193" s="647"/>
      <c r="BR193" s="647"/>
      <c r="BS193" s="647"/>
      <c r="BT193" s="647"/>
      <c r="BU193" s="647"/>
      <c r="BV193" s="647"/>
      <c r="BW193" s="647"/>
      <c r="BX193" s="647"/>
      <c r="BY193" s="647"/>
      <c r="BZ193" s="647"/>
      <c r="CA193" s="647"/>
      <c r="CB193" s="647"/>
      <c r="CC193" s="647"/>
      <c r="CD193" s="647"/>
      <c r="CE193" s="647"/>
      <c r="CF193" s="647"/>
      <c r="CG193" s="647"/>
      <c r="CH193" s="647"/>
      <c r="CI193" s="647"/>
      <c r="CJ193" s="647"/>
      <c r="CK193" s="647"/>
      <c r="CL193" s="647"/>
      <c r="CM193" s="647"/>
      <c r="CN193" s="647"/>
      <c r="CO193" s="647"/>
      <c r="CP193" s="647"/>
      <c r="CQ193" s="647"/>
      <c r="CR193" s="647"/>
      <c r="CS193" s="647"/>
      <c r="CT193" s="647"/>
      <c r="CU193" s="647"/>
      <c r="CV193" s="647"/>
      <c r="CW193" s="647"/>
      <c r="CX193" s="647"/>
      <c r="CY193" s="647"/>
      <c r="CZ193" s="647"/>
      <c r="DA193" s="647"/>
      <c r="DB193" s="647"/>
      <c r="DC193" s="647"/>
      <c r="DD193" s="647"/>
      <c r="DE193" s="647"/>
      <c r="DF193" s="647"/>
      <c r="DG193" s="647"/>
      <c r="DH193" s="647"/>
      <c r="DI193" s="647"/>
      <c r="DJ193" s="647"/>
      <c r="DK193" s="647"/>
      <c r="DL193" s="647"/>
      <c r="DM193" s="647"/>
      <c r="DN193" s="647"/>
      <c r="DO193" s="647"/>
      <c r="DP193" s="647"/>
      <c r="DQ193" s="647"/>
      <c r="DR193" s="647"/>
      <c r="DS193" s="647"/>
      <c r="DT193" s="647"/>
      <c r="DU193" s="647"/>
      <c r="DV193" s="647"/>
      <c r="DW193" s="647"/>
      <c r="DX193" s="647"/>
      <c r="DY193" s="647"/>
      <c r="DZ193" s="647"/>
      <c r="EA193" s="647"/>
      <c r="EB193" s="647"/>
      <c r="EC193" s="647"/>
      <c r="ED193" s="647"/>
      <c r="EE193" s="647"/>
      <c r="EF193" s="647"/>
      <c r="EG193" s="647"/>
      <c r="EH193" s="647"/>
      <c r="EI193" s="647"/>
      <c r="EJ193" s="647"/>
      <c r="EK193" s="647"/>
      <c r="EL193" s="647"/>
      <c r="EM193" s="647"/>
      <c r="EN193" s="647"/>
      <c r="EO193" s="647"/>
    </row>
    <row r="194" spans="1:145" ht="67.5" customHeight="1" x14ac:dyDescent="0.25">
      <c r="A194" s="558"/>
      <c r="B194" s="484"/>
      <c r="C194" s="484"/>
      <c r="D194" s="484"/>
      <c r="E194" s="484"/>
      <c r="F194" s="484"/>
      <c r="G194" s="484"/>
      <c r="H194" s="484"/>
      <c r="I194" s="484"/>
      <c r="J194" s="484"/>
      <c r="K194" s="484"/>
      <c r="L194" s="484"/>
      <c r="M194" s="484"/>
      <c r="N194" s="484"/>
      <c r="O194" s="484"/>
      <c r="P194" s="484"/>
      <c r="Q194" s="492"/>
      <c r="R194" s="560"/>
      <c r="S194" s="559"/>
      <c r="T194" s="559"/>
      <c r="U194" s="559"/>
      <c r="V194" s="559"/>
      <c r="W194" s="559"/>
      <c r="X194" s="671"/>
      <c r="Y194" s="559"/>
      <c r="Z194" s="555"/>
      <c r="AA194" s="559"/>
      <c r="AB194" s="559"/>
      <c r="AC194" s="559"/>
      <c r="AD194" s="559"/>
      <c r="AE194" s="559"/>
      <c r="AF194" s="559"/>
      <c r="AG194" s="559"/>
      <c r="AH194" s="559"/>
      <c r="AI194" s="559"/>
      <c r="AJ194" s="559"/>
      <c r="AK194" s="559"/>
      <c r="AL194" s="559"/>
      <c r="AM194" s="559"/>
      <c r="AN194" s="559"/>
      <c r="AO194" s="559"/>
      <c r="AP194" s="559"/>
      <c r="AQ194" s="559"/>
      <c r="AR194" s="559"/>
      <c r="AS194" s="559"/>
      <c r="AT194" s="559"/>
      <c r="AU194" s="559"/>
      <c r="AV194" s="559"/>
      <c r="AW194" s="559"/>
      <c r="AX194" s="559"/>
      <c r="AY194" s="559"/>
      <c r="AZ194" s="559"/>
      <c r="BA194" s="559"/>
      <c r="BB194" s="366"/>
      <c r="BC194" s="251"/>
      <c r="BD194" s="251"/>
      <c r="BE194" s="251"/>
      <c r="BF194" s="251"/>
      <c r="BG194" s="251"/>
      <c r="BH194" s="251"/>
      <c r="BI194" s="251"/>
      <c r="BJ194" s="251"/>
      <c r="BK194" s="251"/>
      <c r="BL194" s="251"/>
      <c r="BM194" s="251"/>
      <c r="BN194" s="251"/>
      <c r="BO194" s="251"/>
      <c r="BP194" s="251"/>
      <c r="BQ194" s="251"/>
      <c r="BR194" s="251"/>
      <c r="BS194" s="251"/>
      <c r="BT194" s="251"/>
      <c r="BU194" s="251"/>
      <c r="BV194" s="251"/>
      <c r="BW194" s="251"/>
      <c r="BX194" s="251"/>
      <c r="BY194" s="251"/>
      <c r="BZ194" s="251"/>
      <c r="CA194" s="251"/>
      <c r="CB194" s="251"/>
      <c r="CC194" s="251"/>
      <c r="CD194" s="251"/>
      <c r="CE194" s="251"/>
      <c r="CF194" s="251"/>
      <c r="CG194" s="251"/>
      <c r="CH194" s="251"/>
      <c r="CI194" s="251"/>
      <c r="CJ194" s="251"/>
      <c r="CK194" s="251"/>
      <c r="CL194" s="251"/>
      <c r="CM194" s="251"/>
      <c r="CN194" s="251"/>
      <c r="CO194" s="251"/>
      <c r="CP194" s="251"/>
      <c r="CQ194" s="251"/>
      <c r="CR194" s="251"/>
      <c r="CS194" s="251"/>
      <c r="CT194" s="251"/>
      <c r="CU194" s="251"/>
      <c r="CV194" s="251"/>
      <c r="CW194" s="251"/>
      <c r="CX194" s="251"/>
      <c r="CY194" s="251"/>
      <c r="CZ194" s="251"/>
      <c r="DA194" s="251"/>
      <c r="DB194" s="251"/>
      <c r="DC194" s="251"/>
      <c r="DD194" s="251"/>
      <c r="DE194" s="251"/>
      <c r="DF194" s="251"/>
      <c r="DG194" s="251"/>
      <c r="DH194" s="251"/>
      <c r="DI194" s="251"/>
      <c r="DJ194" s="251"/>
      <c r="DK194" s="251"/>
      <c r="DL194" s="251"/>
      <c r="DM194" s="251"/>
      <c r="DN194" s="251"/>
      <c r="DO194" s="251"/>
      <c r="DP194" s="251"/>
      <c r="DQ194" s="251"/>
      <c r="DR194" s="251"/>
      <c r="DS194" s="251"/>
      <c r="DT194" s="251"/>
      <c r="DU194" s="251"/>
      <c r="DV194" s="251"/>
      <c r="DW194" s="251"/>
      <c r="DX194" s="251"/>
      <c r="DY194" s="251"/>
      <c r="DZ194" s="251"/>
      <c r="EA194" s="251"/>
      <c r="EB194" s="251"/>
      <c r="EC194" s="251"/>
      <c r="ED194" s="251"/>
      <c r="EE194" s="251"/>
      <c r="EF194" s="251"/>
      <c r="EG194" s="251"/>
      <c r="EH194" s="251"/>
      <c r="EI194" s="251"/>
      <c r="EJ194" s="251"/>
      <c r="EK194" s="251"/>
      <c r="EL194" s="251"/>
      <c r="EM194" s="251"/>
      <c r="EN194" s="251"/>
      <c r="EO194" s="251"/>
    </row>
    <row r="195" spans="1:145" ht="101.25" customHeight="1" x14ac:dyDescent="0.25">
      <c r="A195" s="936" t="s">
        <v>456</v>
      </c>
      <c r="B195" s="936"/>
      <c r="C195" s="936"/>
      <c r="D195" s="936"/>
      <c r="E195" s="936"/>
      <c r="F195" s="936"/>
      <c r="G195" s="936"/>
      <c r="H195" s="936"/>
      <c r="I195" s="936"/>
      <c r="J195" s="936"/>
      <c r="K195" s="936"/>
      <c r="L195" s="936"/>
      <c r="M195" s="936"/>
      <c r="N195" s="936"/>
      <c r="O195" s="936"/>
      <c r="P195" s="936"/>
      <c r="Q195" s="643"/>
      <c r="R195" s="560"/>
      <c r="S195" s="559"/>
      <c r="T195" s="559"/>
      <c r="U195" s="559"/>
      <c r="V195" s="559"/>
      <c r="W195" s="559"/>
      <c r="X195" s="671"/>
      <c r="Y195" s="559"/>
      <c r="Z195" s="555"/>
      <c r="AA195" s="559"/>
      <c r="AB195" s="559"/>
      <c r="AC195" s="559"/>
      <c r="AD195" s="559"/>
      <c r="AE195" s="559"/>
      <c r="AF195" s="559"/>
      <c r="AG195" s="559"/>
      <c r="AH195" s="559"/>
      <c r="AI195" s="559"/>
      <c r="AJ195" s="559"/>
      <c r="AK195" s="559"/>
      <c r="AL195" s="559"/>
      <c r="AM195" s="559"/>
      <c r="AN195" s="559"/>
      <c r="AO195" s="559"/>
      <c r="AP195" s="559"/>
      <c r="AQ195" s="559"/>
      <c r="AR195" s="559"/>
      <c r="AS195" s="559"/>
      <c r="AT195" s="559"/>
      <c r="AU195" s="559"/>
      <c r="AV195" s="559"/>
      <c r="AW195" s="559"/>
      <c r="AX195" s="559"/>
      <c r="AY195" s="559"/>
      <c r="AZ195" s="559"/>
      <c r="BA195" s="559"/>
      <c r="BB195" s="366"/>
      <c r="BC195" s="251"/>
      <c r="BD195" s="251"/>
      <c r="BE195" s="251"/>
      <c r="BF195" s="251"/>
      <c r="BG195" s="251"/>
      <c r="BH195" s="251"/>
      <c r="BI195" s="251"/>
      <c r="BJ195" s="251"/>
      <c r="BK195" s="251"/>
      <c r="BL195" s="251"/>
      <c r="BM195" s="251"/>
      <c r="BN195" s="251"/>
      <c r="BO195" s="251"/>
      <c r="BP195" s="251"/>
      <c r="BQ195" s="251"/>
      <c r="BR195" s="251"/>
      <c r="BS195" s="251"/>
      <c r="BT195" s="251"/>
      <c r="BU195" s="251"/>
      <c r="BV195" s="251"/>
      <c r="BW195" s="251"/>
      <c r="BX195" s="251"/>
      <c r="BY195" s="251"/>
      <c r="BZ195" s="251"/>
      <c r="CA195" s="251"/>
      <c r="CB195" s="251"/>
      <c r="CC195" s="251"/>
      <c r="CD195" s="251"/>
      <c r="CE195" s="251"/>
      <c r="CF195" s="251"/>
      <c r="CG195" s="251"/>
      <c r="CH195" s="251"/>
      <c r="CI195" s="251"/>
      <c r="CJ195" s="251"/>
      <c r="CK195" s="251"/>
      <c r="CL195" s="251"/>
      <c r="CM195" s="251"/>
      <c r="CN195" s="251"/>
      <c r="CO195" s="251"/>
      <c r="CP195" s="251"/>
      <c r="CQ195" s="251"/>
      <c r="CR195" s="251"/>
      <c r="CS195" s="251"/>
      <c r="CT195" s="251"/>
      <c r="CU195" s="251"/>
      <c r="CV195" s="251"/>
      <c r="CW195" s="251"/>
      <c r="CX195" s="251"/>
      <c r="CY195" s="251"/>
      <c r="CZ195" s="251"/>
      <c r="DA195" s="251"/>
      <c r="DB195" s="251"/>
      <c r="DC195" s="251"/>
      <c r="DD195" s="251"/>
      <c r="DE195" s="251"/>
      <c r="DF195" s="251"/>
      <c r="DG195" s="251"/>
      <c r="DH195" s="251"/>
      <c r="DI195" s="251"/>
      <c r="DJ195" s="251"/>
      <c r="DK195" s="251"/>
      <c r="DL195" s="251"/>
      <c r="DM195" s="251"/>
      <c r="DN195" s="251"/>
      <c r="DO195" s="251"/>
      <c r="DP195" s="251"/>
      <c r="DQ195" s="251"/>
      <c r="DR195" s="251"/>
      <c r="DS195" s="251"/>
      <c r="DT195" s="251"/>
      <c r="DU195" s="251"/>
      <c r="DV195" s="251"/>
      <c r="DW195" s="251"/>
      <c r="DX195" s="251"/>
      <c r="DY195" s="251"/>
      <c r="DZ195" s="251"/>
      <c r="EA195" s="251"/>
      <c r="EB195" s="251"/>
      <c r="EC195" s="251"/>
      <c r="ED195" s="251"/>
      <c r="EE195" s="251"/>
      <c r="EF195" s="251"/>
      <c r="EG195" s="251"/>
      <c r="EH195" s="251"/>
      <c r="EI195" s="251"/>
      <c r="EJ195" s="251"/>
      <c r="EK195" s="251"/>
      <c r="EL195" s="251"/>
      <c r="EM195" s="251"/>
      <c r="EN195" s="251"/>
      <c r="EO195" s="251"/>
    </row>
    <row r="196" spans="1:145" ht="0" hidden="1" customHeight="1" x14ac:dyDescent="0.25">
      <c r="A196" s="485"/>
      <c r="B196" s="364"/>
      <c r="C196" s="485"/>
      <c r="D196" s="485"/>
      <c r="E196" s="485"/>
      <c r="F196" s="485"/>
      <c r="G196" s="485"/>
      <c r="H196" s="485"/>
      <c r="I196" s="373"/>
      <c r="J196" s="373"/>
      <c r="K196" s="373"/>
      <c r="L196" s="618"/>
      <c r="M196" s="618"/>
      <c r="N196" s="373"/>
      <c r="O196" s="373"/>
      <c r="P196" s="216"/>
      <c r="Q196" s="469"/>
    </row>
    <row r="197" spans="1:145" ht="0" hidden="1" customHeight="1" x14ac:dyDescent="0.25">
      <c r="A197" s="486" t="s">
        <v>115</v>
      </c>
      <c r="B197" s="486"/>
      <c r="C197" s="486"/>
      <c r="D197" s="486"/>
      <c r="E197" s="486"/>
      <c r="F197" s="486"/>
      <c r="G197" s="486"/>
      <c r="H197" s="249"/>
      <c r="I197" s="330"/>
      <c r="J197" s="330"/>
      <c r="K197" s="330"/>
      <c r="L197" s="619"/>
      <c r="M197" s="619"/>
      <c r="N197" s="330"/>
      <c r="O197" s="330"/>
      <c r="P197" s="15"/>
      <c r="Q197" s="469"/>
    </row>
    <row r="198" spans="1:145" ht="0" hidden="1" customHeight="1" x14ac:dyDescent="0.25">
      <c r="A198" s="253" t="s">
        <v>298</v>
      </c>
      <c r="B198" s="253"/>
      <c r="C198" s="253"/>
      <c r="D198" s="253"/>
      <c r="E198" s="253"/>
      <c r="F198" s="253"/>
      <c r="G198" s="253"/>
      <c r="H198" s="253"/>
      <c r="I198" s="330"/>
      <c r="J198" s="330"/>
      <c r="K198" s="330"/>
      <c r="L198" s="619"/>
      <c r="M198" s="619"/>
      <c r="N198" s="330"/>
      <c r="O198" s="330"/>
      <c r="P198" s="15"/>
      <c r="Q198" s="469"/>
    </row>
    <row r="199" spans="1:145" ht="0" hidden="1" customHeight="1" x14ac:dyDescent="0.25">
      <c r="B199" s="394" t="s">
        <v>278</v>
      </c>
      <c r="C199" s="330">
        <v>80101706</v>
      </c>
      <c r="D199" s="16" t="s">
        <v>284</v>
      </c>
      <c r="E199" s="330" t="s">
        <v>89</v>
      </c>
      <c r="F199" s="330">
        <v>1</v>
      </c>
      <c r="G199" s="331" t="s">
        <v>100</v>
      </c>
      <c r="H199" s="332">
        <v>7.5</v>
      </c>
      <c r="I199" s="330" t="s">
        <v>79</v>
      </c>
      <c r="J199" s="330" t="s">
        <v>266</v>
      </c>
      <c r="K199" s="330" t="s">
        <v>86</v>
      </c>
      <c r="L199" s="619">
        <v>17250000</v>
      </c>
      <c r="M199" s="619">
        <v>17250000</v>
      </c>
      <c r="N199" s="330" t="s">
        <v>67</v>
      </c>
      <c r="O199" s="330" t="s">
        <v>50</v>
      </c>
      <c r="P199" s="15" t="s">
        <v>90</v>
      </c>
      <c r="Q199" s="469"/>
    </row>
    <row r="200" spans="1:145" ht="0" hidden="1" customHeight="1" x14ac:dyDescent="0.25">
      <c r="B200" s="394" t="s">
        <v>279</v>
      </c>
      <c r="C200" s="330">
        <v>80101706</v>
      </c>
      <c r="D200" s="16" t="s">
        <v>285</v>
      </c>
      <c r="E200" s="330" t="s">
        <v>89</v>
      </c>
      <c r="F200" s="330">
        <v>1</v>
      </c>
      <c r="G200" s="331" t="s">
        <v>102</v>
      </c>
      <c r="H200" s="153">
        <v>8</v>
      </c>
      <c r="I200" s="330" t="s">
        <v>79</v>
      </c>
      <c r="J200" s="330" t="s">
        <v>266</v>
      </c>
      <c r="K200" s="330" t="s">
        <v>86</v>
      </c>
      <c r="L200" s="619">
        <v>80000000</v>
      </c>
      <c r="M200" s="619">
        <v>80000000</v>
      </c>
      <c r="N200" s="330" t="s">
        <v>67</v>
      </c>
      <c r="O200" s="330" t="s">
        <v>50</v>
      </c>
      <c r="P200" s="15" t="s">
        <v>90</v>
      </c>
      <c r="Q200" s="469"/>
    </row>
    <row r="201" spans="1:145" ht="0" hidden="1" customHeight="1" x14ac:dyDescent="0.25">
      <c r="B201" s="394" t="s">
        <v>279</v>
      </c>
      <c r="C201" s="330">
        <v>80101706</v>
      </c>
      <c r="D201" s="16" t="s">
        <v>286</v>
      </c>
      <c r="E201" s="330" t="s">
        <v>89</v>
      </c>
      <c r="F201" s="330">
        <v>1</v>
      </c>
      <c r="G201" s="331" t="s">
        <v>100</v>
      </c>
      <c r="H201" s="153">
        <v>7</v>
      </c>
      <c r="I201" s="330" t="s">
        <v>79</v>
      </c>
      <c r="J201" s="330" t="s">
        <v>266</v>
      </c>
      <c r="K201" s="330" t="s">
        <v>86</v>
      </c>
      <c r="L201" s="619">
        <v>22711500</v>
      </c>
      <c r="M201" s="619">
        <v>22711500</v>
      </c>
      <c r="N201" s="330" t="s">
        <v>67</v>
      </c>
      <c r="O201" s="330" t="s">
        <v>50</v>
      </c>
      <c r="P201" s="15" t="s">
        <v>90</v>
      </c>
      <c r="Q201" s="469"/>
    </row>
    <row r="202" spans="1:145" ht="0" hidden="1" customHeight="1" x14ac:dyDescent="0.25">
      <c r="B202" s="394" t="s">
        <v>279</v>
      </c>
      <c r="C202" s="330">
        <v>80101706</v>
      </c>
      <c r="D202" s="16" t="s">
        <v>267</v>
      </c>
      <c r="E202" s="330" t="s">
        <v>89</v>
      </c>
      <c r="F202" s="330">
        <v>1</v>
      </c>
      <c r="G202" s="331" t="s">
        <v>100</v>
      </c>
      <c r="H202" s="153">
        <v>7</v>
      </c>
      <c r="I202" s="330" t="s">
        <v>79</v>
      </c>
      <c r="J202" s="330" t="s">
        <v>265</v>
      </c>
      <c r="K202" s="330" t="s">
        <v>86</v>
      </c>
      <c r="L202" s="619">
        <v>22711500</v>
      </c>
      <c r="M202" s="619">
        <v>22711500</v>
      </c>
      <c r="N202" s="330" t="s">
        <v>67</v>
      </c>
      <c r="O202" s="330" t="s">
        <v>50</v>
      </c>
      <c r="P202" s="15" t="s">
        <v>90</v>
      </c>
      <c r="Q202" s="469"/>
    </row>
    <row r="203" spans="1:145" ht="0" hidden="1" customHeight="1" x14ac:dyDescent="0.25">
      <c r="B203" s="394" t="s">
        <v>279</v>
      </c>
      <c r="C203" s="330">
        <v>80101706</v>
      </c>
      <c r="D203" s="16" t="s">
        <v>287</v>
      </c>
      <c r="E203" s="330" t="s">
        <v>89</v>
      </c>
      <c r="F203" s="330">
        <v>1</v>
      </c>
      <c r="G203" s="331" t="s">
        <v>100</v>
      </c>
      <c r="H203" s="153">
        <v>7</v>
      </c>
      <c r="I203" s="330" t="s">
        <v>79</v>
      </c>
      <c r="J203" s="330" t="s">
        <v>265</v>
      </c>
      <c r="K203" s="330" t="s">
        <v>86</v>
      </c>
      <c r="L203" s="619">
        <v>31605000</v>
      </c>
      <c r="M203" s="619">
        <v>31605000</v>
      </c>
      <c r="N203" s="330" t="s">
        <v>67</v>
      </c>
      <c r="O203" s="330" t="s">
        <v>50</v>
      </c>
      <c r="P203" s="15" t="s">
        <v>90</v>
      </c>
      <c r="Q203" s="469"/>
    </row>
    <row r="204" spans="1:145" ht="0" hidden="1" customHeight="1" x14ac:dyDescent="0.25">
      <c r="B204" s="394" t="s">
        <v>279</v>
      </c>
      <c r="C204" s="330">
        <v>80101706</v>
      </c>
      <c r="D204" s="16" t="s">
        <v>288</v>
      </c>
      <c r="E204" s="330" t="s">
        <v>89</v>
      </c>
      <c r="F204" s="330">
        <v>1</v>
      </c>
      <c r="G204" s="331" t="s">
        <v>100</v>
      </c>
      <c r="H204" s="153">
        <v>7</v>
      </c>
      <c r="I204" s="330" t="s">
        <v>79</v>
      </c>
      <c r="J204" s="330" t="s">
        <v>91</v>
      </c>
      <c r="K204" s="330" t="s">
        <v>86</v>
      </c>
      <c r="L204" s="619">
        <v>37852500</v>
      </c>
      <c r="M204" s="619">
        <v>37852500</v>
      </c>
      <c r="N204" s="330" t="s">
        <v>67</v>
      </c>
      <c r="O204" s="330" t="s">
        <v>50</v>
      </c>
      <c r="P204" s="15" t="s">
        <v>90</v>
      </c>
      <c r="Q204" s="469"/>
    </row>
  </sheetData>
  <autoFilter ref="A19:XFD193"/>
  <mergeCells count="32790">
    <mergeCell ref="AI28:AI29"/>
    <mergeCell ref="AJ28:AJ29"/>
    <mergeCell ref="AK28:AK29"/>
    <mergeCell ref="AL28:AL29"/>
    <mergeCell ref="A41:A45"/>
    <mergeCell ref="D41:D45"/>
    <mergeCell ref="C17:D17"/>
    <mergeCell ref="AM25:AM26"/>
    <mergeCell ref="AA28:AA29"/>
    <mergeCell ref="AB28:AB29"/>
    <mergeCell ref="AC28:AC29"/>
    <mergeCell ref="AD28:AD29"/>
    <mergeCell ref="AE28:AE29"/>
    <mergeCell ref="AF28:AF29"/>
    <mergeCell ref="AG28:AG29"/>
    <mergeCell ref="AH28:AH29"/>
    <mergeCell ref="D10:E10"/>
    <mergeCell ref="D11:E11"/>
    <mergeCell ref="I11:M15"/>
    <mergeCell ref="D12:E12"/>
    <mergeCell ref="D13:E13"/>
    <mergeCell ref="D14:E14"/>
    <mergeCell ref="D15:E15"/>
    <mergeCell ref="B2:P2"/>
    <mergeCell ref="C4:D4"/>
    <mergeCell ref="D5:E5"/>
    <mergeCell ref="I5:M9"/>
    <mergeCell ref="D6:E6"/>
    <mergeCell ref="D7:E7"/>
    <mergeCell ref="D8:E8"/>
    <mergeCell ref="D9:E9"/>
    <mergeCell ref="O108:O109"/>
    <mergeCell ref="P108:P109"/>
    <mergeCell ref="R108:R109"/>
    <mergeCell ref="S108:S109"/>
    <mergeCell ref="A136:A137"/>
    <mergeCell ref="D136:D137"/>
    <mergeCell ref="N136:N137"/>
    <mergeCell ref="O136:O137"/>
    <mergeCell ref="P136:P137"/>
    <mergeCell ref="R136:R137"/>
    <mergeCell ref="A108:A109"/>
    <mergeCell ref="D108:D109"/>
    <mergeCell ref="F108:F109"/>
    <mergeCell ref="G108:G109"/>
    <mergeCell ref="H108:H109"/>
    <mergeCell ref="N108:N109"/>
    <mergeCell ref="AB74:AB75"/>
    <mergeCell ref="AC74:AC75"/>
    <mergeCell ref="AD74:AD75"/>
    <mergeCell ref="AE74:AE75"/>
    <mergeCell ref="AF74:AF75"/>
    <mergeCell ref="AG74:AG75"/>
    <mergeCell ref="A53:A54"/>
    <mergeCell ref="C53:C54"/>
    <mergeCell ref="D53:D54"/>
    <mergeCell ref="A55:A56"/>
    <mergeCell ref="C55:C56"/>
    <mergeCell ref="D55:D56"/>
    <mergeCell ref="AZ47:AZ48"/>
    <mergeCell ref="BA47:BA48"/>
    <mergeCell ref="A49:A50"/>
    <mergeCell ref="C49:C50"/>
    <mergeCell ref="D49:D50"/>
    <mergeCell ref="A51:A52"/>
    <mergeCell ref="C51:C52"/>
    <mergeCell ref="D51:D52"/>
    <mergeCell ref="AT47:AT48"/>
    <mergeCell ref="AU47:AU48"/>
    <mergeCell ref="AV47:AV48"/>
    <mergeCell ref="AW47:AW48"/>
    <mergeCell ref="AX47:AX48"/>
    <mergeCell ref="AY47:AY48"/>
    <mergeCell ref="AN47:AN48"/>
    <mergeCell ref="AO47:AO48"/>
    <mergeCell ref="AP47:AP48"/>
    <mergeCell ref="AQ47:AQ48"/>
    <mergeCell ref="AR47:AR48"/>
    <mergeCell ref="AS47:AS48"/>
    <mergeCell ref="R47:R48"/>
    <mergeCell ref="S47:S48"/>
    <mergeCell ref="AJ47:AJ48"/>
    <mergeCell ref="AK47:AK48"/>
    <mergeCell ref="AL47:AL48"/>
    <mergeCell ref="AM47:AM48"/>
    <mergeCell ref="BV136:BV137"/>
    <mergeCell ref="BW136:BW137"/>
    <mergeCell ref="BX136:BX137"/>
    <mergeCell ref="BY136:BY137"/>
    <mergeCell ref="BZ136:BZ137"/>
    <mergeCell ref="CA136:CA137"/>
    <mergeCell ref="BP136:BP137"/>
    <mergeCell ref="BQ136:BQ137"/>
    <mergeCell ref="BR136:BR137"/>
    <mergeCell ref="BS136:BS137"/>
    <mergeCell ref="BT136:BT137"/>
    <mergeCell ref="BU136:BU137"/>
    <mergeCell ref="BJ136:BJ137"/>
    <mergeCell ref="BK136:BK137"/>
    <mergeCell ref="BL136:BL137"/>
    <mergeCell ref="BM136:BM137"/>
    <mergeCell ref="BN136:BN137"/>
    <mergeCell ref="BO136:BO137"/>
    <mergeCell ref="BD136:BD137"/>
    <mergeCell ref="BE136:BE137"/>
    <mergeCell ref="BF136:BF137"/>
    <mergeCell ref="BG136:BG137"/>
    <mergeCell ref="BH136:BH137"/>
    <mergeCell ref="BI136:BI137"/>
    <mergeCell ref="AI136:AI137"/>
    <mergeCell ref="AJ136:AJ137"/>
    <mergeCell ref="AK136:AK137"/>
    <mergeCell ref="AL136:AL137"/>
    <mergeCell ref="BB136:BB137"/>
    <mergeCell ref="BC136:BC137"/>
    <mergeCell ref="S136:S137"/>
    <mergeCell ref="T136:T137"/>
    <mergeCell ref="U136:U137"/>
    <mergeCell ref="V136:V137"/>
    <mergeCell ref="AA136:AA137"/>
    <mergeCell ref="AH136:AH137"/>
    <mergeCell ref="DF136:DF137"/>
    <mergeCell ref="DG136:DG137"/>
    <mergeCell ref="DH136:DH137"/>
    <mergeCell ref="DI136:DI137"/>
    <mergeCell ref="DJ136:DJ137"/>
    <mergeCell ref="DK136:DK137"/>
    <mergeCell ref="CZ136:CZ137"/>
    <mergeCell ref="DA136:DA137"/>
    <mergeCell ref="DB136:DB137"/>
    <mergeCell ref="DC136:DC137"/>
    <mergeCell ref="DD136:DD137"/>
    <mergeCell ref="DE136:DE137"/>
    <mergeCell ref="CT136:CT137"/>
    <mergeCell ref="CU136:CU137"/>
    <mergeCell ref="CV136:CV137"/>
    <mergeCell ref="CW136:CW137"/>
    <mergeCell ref="CX136:CX137"/>
    <mergeCell ref="CY136:CY137"/>
    <mergeCell ref="CN136:CN137"/>
    <mergeCell ref="CO136:CO137"/>
    <mergeCell ref="CP136:CP137"/>
    <mergeCell ref="CQ136:CQ137"/>
    <mergeCell ref="CR136:CR137"/>
    <mergeCell ref="CS136:CS137"/>
    <mergeCell ref="CH136:CH137"/>
    <mergeCell ref="CI136:CI137"/>
    <mergeCell ref="CJ136:CJ137"/>
    <mergeCell ref="CK136:CK137"/>
    <mergeCell ref="CL136:CL137"/>
    <mergeCell ref="CM136:CM137"/>
    <mergeCell ref="CB136:CB137"/>
    <mergeCell ref="CC136:CC137"/>
    <mergeCell ref="CD136:CD137"/>
    <mergeCell ref="CE136:CE137"/>
    <mergeCell ref="CF136:CF137"/>
    <mergeCell ref="CG136:CG137"/>
    <mergeCell ref="EP136:EP137"/>
    <mergeCell ref="EQ136:EQ137"/>
    <mergeCell ref="ER136:ER137"/>
    <mergeCell ref="ES136:ES137"/>
    <mergeCell ref="ET136:ET137"/>
    <mergeCell ref="EU136:EU137"/>
    <mergeCell ref="EJ136:EJ137"/>
    <mergeCell ref="EK136:EK137"/>
    <mergeCell ref="EL136:EL137"/>
    <mergeCell ref="EM136:EM137"/>
    <mergeCell ref="EN136:EN137"/>
    <mergeCell ref="EO136:EO137"/>
    <mergeCell ref="ED136:ED137"/>
    <mergeCell ref="EE136:EE137"/>
    <mergeCell ref="EF136:EF137"/>
    <mergeCell ref="EG136:EG137"/>
    <mergeCell ref="EH136:EH137"/>
    <mergeCell ref="EI136:EI137"/>
    <mergeCell ref="DX136:DX137"/>
    <mergeCell ref="DY136:DY137"/>
    <mergeCell ref="DZ136:DZ137"/>
    <mergeCell ref="EA136:EA137"/>
    <mergeCell ref="EB136:EB137"/>
    <mergeCell ref="EC136:EC137"/>
    <mergeCell ref="DR136:DR137"/>
    <mergeCell ref="DS136:DS137"/>
    <mergeCell ref="DT136:DT137"/>
    <mergeCell ref="DU136:DU137"/>
    <mergeCell ref="DV136:DV137"/>
    <mergeCell ref="DW136:DW137"/>
    <mergeCell ref="DL136:DL137"/>
    <mergeCell ref="DM136:DM137"/>
    <mergeCell ref="DN136:DN137"/>
    <mergeCell ref="DO136:DO137"/>
    <mergeCell ref="DP136:DP137"/>
    <mergeCell ref="DQ136:DQ137"/>
    <mergeCell ref="FZ136:FZ137"/>
    <mergeCell ref="GA136:GA137"/>
    <mergeCell ref="GB136:GB137"/>
    <mergeCell ref="GC136:GC137"/>
    <mergeCell ref="GD136:GD137"/>
    <mergeCell ref="GE136:GE137"/>
    <mergeCell ref="FT136:FT137"/>
    <mergeCell ref="FU136:FU137"/>
    <mergeCell ref="FV136:FV137"/>
    <mergeCell ref="FW136:FW137"/>
    <mergeCell ref="FX136:FX137"/>
    <mergeCell ref="FY136:FY137"/>
    <mergeCell ref="FN136:FN137"/>
    <mergeCell ref="FO136:FO137"/>
    <mergeCell ref="FP136:FP137"/>
    <mergeCell ref="FQ136:FQ137"/>
    <mergeCell ref="FR136:FR137"/>
    <mergeCell ref="FS136:FS137"/>
    <mergeCell ref="FH136:FH137"/>
    <mergeCell ref="FI136:FI137"/>
    <mergeCell ref="FJ136:FJ137"/>
    <mergeCell ref="FK136:FK137"/>
    <mergeCell ref="FL136:FL137"/>
    <mergeCell ref="FM136:FM137"/>
    <mergeCell ref="FB136:FB137"/>
    <mergeCell ref="FC136:FC137"/>
    <mergeCell ref="FD136:FD137"/>
    <mergeCell ref="FE136:FE137"/>
    <mergeCell ref="FF136:FF137"/>
    <mergeCell ref="FG136:FG137"/>
    <mergeCell ref="EV136:EV137"/>
    <mergeCell ref="EW136:EW137"/>
    <mergeCell ref="EX136:EX137"/>
    <mergeCell ref="EY136:EY137"/>
    <mergeCell ref="EZ136:EZ137"/>
    <mergeCell ref="FA136:FA137"/>
    <mergeCell ref="HJ136:HJ137"/>
    <mergeCell ref="HK136:HK137"/>
    <mergeCell ref="HL136:HL137"/>
    <mergeCell ref="HM136:HM137"/>
    <mergeCell ref="HN136:HN137"/>
    <mergeCell ref="HO136:HO137"/>
    <mergeCell ref="HD136:HD137"/>
    <mergeCell ref="HE136:HE137"/>
    <mergeCell ref="HF136:HF137"/>
    <mergeCell ref="HG136:HG137"/>
    <mergeCell ref="HH136:HH137"/>
    <mergeCell ref="HI136:HI137"/>
    <mergeCell ref="GX136:GX137"/>
    <mergeCell ref="GY136:GY137"/>
    <mergeCell ref="GZ136:GZ137"/>
    <mergeCell ref="HA136:HA137"/>
    <mergeCell ref="HB136:HB137"/>
    <mergeCell ref="HC136:HC137"/>
    <mergeCell ref="GR136:GR137"/>
    <mergeCell ref="GS136:GS137"/>
    <mergeCell ref="GT136:GT137"/>
    <mergeCell ref="GU136:GU137"/>
    <mergeCell ref="GV136:GV137"/>
    <mergeCell ref="GW136:GW137"/>
    <mergeCell ref="GL136:GL137"/>
    <mergeCell ref="GM136:GM137"/>
    <mergeCell ref="GN136:GN137"/>
    <mergeCell ref="GO136:GO137"/>
    <mergeCell ref="GP136:GP137"/>
    <mergeCell ref="GQ136:GQ137"/>
    <mergeCell ref="GF136:GF137"/>
    <mergeCell ref="GG136:GG137"/>
    <mergeCell ref="GH136:GH137"/>
    <mergeCell ref="GI136:GI137"/>
    <mergeCell ref="GJ136:GJ137"/>
    <mergeCell ref="GK136:GK137"/>
    <mergeCell ref="IT136:IT137"/>
    <mergeCell ref="IU136:IU137"/>
    <mergeCell ref="IV136:IV137"/>
    <mergeCell ref="IW136:IW137"/>
    <mergeCell ref="IX136:IX137"/>
    <mergeCell ref="IY136:IY137"/>
    <mergeCell ref="IN136:IN137"/>
    <mergeCell ref="IO136:IO137"/>
    <mergeCell ref="IP136:IP137"/>
    <mergeCell ref="IQ136:IQ137"/>
    <mergeCell ref="IR136:IR137"/>
    <mergeCell ref="IS136:IS137"/>
    <mergeCell ref="IH136:IH137"/>
    <mergeCell ref="II136:II137"/>
    <mergeCell ref="IJ136:IJ137"/>
    <mergeCell ref="IK136:IK137"/>
    <mergeCell ref="IL136:IL137"/>
    <mergeCell ref="IM136:IM137"/>
    <mergeCell ref="IB136:IB137"/>
    <mergeCell ref="IC136:IC137"/>
    <mergeCell ref="ID136:ID137"/>
    <mergeCell ref="IE136:IE137"/>
    <mergeCell ref="IF136:IF137"/>
    <mergeCell ref="IG136:IG137"/>
    <mergeCell ref="HV136:HV137"/>
    <mergeCell ref="HW136:HW137"/>
    <mergeCell ref="HX136:HX137"/>
    <mergeCell ref="HY136:HY137"/>
    <mergeCell ref="HZ136:HZ137"/>
    <mergeCell ref="IA136:IA137"/>
    <mergeCell ref="HP136:HP137"/>
    <mergeCell ref="HQ136:HQ137"/>
    <mergeCell ref="HR136:HR137"/>
    <mergeCell ref="HS136:HS137"/>
    <mergeCell ref="HT136:HT137"/>
    <mergeCell ref="HU136:HU137"/>
    <mergeCell ref="KD136:KD137"/>
    <mergeCell ref="KE136:KE137"/>
    <mergeCell ref="KF136:KF137"/>
    <mergeCell ref="KG136:KG137"/>
    <mergeCell ref="KH136:KH137"/>
    <mergeCell ref="KI136:KI137"/>
    <mergeCell ref="JX136:JX137"/>
    <mergeCell ref="JY136:JY137"/>
    <mergeCell ref="JZ136:JZ137"/>
    <mergeCell ref="KA136:KA137"/>
    <mergeCell ref="KB136:KB137"/>
    <mergeCell ref="KC136:KC137"/>
    <mergeCell ref="JR136:JR137"/>
    <mergeCell ref="JS136:JS137"/>
    <mergeCell ref="JT136:JT137"/>
    <mergeCell ref="JU136:JU137"/>
    <mergeCell ref="JV136:JV137"/>
    <mergeCell ref="JW136:JW137"/>
    <mergeCell ref="JL136:JL137"/>
    <mergeCell ref="JM136:JM137"/>
    <mergeCell ref="JN136:JN137"/>
    <mergeCell ref="JO136:JO137"/>
    <mergeCell ref="JP136:JP137"/>
    <mergeCell ref="JQ136:JQ137"/>
    <mergeCell ref="JF136:JF137"/>
    <mergeCell ref="JG136:JG137"/>
    <mergeCell ref="JH136:JH137"/>
    <mergeCell ref="JI136:JI137"/>
    <mergeCell ref="JJ136:JJ137"/>
    <mergeCell ref="JK136:JK137"/>
    <mergeCell ref="IZ136:IZ137"/>
    <mergeCell ref="JA136:JA137"/>
    <mergeCell ref="JB136:JB137"/>
    <mergeCell ref="JC136:JC137"/>
    <mergeCell ref="JD136:JD137"/>
    <mergeCell ref="JE136:JE137"/>
    <mergeCell ref="LN136:LN137"/>
    <mergeCell ref="LO136:LO137"/>
    <mergeCell ref="LP136:LP137"/>
    <mergeCell ref="LQ136:LQ137"/>
    <mergeCell ref="LR136:LR137"/>
    <mergeCell ref="LS136:LS137"/>
    <mergeCell ref="LH136:LH137"/>
    <mergeCell ref="LI136:LI137"/>
    <mergeCell ref="LJ136:LJ137"/>
    <mergeCell ref="LK136:LK137"/>
    <mergeCell ref="LL136:LL137"/>
    <mergeCell ref="LM136:LM137"/>
    <mergeCell ref="LB136:LB137"/>
    <mergeCell ref="LC136:LC137"/>
    <mergeCell ref="LD136:LD137"/>
    <mergeCell ref="LE136:LE137"/>
    <mergeCell ref="LF136:LF137"/>
    <mergeCell ref="LG136:LG137"/>
    <mergeCell ref="KV136:KV137"/>
    <mergeCell ref="KW136:KW137"/>
    <mergeCell ref="KX136:KX137"/>
    <mergeCell ref="KY136:KY137"/>
    <mergeCell ref="KZ136:KZ137"/>
    <mergeCell ref="LA136:LA137"/>
    <mergeCell ref="KP136:KP137"/>
    <mergeCell ref="KQ136:KQ137"/>
    <mergeCell ref="KR136:KR137"/>
    <mergeCell ref="KS136:KS137"/>
    <mergeCell ref="KT136:KT137"/>
    <mergeCell ref="KU136:KU137"/>
    <mergeCell ref="KJ136:KJ137"/>
    <mergeCell ref="KK136:KK137"/>
    <mergeCell ref="KL136:KL137"/>
    <mergeCell ref="KM136:KM137"/>
    <mergeCell ref="KN136:KN137"/>
    <mergeCell ref="KO136:KO137"/>
    <mergeCell ref="MX136:MX137"/>
    <mergeCell ref="MY136:MY137"/>
    <mergeCell ref="MZ136:MZ137"/>
    <mergeCell ref="NA136:NA137"/>
    <mergeCell ref="NB136:NB137"/>
    <mergeCell ref="NC136:NC137"/>
    <mergeCell ref="MR136:MR137"/>
    <mergeCell ref="MS136:MS137"/>
    <mergeCell ref="MT136:MT137"/>
    <mergeCell ref="MU136:MU137"/>
    <mergeCell ref="MV136:MV137"/>
    <mergeCell ref="MW136:MW137"/>
    <mergeCell ref="ML136:ML137"/>
    <mergeCell ref="MM136:MM137"/>
    <mergeCell ref="MN136:MN137"/>
    <mergeCell ref="MO136:MO137"/>
    <mergeCell ref="MP136:MP137"/>
    <mergeCell ref="MQ136:MQ137"/>
    <mergeCell ref="MF136:MF137"/>
    <mergeCell ref="MG136:MG137"/>
    <mergeCell ref="MH136:MH137"/>
    <mergeCell ref="MI136:MI137"/>
    <mergeCell ref="MJ136:MJ137"/>
    <mergeCell ref="MK136:MK137"/>
    <mergeCell ref="LZ136:LZ137"/>
    <mergeCell ref="MA136:MA137"/>
    <mergeCell ref="MB136:MB137"/>
    <mergeCell ref="MC136:MC137"/>
    <mergeCell ref="MD136:MD137"/>
    <mergeCell ref="ME136:ME137"/>
    <mergeCell ref="LT136:LT137"/>
    <mergeCell ref="LU136:LU137"/>
    <mergeCell ref="LV136:LV137"/>
    <mergeCell ref="LW136:LW137"/>
    <mergeCell ref="LX136:LX137"/>
    <mergeCell ref="LY136:LY137"/>
    <mergeCell ref="OH136:OH137"/>
    <mergeCell ref="OI136:OI137"/>
    <mergeCell ref="OJ136:OJ137"/>
    <mergeCell ref="OK136:OK137"/>
    <mergeCell ref="OL136:OL137"/>
    <mergeCell ref="OM136:OM137"/>
    <mergeCell ref="OB136:OB137"/>
    <mergeCell ref="OC136:OC137"/>
    <mergeCell ref="OD136:OD137"/>
    <mergeCell ref="OE136:OE137"/>
    <mergeCell ref="OF136:OF137"/>
    <mergeCell ref="OG136:OG137"/>
    <mergeCell ref="NV136:NV137"/>
    <mergeCell ref="NW136:NW137"/>
    <mergeCell ref="NX136:NX137"/>
    <mergeCell ref="NY136:NY137"/>
    <mergeCell ref="NZ136:NZ137"/>
    <mergeCell ref="OA136:OA137"/>
    <mergeCell ref="NP136:NP137"/>
    <mergeCell ref="NQ136:NQ137"/>
    <mergeCell ref="NR136:NR137"/>
    <mergeCell ref="NS136:NS137"/>
    <mergeCell ref="NT136:NT137"/>
    <mergeCell ref="NU136:NU137"/>
    <mergeCell ref="NJ136:NJ137"/>
    <mergeCell ref="NK136:NK137"/>
    <mergeCell ref="NL136:NL137"/>
    <mergeCell ref="NM136:NM137"/>
    <mergeCell ref="NN136:NN137"/>
    <mergeCell ref="NO136:NO137"/>
    <mergeCell ref="ND136:ND137"/>
    <mergeCell ref="NE136:NE137"/>
    <mergeCell ref="NF136:NF137"/>
    <mergeCell ref="NG136:NG137"/>
    <mergeCell ref="NH136:NH137"/>
    <mergeCell ref="NI136:NI137"/>
    <mergeCell ref="PR136:PR137"/>
    <mergeCell ref="PS136:PS137"/>
    <mergeCell ref="PT136:PT137"/>
    <mergeCell ref="PU136:PU137"/>
    <mergeCell ref="PV136:PV137"/>
    <mergeCell ref="PW136:PW137"/>
    <mergeCell ref="PL136:PL137"/>
    <mergeCell ref="PM136:PM137"/>
    <mergeCell ref="PN136:PN137"/>
    <mergeCell ref="PO136:PO137"/>
    <mergeCell ref="PP136:PP137"/>
    <mergeCell ref="PQ136:PQ137"/>
    <mergeCell ref="PF136:PF137"/>
    <mergeCell ref="PG136:PG137"/>
    <mergeCell ref="PH136:PH137"/>
    <mergeCell ref="PI136:PI137"/>
    <mergeCell ref="PJ136:PJ137"/>
    <mergeCell ref="PK136:PK137"/>
    <mergeCell ref="OZ136:OZ137"/>
    <mergeCell ref="PA136:PA137"/>
    <mergeCell ref="PB136:PB137"/>
    <mergeCell ref="PC136:PC137"/>
    <mergeCell ref="PD136:PD137"/>
    <mergeCell ref="PE136:PE137"/>
    <mergeCell ref="OT136:OT137"/>
    <mergeCell ref="OU136:OU137"/>
    <mergeCell ref="OV136:OV137"/>
    <mergeCell ref="OW136:OW137"/>
    <mergeCell ref="OX136:OX137"/>
    <mergeCell ref="OY136:OY137"/>
    <mergeCell ref="ON136:ON137"/>
    <mergeCell ref="OO136:OO137"/>
    <mergeCell ref="OP136:OP137"/>
    <mergeCell ref="OQ136:OQ137"/>
    <mergeCell ref="OR136:OR137"/>
    <mergeCell ref="OS136:OS137"/>
    <mergeCell ref="RB136:RB137"/>
    <mergeCell ref="RC136:RC137"/>
    <mergeCell ref="RD136:RD137"/>
    <mergeCell ref="RE136:RE137"/>
    <mergeCell ref="RF136:RF137"/>
    <mergeCell ref="RG136:RG137"/>
    <mergeCell ref="QV136:QV137"/>
    <mergeCell ref="QW136:QW137"/>
    <mergeCell ref="QX136:QX137"/>
    <mergeCell ref="QY136:QY137"/>
    <mergeCell ref="QZ136:QZ137"/>
    <mergeCell ref="RA136:RA137"/>
    <mergeCell ref="QP136:QP137"/>
    <mergeCell ref="QQ136:QQ137"/>
    <mergeCell ref="QR136:QR137"/>
    <mergeCell ref="QS136:QS137"/>
    <mergeCell ref="QT136:QT137"/>
    <mergeCell ref="QU136:QU137"/>
    <mergeCell ref="QJ136:QJ137"/>
    <mergeCell ref="QK136:QK137"/>
    <mergeCell ref="QL136:QL137"/>
    <mergeCell ref="QM136:QM137"/>
    <mergeCell ref="QN136:QN137"/>
    <mergeCell ref="QO136:QO137"/>
    <mergeCell ref="QD136:QD137"/>
    <mergeCell ref="QE136:QE137"/>
    <mergeCell ref="QF136:QF137"/>
    <mergeCell ref="QG136:QG137"/>
    <mergeCell ref="QH136:QH137"/>
    <mergeCell ref="QI136:QI137"/>
    <mergeCell ref="PX136:PX137"/>
    <mergeCell ref="PY136:PY137"/>
    <mergeCell ref="PZ136:PZ137"/>
    <mergeCell ref="QA136:QA137"/>
    <mergeCell ref="QB136:QB137"/>
    <mergeCell ref="QC136:QC137"/>
    <mergeCell ref="SL136:SL137"/>
    <mergeCell ref="SM136:SM137"/>
    <mergeCell ref="SN136:SN137"/>
    <mergeCell ref="SO136:SO137"/>
    <mergeCell ref="SP136:SP137"/>
    <mergeCell ref="SQ136:SQ137"/>
    <mergeCell ref="SF136:SF137"/>
    <mergeCell ref="SG136:SG137"/>
    <mergeCell ref="SH136:SH137"/>
    <mergeCell ref="SI136:SI137"/>
    <mergeCell ref="SJ136:SJ137"/>
    <mergeCell ref="SK136:SK137"/>
    <mergeCell ref="RZ136:RZ137"/>
    <mergeCell ref="SA136:SA137"/>
    <mergeCell ref="SB136:SB137"/>
    <mergeCell ref="SC136:SC137"/>
    <mergeCell ref="SD136:SD137"/>
    <mergeCell ref="SE136:SE137"/>
    <mergeCell ref="RT136:RT137"/>
    <mergeCell ref="RU136:RU137"/>
    <mergeCell ref="RV136:RV137"/>
    <mergeCell ref="RW136:RW137"/>
    <mergeCell ref="RX136:RX137"/>
    <mergeCell ref="RY136:RY137"/>
    <mergeCell ref="RN136:RN137"/>
    <mergeCell ref="RO136:RO137"/>
    <mergeCell ref="RP136:RP137"/>
    <mergeCell ref="RQ136:RQ137"/>
    <mergeCell ref="RR136:RR137"/>
    <mergeCell ref="RS136:RS137"/>
    <mergeCell ref="RH136:RH137"/>
    <mergeCell ref="RI136:RI137"/>
    <mergeCell ref="RJ136:RJ137"/>
    <mergeCell ref="RK136:RK137"/>
    <mergeCell ref="RL136:RL137"/>
    <mergeCell ref="RM136:RM137"/>
    <mergeCell ref="TV136:TV137"/>
    <mergeCell ref="TW136:TW137"/>
    <mergeCell ref="TX136:TX137"/>
    <mergeCell ref="TY136:TY137"/>
    <mergeCell ref="TZ136:TZ137"/>
    <mergeCell ref="UA136:UA137"/>
    <mergeCell ref="TP136:TP137"/>
    <mergeCell ref="TQ136:TQ137"/>
    <mergeCell ref="TR136:TR137"/>
    <mergeCell ref="TS136:TS137"/>
    <mergeCell ref="TT136:TT137"/>
    <mergeCell ref="TU136:TU137"/>
    <mergeCell ref="TJ136:TJ137"/>
    <mergeCell ref="TK136:TK137"/>
    <mergeCell ref="TL136:TL137"/>
    <mergeCell ref="TM136:TM137"/>
    <mergeCell ref="TN136:TN137"/>
    <mergeCell ref="TO136:TO137"/>
    <mergeCell ref="TD136:TD137"/>
    <mergeCell ref="TE136:TE137"/>
    <mergeCell ref="TF136:TF137"/>
    <mergeCell ref="TG136:TG137"/>
    <mergeCell ref="TH136:TH137"/>
    <mergeCell ref="TI136:TI137"/>
    <mergeCell ref="SX136:SX137"/>
    <mergeCell ref="SY136:SY137"/>
    <mergeCell ref="SZ136:SZ137"/>
    <mergeCell ref="TA136:TA137"/>
    <mergeCell ref="TB136:TB137"/>
    <mergeCell ref="TC136:TC137"/>
    <mergeCell ref="SR136:SR137"/>
    <mergeCell ref="SS136:SS137"/>
    <mergeCell ref="ST136:ST137"/>
    <mergeCell ref="SU136:SU137"/>
    <mergeCell ref="SV136:SV137"/>
    <mergeCell ref="SW136:SW137"/>
    <mergeCell ref="VF136:VF137"/>
    <mergeCell ref="VG136:VG137"/>
    <mergeCell ref="VH136:VH137"/>
    <mergeCell ref="VI136:VI137"/>
    <mergeCell ref="VJ136:VJ137"/>
    <mergeCell ref="VK136:VK137"/>
    <mergeCell ref="UZ136:UZ137"/>
    <mergeCell ref="VA136:VA137"/>
    <mergeCell ref="VB136:VB137"/>
    <mergeCell ref="VC136:VC137"/>
    <mergeCell ref="VD136:VD137"/>
    <mergeCell ref="VE136:VE137"/>
    <mergeCell ref="UT136:UT137"/>
    <mergeCell ref="UU136:UU137"/>
    <mergeCell ref="UV136:UV137"/>
    <mergeCell ref="UW136:UW137"/>
    <mergeCell ref="UX136:UX137"/>
    <mergeCell ref="UY136:UY137"/>
    <mergeCell ref="UN136:UN137"/>
    <mergeCell ref="UO136:UO137"/>
    <mergeCell ref="UP136:UP137"/>
    <mergeCell ref="UQ136:UQ137"/>
    <mergeCell ref="UR136:UR137"/>
    <mergeCell ref="US136:US137"/>
    <mergeCell ref="UH136:UH137"/>
    <mergeCell ref="UI136:UI137"/>
    <mergeCell ref="UJ136:UJ137"/>
    <mergeCell ref="UK136:UK137"/>
    <mergeCell ref="UL136:UL137"/>
    <mergeCell ref="UM136:UM137"/>
    <mergeCell ref="UB136:UB137"/>
    <mergeCell ref="UC136:UC137"/>
    <mergeCell ref="UD136:UD137"/>
    <mergeCell ref="UE136:UE137"/>
    <mergeCell ref="UF136:UF137"/>
    <mergeCell ref="UG136:UG137"/>
    <mergeCell ref="WP136:WP137"/>
    <mergeCell ref="WQ136:WQ137"/>
    <mergeCell ref="WR136:WR137"/>
    <mergeCell ref="WS136:WS137"/>
    <mergeCell ref="WT136:WT137"/>
    <mergeCell ref="WU136:WU137"/>
    <mergeCell ref="WJ136:WJ137"/>
    <mergeCell ref="WK136:WK137"/>
    <mergeCell ref="WL136:WL137"/>
    <mergeCell ref="WM136:WM137"/>
    <mergeCell ref="WN136:WN137"/>
    <mergeCell ref="WO136:WO137"/>
    <mergeCell ref="WD136:WD137"/>
    <mergeCell ref="WE136:WE137"/>
    <mergeCell ref="WF136:WF137"/>
    <mergeCell ref="WG136:WG137"/>
    <mergeCell ref="WH136:WH137"/>
    <mergeCell ref="WI136:WI137"/>
    <mergeCell ref="VX136:VX137"/>
    <mergeCell ref="VY136:VY137"/>
    <mergeCell ref="VZ136:VZ137"/>
    <mergeCell ref="WA136:WA137"/>
    <mergeCell ref="WB136:WB137"/>
    <mergeCell ref="WC136:WC137"/>
    <mergeCell ref="VR136:VR137"/>
    <mergeCell ref="VS136:VS137"/>
    <mergeCell ref="VT136:VT137"/>
    <mergeCell ref="VU136:VU137"/>
    <mergeCell ref="VV136:VV137"/>
    <mergeCell ref="VW136:VW137"/>
    <mergeCell ref="VL136:VL137"/>
    <mergeCell ref="VM136:VM137"/>
    <mergeCell ref="VN136:VN137"/>
    <mergeCell ref="VO136:VO137"/>
    <mergeCell ref="VP136:VP137"/>
    <mergeCell ref="VQ136:VQ137"/>
    <mergeCell ref="XZ136:XZ137"/>
    <mergeCell ref="YA136:YA137"/>
    <mergeCell ref="YB136:YB137"/>
    <mergeCell ref="YC136:YC137"/>
    <mergeCell ref="YD136:YD137"/>
    <mergeCell ref="YE136:YE137"/>
    <mergeCell ref="XT136:XT137"/>
    <mergeCell ref="XU136:XU137"/>
    <mergeCell ref="XV136:XV137"/>
    <mergeCell ref="XW136:XW137"/>
    <mergeCell ref="XX136:XX137"/>
    <mergeCell ref="XY136:XY137"/>
    <mergeCell ref="XN136:XN137"/>
    <mergeCell ref="XO136:XO137"/>
    <mergeCell ref="XP136:XP137"/>
    <mergeCell ref="XQ136:XQ137"/>
    <mergeCell ref="XR136:XR137"/>
    <mergeCell ref="XS136:XS137"/>
    <mergeCell ref="XH136:XH137"/>
    <mergeCell ref="XI136:XI137"/>
    <mergeCell ref="XJ136:XJ137"/>
    <mergeCell ref="XK136:XK137"/>
    <mergeCell ref="XL136:XL137"/>
    <mergeCell ref="XM136:XM137"/>
    <mergeCell ref="XB136:XB137"/>
    <mergeCell ref="XC136:XC137"/>
    <mergeCell ref="XD136:XD137"/>
    <mergeCell ref="XE136:XE137"/>
    <mergeCell ref="XF136:XF137"/>
    <mergeCell ref="XG136:XG137"/>
    <mergeCell ref="WV136:WV137"/>
    <mergeCell ref="WW136:WW137"/>
    <mergeCell ref="WX136:WX137"/>
    <mergeCell ref="WY136:WY137"/>
    <mergeCell ref="WZ136:WZ137"/>
    <mergeCell ref="XA136:XA137"/>
    <mergeCell ref="ZJ136:ZJ137"/>
    <mergeCell ref="ZK136:ZK137"/>
    <mergeCell ref="ZL136:ZL137"/>
    <mergeCell ref="ZM136:ZM137"/>
    <mergeCell ref="ZN136:ZN137"/>
    <mergeCell ref="ZO136:ZO137"/>
    <mergeCell ref="ZD136:ZD137"/>
    <mergeCell ref="ZE136:ZE137"/>
    <mergeCell ref="ZF136:ZF137"/>
    <mergeCell ref="ZG136:ZG137"/>
    <mergeCell ref="ZH136:ZH137"/>
    <mergeCell ref="ZI136:ZI137"/>
    <mergeCell ref="YX136:YX137"/>
    <mergeCell ref="YY136:YY137"/>
    <mergeCell ref="YZ136:YZ137"/>
    <mergeCell ref="ZA136:ZA137"/>
    <mergeCell ref="ZB136:ZB137"/>
    <mergeCell ref="ZC136:ZC137"/>
    <mergeCell ref="YR136:YR137"/>
    <mergeCell ref="YS136:YS137"/>
    <mergeCell ref="YT136:YT137"/>
    <mergeCell ref="YU136:YU137"/>
    <mergeCell ref="YV136:YV137"/>
    <mergeCell ref="YW136:YW137"/>
    <mergeCell ref="YL136:YL137"/>
    <mergeCell ref="YM136:YM137"/>
    <mergeCell ref="YN136:YN137"/>
    <mergeCell ref="YO136:YO137"/>
    <mergeCell ref="YP136:YP137"/>
    <mergeCell ref="YQ136:YQ137"/>
    <mergeCell ref="YF136:YF137"/>
    <mergeCell ref="YG136:YG137"/>
    <mergeCell ref="YH136:YH137"/>
    <mergeCell ref="YI136:YI137"/>
    <mergeCell ref="YJ136:YJ137"/>
    <mergeCell ref="YK136:YK137"/>
    <mergeCell ref="AAT136:AAT137"/>
    <mergeCell ref="AAU136:AAU137"/>
    <mergeCell ref="AAV136:AAV137"/>
    <mergeCell ref="AAW136:AAW137"/>
    <mergeCell ref="AAX136:AAX137"/>
    <mergeCell ref="AAY136:AAY137"/>
    <mergeCell ref="AAN136:AAN137"/>
    <mergeCell ref="AAO136:AAO137"/>
    <mergeCell ref="AAP136:AAP137"/>
    <mergeCell ref="AAQ136:AAQ137"/>
    <mergeCell ref="AAR136:AAR137"/>
    <mergeCell ref="AAS136:AAS137"/>
    <mergeCell ref="AAH136:AAH137"/>
    <mergeCell ref="AAI136:AAI137"/>
    <mergeCell ref="AAJ136:AAJ137"/>
    <mergeCell ref="AAK136:AAK137"/>
    <mergeCell ref="AAL136:AAL137"/>
    <mergeCell ref="AAM136:AAM137"/>
    <mergeCell ref="AAB136:AAB137"/>
    <mergeCell ref="AAC136:AAC137"/>
    <mergeCell ref="AAD136:AAD137"/>
    <mergeCell ref="AAE136:AAE137"/>
    <mergeCell ref="AAF136:AAF137"/>
    <mergeCell ref="AAG136:AAG137"/>
    <mergeCell ref="ZV136:ZV137"/>
    <mergeCell ref="ZW136:ZW137"/>
    <mergeCell ref="ZX136:ZX137"/>
    <mergeCell ref="ZY136:ZY137"/>
    <mergeCell ref="ZZ136:ZZ137"/>
    <mergeCell ref="AAA136:AAA137"/>
    <mergeCell ref="ZP136:ZP137"/>
    <mergeCell ref="ZQ136:ZQ137"/>
    <mergeCell ref="ZR136:ZR137"/>
    <mergeCell ref="ZS136:ZS137"/>
    <mergeCell ref="ZT136:ZT137"/>
    <mergeCell ref="ZU136:ZU137"/>
    <mergeCell ref="ACD136:ACD137"/>
    <mergeCell ref="ACE136:ACE137"/>
    <mergeCell ref="ACF136:ACF137"/>
    <mergeCell ref="ACG136:ACG137"/>
    <mergeCell ref="ACH136:ACH137"/>
    <mergeCell ref="ACI136:ACI137"/>
    <mergeCell ref="ABX136:ABX137"/>
    <mergeCell ref="ABY136:ABY137"/>
    <mergeCell ref="ABZ136:ABZ137"/>
    <mergeCell ref="ACA136:ACA137"/>
    <mergeCell ref="ACB136:ACB137"/>
    <mergeCell ref="ACC136:ACC137"/>
    <mergeCell ref="ABR136:ABR137"/>
    <mergeCell ref="ABS136:ABS137"/>
    <mergeCell ref="ABT136:ABT137"/>
    <mergeCell ref="ABU136:ABU137"/>
    <mergeCell ref="ABV136:ABV137"/>
    <mergeCell ref="ABW136:ABW137"/>
    <mergeCell ref="ABL136:ABL137"/>
    <mergeCell ref="ABM136:ABM137"/>
    <mergeCell ref="ABN136:ABN137"/>
    <mergeCell ref="ABO136:ABO137"/>
    <mergeCell ref="ABP136:ABP137"/>
    <mergeCell ref="ABQ136:ABQ137"/>
    <mergeCell ref="ABF136:ABF137"/>
    <mergeCell ref="ABG136:ABG137"/>
    <mergeCell ref="ABH136:ABH137"/>
    <mergeCell ref="ABI136:ABI137"/>
    <mergeCell ref="ABJ136:ABJ137"/>
    <mergeCell ref="ABK136:ABK137"/>
    <mergeCell ref="AAZ136:AAZ137"/>
    <mergeCell ref="ABA136:ABA137"/>
    <mergeCell ref="ABB136:ABB137"/>
    <mergeCell ref="ABC136:ABC137"/>
    <mergeCell ref="ABD136:ABD137"/>
    <mergeCell ref="ABE136:ABE137"/>
    <mergeCell ref="ADN136:ADN137"/>
    <mergeCell ref="ADO136:ADO137"/>
    <mergeCell ref="ADP136:ADP137"/>
    <mergeCell ref="ADQ136:ADQ137"/>
    <mergeCell ref="ADR136:ADR137"/>
    <mergeCell ref="ADS136:ADS137"/>
    <mergeCell ref="ADH136:ADH137"/>
    <mergeCell ref="ADI136:ADI137"/>
    <mergeCell ref="ADJ136:ADJ137"/>
    <mergeCell ref="ADK136:ADK137"/>
    <mergeCell ref="ADL136:ADL137"/>
    <mergeCell ref="ADM136:ADM137"/>
    <mergeCell ref="ADB136:ADB137"/>
    <mergeCell ref="ADC136:ADC137"/>
    <mergeCell ref="ADD136:ADD137"/>
    <mergeCell ref="ADE136:ADE137"/>
    <mergeCell ref="ADF136:ADF137"/>
    <mergeCell ref="ADG136:ADG137"/>
    <mergeCell ref="ACV136:ACV137"/>
    <mergeCell ref="ACW136:ACW137"/>
    <mergeCell ref="ACX136:ACX137"/>
    <mergeCell ref="ACY136:ACY137"/>
    <mergeCell ref="ACZ136:ACZ137"/>
    <mergeCell ref="ADA136:ADA137"/>
    <mergeCell ref="ACP136:ACP137"/>
    <mergeCell ref="ACQ136:ACQ137"/>
    <mergeCell ref="ACR136:ACR137"/>
    <mergeCell ref="ACS136:ACS137"/>
    <mergeCell ref="ACT136:ACT137"/>
    <mergeCell ref="ACU136:ACU137"/>
    <mergeCell ref="ACJ136:ACJ137"/>
    <mergeCell ref="ACK136:ACK137"/>
    <mergeCell ref="ACL136:ACL137"/>
    <mergeCell ref="ACM136:ACM137"/>
    <mergeCell ref="ACN136:ACN137"/>
    <mergeCell ref="ACO136:ACO137"/>
    <mergeCell ref="AEX136:AEX137"/>
    <mergeCell ref="AEY136:AEY137"/>
    <mergeCell ref="AEZ136:AEZ137"/>
    <mergeCell ref="AFA136:AFA137"/>
    <mergeCell ref="AFB136:AFB137"/>
    <mergeCell ref="AFC136:AFC137"/>
    <mergeCell ref="AER136:AER137"/>
    <mergeCell ref="AES136:AES137"/>
    <mergeCell ref="AET136:AET137"/>
    <mergeCell ref="AEU136:AEU137"/>
    <mergeCell ref="AEV136:AEV137"/>
    <mergeCell ref="AEW136:AEW137"/>
    <mergeCell ref="AEL136:AEL137"/>
    <mergeCell ref="AEM136:AEM137"/>
    <mergeCell ref="AEN136:AEN137"/>
    <mergeCell ref="AEO136:AEO137"/>
    <mergeCell ref="AEP136:AEP137"/>
    <mergeCell ref="AEQ136:AEQ137"/>
    <mergeCell ref="AEF136:AEF137"/>
    <mergeCell ref="AEG136:AEG137"/>
    <mergeCell ref="AEH136:AEH137"/>
    <mergeCell ref="AEI136:AEI137"/>
    <mergeCell ref="AEJ136:AEJ137"/>
    <mergeCell ref="AEK136:AEK137"/>
    <mergeCell ref="ADZ136:ADZ137"/>
    <mergeCell ref="AEA136:AEA137"/>
    <mergeCell ref="AEB136:AEB137"/>
    <mergeCell ref="AEC136:AEC137"/>
    <mergeCell ref="AED136:AED137"/>
    <mergeCell ref="AEE136:AEE137"/>
    <mergeCell ref="ADT136:ADT137"/>
    <mergeCell ref="ADU136:ADU137"/>
    <mergeCell ref="ADV136:ADV137"/>
    <mergeCell ref="ADW136:ADW137"/>
    <mergeCell ref="ADX136:ADX137"/>
    <mergeCell ref="ADY136:ADY137"/>
    <mergeCell ref="AGH136:AGH137"/>
    <mergeCell ref="AGI136:AGI137"/>
    <mergeCell ref="AGJ136:AGJ137"/>
    <mergeCell ref="AGK136:AGK137"/>
    <mergeCell ref="AGL136:AGL137"/>
    <mergeCell ref="AGM136:AGM137"/>
    <mergeCell ref="AGB136:AGB137"/>
    <mergeCell ref="AGC136:AGC137"/>
    <mergeCell ref="AGD136:AGD137"/>
    <mergeCell ref="AGE136:AGE137"/>
    <mergeCell ref="AGF136:AGF137"/>
    <mergeCell ref="AGG136:AGG137"/>
    <mergeCell ref="AFV136:AFV137"/>
    <mergeCell ref="AFW136:AFW137"/>
    <mergeCell ref="AFX136:AFX137"/>
    <mergeCell ref="AFY136:AFY137"/>
    <mergeCell ref="AFZ136:AFZ137"/>
    <mergeCell ref="AGA136:AGA137"/>
    <mergeCell ref="AFP136:AFP137"/>
    <mergeCell ref="AFQ136:AFQ137"/>
    <mergeCell ref="AFR136:AFR137"/>
    <mergeCell ref="AFS136:AFS137"/>
    <mergeCell ref="AFT136:AFT137"/>
    <mergeCell ref="AFU136:AFU137"/>
    <mergeCell ref="AFJ136:AFJ137"/>
    <mergeCell ref="AFK136:AFK137"/>
    <mergeCell ref="AFL136:AFL137"/>
    <mergeCell ref="AFM136:AFM137"/>
    <mergeCell ref="AFN136:AFN137"/>
    <mergeCell ref="AFO136:AFO137"/>
    <mergeCell ref="AFD136:AFD137"/>
    <mergeCell ref="AFE136:AFE137"/>
    <mergeCell ref="AFF136:AFF137"/>
    <mergeCell ref="AFG136:AFG137"/>
    <mergeCell ref="AFH136:AFH137"/>
    <mergeCell ref="AFI136:AFI137"/>
    <mergeCell ref="AHR136:AHR137"/>
    <mergeCell ref="AHS136:AHS137"/>
    <mergeCell ref="AHT136:AHT137"/>
    <mergeCell ref="AHU136:AHU137"/>
    <mergeCell ref="AHV136:AHV137"/>
    <mergeCell ref="AHW136:AHW137"/>
    <mergeCell ref="AHL136:AHL137"/>
    <mergeCell ref="AHM136:AHM137"/>
    <mergeCell ref="AHN136:AHN137"/>
    <mergeCell ref="AHO136:AHO137"/>
    <mergeCell ref="AHP136:AHP137"/>
    <mergeCell ref="AHQ136:AHQ137"/>
    <mergeCell ref="AHF136:AHF137"/>
    <mergeCell ref="AHG136:AHG137"/>
    <mergeCell ref="AHH136:AHH137"/>
    <mergeCell ref="AHI136:AHI137"/>
    <mergeCell ref="AHJ136:AHJ137"/>
    <mergeCell ref="AHK136:AHK137"/>
    <mergeCell ref="AGZ136:AGZ137"/>
    <mergeCell ref="AHA136:AHA137"/>
    <mergeCell ref="AHB136:AHB137"/>
    <mergeCell ref="AHC136:AHC137"/>
    <mergeCell ref="AHD136:AHD137"/>
    <mergeCell ref="AHE136:AHE137"/>
    <mergeCell ref="AGT136:AGT137"/>
    <mergeCell ref="AGU136:AGU137"/>
    <mergeCell ref="AGV136:AGV137"/>
    <mergeCell ref="AGW136:AGW137"/>
    <mergeCell ref="AGX136:AGX137"/>
    <mergeCell ref="AGY136:AGY137"/>
    <mergeCell ref="AGN136:AGN137"/>
    <mergeCell ref="AGO136:AGO137"/>
    <mergeCell ref="AGP136:AGP137"/>
    <mergeCell ref="AGQ136:AGQ137"/>
    <mergeCell ref="AGR136:AGR137"/>
    <mergeCell ref="AGS136:AGS137"/>
    <mergeCell ref="AJB136:AJB137"/>
    <mergeCell ref="AJC136:AJC137"/>
    <mergeCell ref="AJD136:AJD137"/>
    <mergeCell ref="AJE136:AJE137"/>
    <mergeCell ref="AJF136:AJF137"/>
    <mergeCell ref="AJG136:AJG137"/>
    <mergeCell ref="AIV136:AIV137"/>
    <mergeCell ref="AIW136:AIW137"/>
    <mergeCell ref="AIX136:AIX137"/>
    <mergeCell ref="AIY136:AIY137"/>
    <mergeCell ref="AIZ136:AIZ137"/>
    <mergeCell ref="AJA136:AJA137"/>
    <mergeCell ref="AIP136:AIP137"/>
    <mergeCell ref="AIQ136:AIQ137"/>
    <mergeCell ref="AIR136:AIR137"/>
    <mergeCell ref="AIS136:AIS137"/>
    <mergeCell ref="AIT136:AIT137"/>
    <mergeCell ref="AIU136:AIU137"/>
    <mergeCell ref="AIJ136:AIJ137"/>
    <mergeCell ref="AIK136:AIK137"/>
    <mergeCell ref="AIL136:AIL137"/>
    <mergeCell ref="AIM136:AIM137"/>
    <mergeCell ref="AIN136:AIN137"/>
    <mergeCell ref="AIO136:AIO137"/>
    <mergeCell ref="AID136:AID137"/>
    <mergeCell ref="AIE136:AIE137"/>
    <mergeCell ref="AIF136:AIF137"/>
    <mergeCell ref="AIG136:AIG137"/>
    <mergeCell ref="AIH136:AIH137"/>
    <mergeCell ref="AII136:AII137"/>
    <mergeCell ref="AHX136:AHX137"/>
    <mergeCell ref="AHY136:AHY137"/>
    <mergeCell ref="AHZ136:AHZ137"/>
    <mergeCell ref="AIA136:AIA137"/>
    <mergeCell ref="AIB136:AIB137"/>
    <mergeCell ref="AIC136:AIC137"/>
    <mergeCell ref="AKL136:AKL137"/>
    <mergeCell ref="AKM136:AKM137"/>
    <mergeCell ref="AKN136:AKN137"/>
    <mergeCell ref="AKO136:AKO137"/>
    <mergeCell ref="AKP136:AKP137"/>
    <mergeCell ref="AKQ136:AKQ137"/>
    <mergeCell ref="AKF136:AKF137"/>
    <mergeCell ref="AKG136:AKG137"/>
    <mergeCell ref="AKH136:AKH137"/>
    <mergeCell ref="AKI136:AKI137"/>
    <mergeCell ref="AKJ136:AKJ137"/>
    <mergeCell ref="AKK136:AKK137"/>
    <mergeCell ref="AJZ136:AJZ137"/>
    <mergeCell ref="AKA136:AKA137"/>
    <mergeCell ref="AKB136:AKB137"/>
    <mergeCell ref="AKC136:AKC137"/>
    <mergeCell ref="AKD136:AKD137"/>
    <mergeCell ref="AKE136:AKE137"/>
    <mergeCell ref="AJT136:AJT137"/>
    <mergeCell ref="AJU136:AJU137"/>
    <mergeCell ref="AJV136:AJV137"/>
    <mergeCell ref="AJW136:AJW137"/>
    <mergeCell ref="AJX136:AJX137"/>
    <mergeCell ref="AJY136:AJY137"/>
    <mergeCell ref="AJN136:AJN137"/>
    <mergeCell ref="AJO136:AJO137"/>
    <mergeCell ref="AJP136:AJP137"/>
    <mergeCell ref="AJQ136:AJQ137"/>
    <mergeCell ref="AJR136:AJR137"/>
    <mergeCell ref="AJS136:AJS137"/>
    <mergeCell ref="AJH136:AJH137"/>
    <mergeCell ref="AJI136:AJI137"/>
    <mergeCell ref="AJJ136:AJJ137"/>
    <mergeCell ref="AJK136:AJK137"/>
    <mergeCell ref="AJL136:AJL137"/>
    <mergeCell ref="AJM136:AJM137"/>
    <mergeCell ref="ALV136:ALV137"/>
    <mergeCell ref="ALW136:ALW137"/>
    <mergeCell ref="ALX136:ALX137"/>
    <mergeCell ref="ALY136:ALY137"/>
    <mergeCell ref="ALZ136:ALZ137"/>
    <mergeCell ref="AMA136:AMA137"/>
    <mergeCell ref="ALP136:ALP137"/>
    <mergeCell ref="ALQ136:ALQ137"/>
    <mergeCell ref="ALR136:ALR137"/>
    <mergeCell ref="ALS136:ALS137"/>
    <mergeCell ref="ALT136:ALT137"/>
    <mergeCell ref="ALU136:ALU137"/>
    <mergeCell ref="ALJ136:ALJ137"/>
    <mergeCell ref="ALK136:ALK137"/>
    <mergeCell ref="ALL136:ALL137"/>
    <mergeCell ref="ALM136:ALM137"/>
    <mergeCell ref="ALN136:ALN137"/>
    <mergeCell ref="ALO136:ALO137"/>
    <mergeCell ref="ALD136:ALD137"/>
    <mergeCell ref="ALE136:ALE137"/>
    <mergeCell ref="ALF136:ALF137"/>
    <mergeCell ref="ALG136:ALG137"/>
    <mergeCell ref="ALH136:ALH137"/>
    <mergeCell ref="ALI136:ALI137"/>
    <mergeCell ref="AKX136:AKX137"/>
    <mergeCell ref="AKY136:AKY137"/>
    <mergeCell ref="AKZ136:AKZ137"/>
    <mergeCell ref="ALA136:ALA137"/>
    <mergeCell ref="ALB136:ALB137"/>
    <mergeCell ref="ALC136:ALC137"/>
    <mergeCell ref="AKR136:AKR137"/>
    <mergeCell ref="AKS136:AKS137"/>
    <mergeCell ref="AKT136:AKT137"/>
    <mergeCell ref="AKU136:AKU137"/>
    <mergeCell ref="AKV136:AKV137"/>
    <mergeCell ref="AKW136:AKW137"/>
    <mergeCell ref="ANF136:ANF137"/>
    <mergeCell ref="ANG136:ANG137"/>
    <mergeCell ref="ANH136:ANH137"/>
    <mergeCell ref="ANI136:ANI137"/>
    <mergeCell ref="ANJ136:ANJ137"/>
    <mergeCell ref="ANK136:ANK137"/>
    <mergeCell ref="AMZ136:AMZ137"/>
    <mergeCell ref="ANA136:ANA137"/>
    <mergeCell ref="ANB136:ANB137"/>
    <mergeCell ref="ANC136:ANC137"/>
    <mergeCell ref="AND136:AND137"/>
    <mergeCell ref="ANE136:ANE137"/>
    <mergeCell ref="AMT136:AMT137"/>
    <mergeCell ref="AMU136:AMU137"/>
    <mergeCell ref="AMV136:AMV137"/>
    <mergeCell ref="AMW136:AMW137"/>
    <mergeCell ref="AMX136:AMX137"/>
    <mergeCell ref="AMY136:AMY137"/>
    <mergeCell ref="AMN136:AMN137"/>
    <mergeCell ref="AMO136:AMO137"/>
    <mergeCell ref="AMP136:AMP137"/>
    <mergeCell ref="AMQ136:AMQ137"/>
    <mergeCell ref="AMR136:AMR137"/>
    <mergeCell ref="AMS136:AMS137"/>
    <mergeCell ref="AMH136:AMH137"/>
    <mergeCell ref="AMI136:AMI137"/>
    <mergeCell ref="AMJ136:AMJ137"/>
    <mergeCell ref="AMK136:AMK137"/>
    <mergeCell ref="AML136:AML137"/>
    <mergeCell ref="AMM136:AMM137"/>
    <mergeCell ref="AMB136:AMB137"/>
    <mergeCell ref="AMC136:AMC137"/>
    <mergeCell ref="AMD136:AMD137"/>
    <mergeCell ref="AME136:AME137"/>
    <mergeCell ref="AMF136:AMF137"/>
    <mergeCell ref="AMG136:AMG137"/>
    <mergeCell ref="AOP136:AOP137"/>
    <mergeCell ref="AOQ136:AOQ137"/>
    <mergeCell ref="AOR136:AOR137"/>
    <mergeCell ref="AOS136:AOS137"/>
    <mergeCell ref="AOT136:AOT137"/>
    <mergeCell ref="AOU136:AOU137"/>
    <mergeCell ref="AOJ136:AOJ137"/>
    <mergeCell ref="AOK136:AOK137"/>
    <mergeCell ref="AOL136:AOL137"/>
    <mergeCell ref="AOM136:AOM137"/>
    <mergeCell ref="AON136:AON137"/>
    <mergeCell ref="AOO136:AOO137"/>
    <mergeCell ref="AOD136:AOD137"/>
    <mergeCell ref="AOE136:AOE137"/>
    <mergeCell ref="AOF136:AOF137"/>
    <mergeCell ref="AOG136:AOG137"/>
    <mergeCell ref="AOH136:AOH137"/>
    <mergeCell ref="AOI136:AOI137"/>
    <mergeCell ref="ANX136:ANX137"/>
    <mergeCell ref="ANY136:ANY137"/>
    <mergeCell ref="ANZ136:ANZ137"/>
    <mergeCell ref="AOA136:AOA137"/>
    <mergeCell ref="AOB136:AOB137"/>
    <mergeCell ref="AOC136:AOC137"/>
    <mergeCell ref="ANR136:ANR137"/>
    <mergeCell ref="ANS136:ANS137"/>
    <mergeCell ref="ANT136:ANT137"/>
    <mergeCell ref="ANU136:ANU137"/>
    <mergeCell ref="ANV136:ANV137"/>
    <mergeCell ref="ANW136:ANW137"/>
    <mergeCell ref="ANL136:ANL137"/>
    <mergeCell ref="ANM136:ANM137"/>
    <mergeCell ref="ANN136:ANN137"/>
    <mergeCell ref="ANO136:ANO137"/>
    <mergeCell ref="ANP136:ANP137"/>
    <mergeCell ref="ANQ136:ANQ137"/>
    <mergeCell ref="APZ136:APZ137"/>
    <mergeCell ref="AQA136:AQA137"/>
    <mergeCell ref="AQB136:AQB137"/>
    <mergeCell ref="AQC136:AQC137"/>
    <mergeCell ref="AQD136:AQD137"/>
    <mergeCell ref="AQE136:AQE137"/>
    <mergeCell ref="APT136:APT137"/>
    <mergeCell ref="APU136:APU137"/>
    <mergeCell ref="APV136:APV137"/>
    <mergeCell ref="APW136:APW137"/>
    <mergeCell ref="APX136:APX137"/>
    <mergeCell ref="APY136:APY137"/>
    <mergeCell ref="APN136:APN137"/>
    <mergeCell ref="APO136:APO137"/>
    <mergeCell ref="APP136:APP137"/>
    <mergeCell ref="APQ136:APQ137"/>
    <mergeCell ref="APR136:APR137"/>
    <mergeCell ref="APS136:APS137"/>
    <mergeCell ref="APH136:APH137"/>
    <mergeCell ref="API136:API137"/>
    <mergeCell ref="APJ136:APJ137"/>
    <mergeCell ref="APK136:APK137"/>
    <mergeCell ref="APL136:APL137"/>
    <mergeCell ref="APM136:APM137"/>
    <mergeCell ref="APB136:APB137"/>
    <mergeCell ref="APC136:APC137"/>
    <mergeCell ref="APD136:APD137"/>
    <mergeCell ref="APE136:APE137"/>
    <mergeCell ref="APF136:APF137"/>
    <mergeCell ref="APG136:APG137"/>
    <mergeCell ref="AOV136:AOV137"/>
    <mergeCell ref="AOW136:AOW137"/>
    <mergeCell ref="AOX136:AOX137"/>
    <mergeCell ref="AOY136:AOY137"/>
    <mergeCell ref="AOZ136:AOZ137"/>
    <mergeCell ref="APA136:APA137"/>
    <mergeCell ref="ARJ136:ARJ137"/>
    <mergeCell ref="ARK136:ARK137"/>
    <mergeCell ref="ARL136:ARL137"/>
    <mergeCell ref="ARM136:ARM137"/>
    <mergeCell ref="ARN136:ARN137"/>
    <mergeCell ref="ARO136:ARO137"/>
    <mergeCell ref="ARD136:ARD137"/>
    <mergeCell ref="ARE136:ARE137"/>
    <mergeCell ref="ARF136:ARF137"/>
    <mergeCell ref="ARG136:ARG137"/>
    <mergeCell ref="ARH136:ARH137"/>
    <mergeCell ref="ARI136:ARI137"/>
    <mergeCell ref="AQX136:AQX137"/>
    <mergeCell ref="AQY136:AQY137"/>
    <mergeCell ref="AQZ136:AQZ137"/>
    <mergeCell ref="ARA136:ARA137"/>
    <mergeCell ref="ARB136:ARB137"/>
    <mergeCell ref="ARC136:ARC137"/>
    <mergeCell ref="AQR136:AQR137"/>
    <mergeCell ref="AQS136:AQS137"/>
    <mergeCell ref="AQT136:AQT137"/>
    <mergeCell ref="AQU136:AQU137"/>
    <mergeCell ref="AQV136:AQV137"/>
    <mergeCell ref="AQW136:AQW137"/>
    <mergeCell ref="AQL136:AQL137"/>
    <mergeCell ref="AQM136:AQM137"/>
    <mergeCell ref="AQN136:AQN137"/>
    <mergeCell ref="AQO136:AQO137"/>
    <mergeCell ref="AQP136:AQP137"/>
    <mergeCell ref="AQQ136:AQQ137"/>
    <mergeCell ref="AQF136:AQF137"/>
    <mergeCell ref="AQG136:AQG137"/>
    <mergeCell ref="AQH136:AQH137"/>
    <mergeCell ref="AQI136:AQI137"/>
    <mergeCell ref="AQJ136:AQJ137"/>
    <mergeCell ref="AQK136:AQK137"/>
    <mergeCell ref="AST136:AST137"/>
    <mergeCell ref="ASU136:ASU137"/>
    <mergeCell ref="ASV136:ASV137"/>
    <mergeCell ref="ASW136:ASW137"/>
    <mergeCell ref="ASX136:ASX137"/>
    <mergeCell ref="ASY136:ASY137"/>
    <mergeCell ref="ASN136:ASN137"/>
    <mergeCell ref="ASO136:ASO137"/>
    <mergeCell ref="ASP136:ASP137"/>
    <mergeCell ref="ASQ136:ASQ137"/>
    <mergeCell ref="ASR136:ASR137"/>
    <mergeCell ref="ASS136:ASS137"/>
    <mergeCell ref="ASH136:ASH137"/>
    <mergeCell ref="ASI136:ASI137"/>
    <mergeCell ref="ASJ136:ASJ137"/>
    <mergeCell ref="ASK136:ASK137"/>
    <mergeCell ref="ASL136:ASL137"/>
    <mergeCell ref="ASM136:ASM137"/>
    <mergeCell ref="ASB136:ASB137"/>
    <mergeCell ref="ASC136:ASC137"/>
    <mergeCell ref="ASD136:ASD137"/>
    <mergeCell ref="ASE136:ASE137"/>
    <mergeCell ref="ASF136:ASF137"/>
    <mergeCell ref="ASG136:ASG137"/>
    <mergeCell ref="ARV136:ARV137"/>
    <mergeCell ref="ARW136:ARW137"/>
    <mergeCell ref="ARX136:ARX137"/>
    <mergeCell ref="ARY136:ARY137"/>
    <mergeCell ref="ARZ136:ARZ137"/>
    <mergeCell ref="ASA136:ASA137"/>
    <mergeCell ref="ARP136:ARP137"/>
    <mergeCell ref="ARQ136:ARQ137"/>
    <mergeCell ref="ARR136:ARR137"/>
    <mergeCell ref="ARS136:ARS137"/>
    <mergeCell ref="ART136:ART137"/>
    <mergeCell ref="ARU136:ARU137"/>
    <mergeCell ref="AUD136:AUD137"/>
    <mergeCell ref="AUE136:AUE137"/>
    <mergeCell ref="AUF136:AUF137"/>
    <mergeCell ref="AUG136:AUG137"/>
    <mergeCell ref="AUH136:AUH137"/>
    <mergeCell ref="AUI136:AUI137"/>
    <mergeCell ref="ATX136:ATX137"/>
    <mergeCell ref="ATY136:ATY137"/>
    <mergeCell ref="ATZ136:ATZ137"/>
    <mergeCell ref="AUA136:AUA137"/>
    <mergeCell ref="AUB136:AUB137"/>
    <mergeCell ref="AUC136:AUC137"/>
    <mergeCell ref="ATR136:ATR137"/>
    <mergeCell ref="ATS136:ATS137"/>
    <mergeCell ref="ATT136:ATT137"/>
    <mergeCell ref="ATU136:ATU137"/>
    <mergeCell ref="ATV136:ATV137"/>
    <mergeCell ref="ATW136:ATW137"/>
    <mergeCell ref="ATL136:ATL137"/>
    <mergeCell ref="ATM136:ATM137"/>
    <mergeCell ref="ATN136:ATN137"/>
    <mergeCell ref="ATO136:ATO137"/>
    <mergeCell ref="ATP136:ATP137"/>
    <mergeCell ref="ATQ136:ATQ137"/>
    <mergeCell ref="ATF136:ATF137"/>
    <mergeCell ref="ATG136:ATG137"/>
    <mergeCell ref="ATH136:ATH137"/>
    <mergeCell ref="ATI136:ATI137"/>
    <mergeCell ref="ATJ136:ATJ137"/>
    <mergeCell ref="ATK136:ATK137"/>
    <mergeCell ref="ASZ136:ASZ137"/>
    <mergeCell ref="ATA136:ATA137"/>
    <mergeCell ref="ATB136:ATB137"/>
    <mergeCell ref="ATC136:ATC137"/>
    <mergeCell ref="ATD136:ATD137"/>
    <mergeCell ref="ATE136:ATE137"/>
    <mergeCell ref="AVN136:AVN137"/>
    <mergeCell ref="AVO136:AVO137"/>
    <mergeCell ref="AVP136:AVP137"/>
    <mergeCell ref="AVQ136:AVQ137"/>
    <mergeCell ref="AVR136:AVR137"/>
    <mergeCell ref="AVS136:AVS137"/>
    <mergeCell ref="AVH136:AVH137"/>
    <mergeCell ref="AVI136:AVI137"/>
    <mergeCell ref="AVJ136:AVJ137"/>
    <mergeCell ref="AVK136:AVK137"/>
    <mergeCell ref="AVL136:AVL137"/>
    <mergeCell ref="AVM136:AVM137"/>
    <mergeCell ref="AVB136:AVB137"/>
    <mergeCell ref="AVC136:AVC137"/>
    <mergeCell ref="AVD136:AVD137"/>
    <mergeCell ref="AVE136:AVE137"/>
    <mergeCell ref="AVF136:AVF137"/>
    <mergeCell ref="AVG136:AVG137"/>
    <mergeCell ref="AUV136:AUV137"/>
    <mergeCell ref="AUW136:AUW137"/>
    <mergeCell ref="AUX136:AUX137"/>
    <mergeCell ref="AUY136:AUY137"/>
    <mergeCell ref="AUZ136:AUZ137"/>
    <mergeCell ref="AVA136:AVA137"/>
    <mergeCell ref="AUP136:AUP137"/>
    <mergeCell ref="AUQ136:AUQ137"/>
    <mergeCell ref="AUR136:AUR137"/>
    <mergeCell ref="AUS136:AUS137"/>
    <mergeCell ref="AUT136:AUT137"/>
    <mergeCell ref="AUU136:AUU137"/>
    <mergeCell ref="AUJ136:AUJ137"/>
    <mergeCell ref="AUK136:AUK137"/>
    <mergeCell ref="AUL136:AUL137"/>
    <mergeCell ref="AUM136:AUM137"/>
    <mergeCell ref="AUN136:AUN137"/>
    <mergeCell ref="AUO136:AUO137"/>
    <mergeCell ref="AWX136:AWX137"/>
    <mergeCell ref="AWY136:AWY137"/>
    <mergeCell ref="AWZ136:AWZ137"/>
    <mergeCell ref="AXA136:AXA137"/>
    <mergeCell ref="AXB136:AXB137"/>
    <mergeCell ref="AXC136:AXC137"/>
    <mergeCell ref="AWR136:AWR137"/>
    <mergeCell ref="AWS136:AWS137"/>
    <mergeCell ref="AWT136:AWT137"/>
    <mergeCell ref="AWU136:AWU137"/>
    <mergeCell ref="AWV136:AWV137"/>
    <mergeCell ref="AWW136:AWW137"/>
    <mergeCell ref="AWL136:AWL137"/>
    <mergeCell ref="AWM136:AWM137"/>
    <mergeCell ref="AWN136:AWN137"/>
    <mergeCell ref="AWO136:AWO137"/>
    <mergeCell ref="AWP136:AWP137"/>
    <mergeCell ref="AWQ136:AWQ137"/>
    <mergeCell ref="AWF136:AWF137"/>
    <mergeCell ref="AWG136:AWG137"/>
    <mergeCell ref="AWH136:AWH137"/>
    <mergeCell ref="AWI136:AWI137"/>
    <mergeCell ref="AWJ136:AWJ137"/>
    <mergeCell ref="AWK136:AWK137"/>
    <mergeCell ref="AVZ136:AVZ137"/>
    <mergeCell ref="AWA136:AWA137"/>
    <mergeCell ref="AWB136:AWB137"/>
    <mergeCell ref="AWC136:AWC137"/>
    <mergeCell ref="AWD136:AWD137"/>
    <mergeCell ref="AWE136:AWE137"/>
    <mergeCell ref="AVT136:AVT137"/>
    <mergeCell ref="AVU136:AVU137"/>
    <mergeCell ref="AVV136:AVV137"/>
    <mergeCell ref="AVW136:AVW137"/>
    <mergeCell ref="AVX136:AVX137"/>
    <mergeCell ref="AVY136:AVY137"/>
    <mergeCell ref="AYH136:AYH137"/>
    <mergeCell ref="AYI136:AYI137"/>
    <mergeCell ref="AYJ136:AYJ137"/>
    <mergeCell ref="AYK136:AYK137"/>
    <mergeCell ref="AYL136:AYL137"/>
    <mergeCell ref="AYM136:AYM137"/>
    <mergeCell ref="AYB136:AYB137"/>
    <mergeCell ref="AYC136:AYC137"/>
    <mergeCell ref="AYD136:AYD137"/>
    <mergeCell ref="AYE136:AYE137"/>
    <mergeCell ref="AYF136:AYF137"/>
    <mergeCell ref="AYG136:AYG137"/>
    <mergeCell ref="AXV136:AXV137"/>
    <mergeCell ref="AXW136:AXW137"/>
    <mergeCell ref="AXX136:AXX137"/>
    <mergeCell ref="AXY136:AXY137"/>
    <mergeCell ref="AXZ136:AXZ137"/>
    <mergeCell ref="AYA136:AYA137"/>
    <mergeCell ref="AXP136:AXP137"/>
    <mergeCell ref="AXQ136:AXQ137"/>
    <mergeCell ref="AXR136:AXR137"/>
    <mergeCell ref="AXS136:AXS137"/>
    <mergeCell ref="AXT136:AXT137"/>
    <mergeCell ref="AXU136:AXU137"/>
    <mergeCell ref="AXJ136:AXJ137"/>
    <mergeCell ref="AXK136:AXK137"/>
    <mergeCell ref="AXL136:AXL137"/>
    <mergeCell ref="AXM136:AXM137"/>
    <mergeCell ref="AXN136:AXN137"/>
    <mergeCell ref="AXO136:AXO137"/>
    <mergeCell ref="AXD136:AXD137"/>
    <mergeCell ref="AXE136:AXE137"/>
    <mergeCell ref="AXF136:AXF137"/>
    <mergeCell ref="AXG136:AXG137"/>
    <mergeCell ref="AXH136:AXH137"/>
    <mergeCell ref="AXI136:AXI137"/>
    <mergeCell ref="AZR136:AZR137"/>
    <mergeCell ref="AZS136:AZS137"/>
    <mergeCell ref="AZT136:AZT137"/>
    <mergeCell ref="AZU136:AZU137"/>
    <mergeCell ref="AZV136:AZV137"/>
    <mergeCell ref="AZW136:AZW137"/>
    <mergeCell ref="AZL136:AZL137"/>
    <mergeCell ref="AZM136:AZM137"/>
    <mergeCell ref="AZN136:AZN137"/>
    <mergeCell ref="AZO136:AZO137"/>
    <mergeCell ref="AZP136:AZP137"/>
    <mergeCell ref="AZQ136:AZQ137"/>
    <mergeCell ref="AZF136:AZF137"/>
    <mergeCell ref="AZG136:AZG137"/>
    <mergeCell ref="AZH136:AZH137"/>
    <mergeCell ref="AZI136:AZI137"/>
    <mergeCell ref="AZJ136:AZJ137"/>
    <mergeCell ref="AZK136:AZK137"/>
    <mergeCell ref="AYZ136:AYZ137"/>
    <mergeCell ref="AZA136:AZA137"/>
    <mergeCell ref="AZB136:AZB137"/>
    <mergeCell ref="AZC136:AZC137"/>
    <mergeCell ref="AZD136:AZD137"/>
    <mergeCell ref="AZE136:AZE137"/>
    <mergeCell ref="AYT136:AYT137"/>
    <mergeCell ref="AYU136:AYU137"/>
    <mergeCell ref="AYV136:AYV137"/>
    <mergeCell ref="AYW136:AYW137"/>
    <mergeCell ref="AYX136:AYX137"/>
    <mergeCell ref="AYY136:AYY137"/>
    <mergeCell ref="AYN136:AYN137"/>
    <mergeCell ref="AYO136:AYO137"/>
    <mergeCell ref="AYP136:AYP137"/>
    <mergeCell ref="AYQ136:AYQ137"/>
    <mergeCell ref="AYR136:AYR137"/>
    <mergeCell ref="AYS136:AYS137"/>
    <mergeCell ref="BBB136:BBB137"/>
    <mergeCell ref="BBC136:BBC137"/>
    <mergeCell ref="BBD136:BBD137"/>
    <mergeCell ref="BBE136:BBE137"/>
    <mergeCell ref="BBF136:BBF137"/>
    <mergeCell ref="BBG136:BBG137"/>
    <mergeCell ref="BAV136:BAV137"/>
    <mergeCell ref="BAW136:BAW137"/>
    <mergeCell ref="BAX136:BAX137"/>
    <mergeCell ref="BAY136:BAY137"/>
    <mergeCell ref="BAZ136:BAZ137"/>
    <mergeCell ref="BBA136:BBA137"/>
    <mergeCell ref="BAP136:BAP137"/>
    <mergeCell ref="BAQ136:BAQ137"/>
    <mergeCell ref="BAR136:BAR137"/>
    <mergeCell ref="BAS136:BAS137"/>
    <mergeCell ref="BAT136:BAT137"/>
    <mergeCell ref="BAU136:BAU137"/>
    <mergeCell ref="BAJ136:BAJ137"/>
    <mergeCell ref="BAK136:BAK137"/>
    <mergeCell ref="BAL136:BAL137"/>
    <mergeCell ref="BAM136:BAM137"/>
    <mergeCell ref="BAN136:BAN137"/>
    <mergeCell ref="BAO136:BAO137"/>
    <mergeCell ref="BAD136:BAD137"/>
    <mergeCell ref="BAE136:BAE137"/>
    <mergeCell ref="BAF136:BAF137"/>
    <mergeCell ref="BAG136:BAG137"/>
    <mergeCell ref="BAH136:BAH137"/>
    <mergeCell ref="BAI136:BAI137"/>
    <mergeCell ref="AZX136:AZX137"/>
    <mergeCell ref="AZY136:AZY137"/>
    <mergeCell ref="AZZ136:AZZ137"/>
    <mergeCell ref="BAA136:BAA137"/>
    <mergeCell ref="BAB136:BAB137"/>
    <mergeCell ref="BAC136:BAC137"/>
    <mergeCell ref="BCL136:BCL137"/>
    <mergeCell ref="BCM136:BCM137"/>
    <mergeCell ref="BCN136:BCN137"/>
    <mergeCell ref="BCO136:BCO137"/>
    <mergeCell ref="BCP136:BCP137"/>
    <mergeCell ref="BCQ136:BCQ137"/>
    <mergeCell ref="BCF136:BCF137"/>
    <mergeCell ref="BCG136:BCG137"/>
    <mergeCell ref="BCH136:BCH137"/>
    <mergeCell ref="BCI136:BCI137"/>
    <mergeCell ref="BCJ136:BCJ137"/>
    <mergeCell ref="BCK136:BCK137"/>
    <mergeCell ref="BBZ136:BBZ137"/>
    <mergeCell ref="BCA136:BCA137"/>
    <mergeCell ref="BCB136:BCB137"/>
    <mergeCell ref="BCC136:BCC137"/>
    <mergeCell ref="BCD136:BCD137"/>
    <mergeCell ref="BCE136:BCE137"/>
    <mergeCell ref="BBT136:BBT137"/>
    <mergeCell ref="BBU136:BBU137"/>
    <mergeCell ref="BBV136:BBV137"/>
    <mergeCell ref="BBW136:BBW137"/>
    <mergeCell ref="BBX136:BBX137"/>
    <mergeCell ref="BBY136:BBY137"/>
    <mergeCell ref="BBN136:BBN137"/>
    <mergeCell ref="BBO136:BBO137"/>
    <mergeCell ref="BBP136:BBP137"/>
    <mergeCell ref="BBQ136:BBQ137"/>
    <mergeCell ref="BBR136:BBR137"/>
    <mergeCell ref="BBS136:BBS137"/>
    <mergeCell ref="BBH136:BBH137"/>
    <mergeCell ref="BBI136:BBI137"/>
    <mergeCell ref="BBJ136:BBJ137"/>
    <mergeCell ref="BBK136:BBK137"/>
    <mergeCell ref="BBL136:BBL137"/>
    <mergeCell ref="BBM136:BBM137"/>
    <mergeCell ref="BDV136:BDV137"/>
    <mergeCell ref="BDW136:BDW137"/>
    <mergeCell ref="BDX136:BDX137"/>
    <mergeCell ref="BDY136:BDY137"/>
    <mergeCell ref="BDZ136:BDZ137"/>
    <mergeCell ref="BEA136:BEA137"/>
    <mergeCell ref="BDP136:BDP137"/>
    <mergeCell ref="BDQ136:BDQ137"/>
    <mergeCell ref="BDR136:BDR137"/>
    <mergeCell ref="BDS136:BDS137"/>
    <mergeCell ref="BDT136:BDT137"/>
    <mergeCell ref="BDU136:BDU137"/>
    <mergeCell ref="BDJ136:BDJ137"/>
    <mergeCell ref="BDK136:BDK137"/>
    <mergeCell ref="BDL136:BDL137"/>
    <mergeCell ref="BDM136:BDM137"/>
    <mergeCell ref="BDN136:BDN137"/>
    <mergeCell ref="BDO136:BDO137"/>
    <mergeCell ref="BDD136:BDD137"/>
    <mergeCell ref="BDE136:BDE137"/>
    <mergeCell ref="BDF136:BDF137"/>
    <mergeCell ref="BDG136:BDG137"/>
    <mergeCell ref="BDH136:BDH137"/>
    <mergeCell ref="BDI136:BDI137"/>
    <mergeCell ref="BCX136:BCX137"/>
    <mergeCell ref="BCY136:BCY137"/>
    <mergeCell ref="BCZ136:BCZ137"/>
    <mergeCell ref="BDA136:BDA137"/>
    <mergeCell ref="BDB136:BDB137"/>
    <mergeCell ref="BDC136:BDC137"/>
    <mergeCell ref="BCR136:BCR137"/>
    <mergeCell ref="BCS136:BCS137"/>
    <mergeCell ref="BCT136:BCT137"/>
    <mergeCell ref="BCU136:BCU137"/>
    <mergeCell ref="BCV136:BCV137"/>
    <mergeCell ref="BCW136:BCW137"/>
    <mergeCell ref="BFF136:BFF137"/>
    <mergeCell ref="BFG136:BFG137"/>
    <mergeCell ref="BFH136:BFH137"/>
    <mergeCell ref="BFI136:BFI137"/>
    <mergeCell ref="BFJ136:BFJ137"/>
    <mergeCell ref="BFK136:BFK137"/>
    <mergeCell ref="BEZ136:BEZ137"/>
    <mergeCell ref="BFA136:BFA137"/>
    <mergeCell ref="BFB136:BFB137"/>
    <mergeCell ref="BFC136:BFC137"/>
    <mergeCell ref="BFD136:BFD137"/>
    <mergeCell ref="BFE136:BFE137"/>
    <mergeCell ref="BET136:BET137"/>
    <mergeCell ref="BEU136:BEU137"/>
    <mergeCell ref="BEV136:BEV137"/>
    <mergeCell ref="BEW136:BEW137"/>
    <mergeCell ref="BEX136:BEX137"/>
    <mergeCell ref="BEY136:BEY137"/>
    <mergeCell ref="BEN136:BEN137"/>
    <mergeCell ref="BEO136:BEO137"/>
    <mergeCell ref="BEP136:BEP137"/>
    <mergeCell ref="BEQ136:BEQ137"/>
    <mergeCell ref="BER136:BER137"/>
    <mergeCell ref="BES136:BES137"/>
    <mergeCell ref="BEH136:BEH137"/>
    <mergeCell ref="BEI136:BEI137"/>
    <mergeCell ref="BEJ136:BEJ137"/>
    <mergeCell ref="BEK136:BEK137"/>
    <mergeCell ref="BEL136:BEL137"/>
    <mergeCell ref="BEM136:BEM137"/>
    <mergeCell ref="BEB136:BEB137"/>
    <mergeCell ref="BEC136:BEC137"/>
    <mergeCell ref="BED136:BED137"/>
    <mergeCell ref="BEE136:BEE137"/>
    <mergeCell ref="BEF136:BEF137"/>
    <mergeCell ref="BEG136:BEG137"/>
    <mergeCell ref="BGP136:BGP137"/>
    <mergeCell ref="BGQ136:BGQ137"/>
    <mergeCell ref="BGR136:BGR137"/>
    <mergeCell ref="BGS136:BGS137"/>
    <mergeCell ref="BGT136:BGT137"/>
    <mergeCell ref="BGU136:BGU137"/>
    <mergeCell ref="BGJ136:BGJ137"/>
    <mergeCell ref="BGK136:BGK137"/>
    <mergeCell ref="BGL136:BGL137"/>
    <mergeCell ref="BGM136:BGM137"/>
    <mergeCell ref="BGN136:BGN137"/>
    <mergeCell ref="BGO136:BGO137"/>
    <mergeCell ref="BGD136:BGD137"/>
    <mergeCell ref="BGE136:BGE137"/>
    <mergeCell ref="BGF136:BGF137"/>
    <mergeCell ref="BGG136:BGG137"/>
    <mergeCell ref="BGH136:BGH137"/>
    <mergeCell ref="BGI136:BGI137"/>
    <mergeCell ref="BFX136:BFX137"/>
    <mergeCell ref="BFY136:BFY137"/>
    <mergeCell ref="BFZ136:BFZ137"/>
    <mergeCell ref="BGA136:BGA137"/>
    <mergeCell ref="BGB136:BGB137"/>
    <mergeCell ref="BGC136:BGC137"/>
    <mergeCell ref="BFR136:BFR137"/>
    <mergeCell ref="BFS136:BFS137"/>
    <mergeCell ref="BFT136:BFT137"/>
    <mergeCell ref="BFU136:BFU137"/>
    <mergeCell ref="BFV136:BFV137"/>
    <mergeCell ref="BFW136:BFW137"/>
    <mergeCell ref="BFL136:BFL137"/>
    <mergeCell ref="BFM136:BFM137"/>
    <mergeCell ref="BFN136:BFN137"/>
    <mergeCell ref="BFO136:BFO137"/>
    <mergeCell ref="BFP136:BFP137"/>
    <mergeCell ref="BFQ136:BFQ137"/>
    <mergeCell ref="BHZ136:BHZ137"/>
    <mergeCell ref="BIA136:BIA137"/>
    <mergeCell ref="BIB136:BIB137"/>
    <mergeCell ref="BIC136:BIC137"/>
    <mergeCell ref="BID136:BID137"/>
    <mergeCell ref="BIE136:BIE137"/>
    <mergeCell ref="BHT136:BHT137"/>
    <mergeCell ref="BHU136:BHU137"/>
    <mergeCell ref="BHV136:BHV137"/>
    <mergeCell ref="BHW136:BHW137"/>
    <mergeCell ref="BHX136:BHX137"/>
    <mergeCell ref="BHY136:BHY137"/>
    <mergeCell ref="BHN136:BHN137"/>
    <mergeCell ref="BHO136:BHO137"/>
    <mergeCell ref="BHP136:BHP137"/>
    <mergeCell ref="BHQ136:BHQ137"/>
    <mergeCell ref="BHR136:BHR137"/>
    <mergeCell ref="BHS136:BHS137"/>
    <mergeCell ref="BHH136:BHH137"/>
    <mergeCell ref="BHI136:BHI137"/>
    <mergeCell ref="BHJ136:BHJ137"/>
    <mergeCell ref="BHK136:BHK137"/>
    <mergeCell ref="BHL136:BHL137"/>
    <mergeCell ref="BHM136:BHM137"/>
    <mergeCell ref="BHB136:BHB137"/>
    <mergeCell ref="BHC136:BHC137"/>
    <mergeCell ref="BHD136:BHD137"/>
    <mergeCell ref="BHE136:BHE137"/>
    <mergeCell ref="BHF136:BHF137"/>
    <mergeCell ref="BHG136:BHG137"/>
    <mergeCell ref="BGV136:BGV137"/>
    <mergeCell ref="BGW136:BGW137"/>
    <mergeCell ref="BGX136:BGX137"/>
    <mergeCell ref="BGY136:BGY137"/>
    <mergeCell ref="BGZ136:BGZ137"/>
    <mergeCell ref="BHA136:BHA137"/>
    <mergeCell ref="BJJ136:BJJ137"/>
    <mergeCell ref="BJK136:BJK137"/>
    <mergeCell ref="BJL136:BJL137"/>
    <mergeCell ref="BJM136:BJM137"/>
    <mergeCell ref="BJN136:BJN137"/>
    <mergeCell ref="BJO136:BJO137"/>
    <mergeCell ref="BJD136:BJD137"/>
    <mergeCell ref="BJE136:BJE137"/>
    <mergeCell ref="BJF136:BJF137"/>
    <mergeCell ref="BJG136:BJG137"/>
    <mergeCell ref="BJH136:BJH137"/>
    <mergeCell ref="BJI136:BJI137"/>
    <mergeCell ref="BIX136:BIX137"/>
    <mergeCell ref="BIY136:BIY137"/>
    <mergeCell ref="BIZ136:BIZ137"/>
    <mergeCell ref="BJA136:BJA137"/>
    <mergeCell ref="BJB136:BJB137"/>
    <mergeCell ref="BJC136:BJC137"/>
    <mergeCell ref="BIR136:BIR137"/>
    <mergeCell ref="BIS136:BIS137"/>
    <mergeCell ref="BIT136:BIT137"/>
    <mergeCell ref="BIU136:BIU137"/>
    <mergeCell ref="BIV136:BIV137"/>
    <mergeCell ref="BIW136:BIW137"/>
    <mergeCell ref="BIL136:BIL137"/>
    <mergeCell ref="BIM136:BIM137"/>
    <mergeCell ref="BIN136:BIN137"/>
    <mergeCell ref="BIO136:BIO137"/>
    <mergeCell ref="BIP136:BIP137"/>
    <mergeCell ref="BIQ136:BIQ137"/>
    <mergeCell ref="BIF136:BIF137"/>
    <mergeCell ref="BIG136:BIG137"/>
    <mergeCell ref="BIH136:BIH137"/>
    <mergeCell ref="BII136:BII137"/>
    <mergeCell ref="BIJ136:BIJ137"/>
    <mergeCell ref="BIK136:BIK137"/>
    <mergeCell ref="BKT136:BKT137"/>
    <mergeCell ref="BKU136:BKU137"/>
    <mergeCell ref="BKV136:BKV137"/>
    <mergeCell ref="BKW136:BKW137"/>
    <mergeCell ref="BKX136:BKX137"/>
    <mergeCell ref="BKY136:BKY137"/>
    <mergeCell ref="BKN136:BKN137"/>
    <mergeCell ref="BKO136:BKO137"/>
    <mergeCell ref="BKP136:BKP137"/>
    <mergeCell ref="BKQ136:BKQ137"/>
    <mergeCell ref="BKR136:BKR137"/>
    <mergeCell ref="BKS136:BKS137"/>
    <mergeCell ref="BKH136:BKH137"/>
    <mergeCell ref="BKI136:BKI137"/>
    <mergeCell ref="BKJ136:BKJ137"/>
    <mergeCell ref="BKK136:BKK137"/>
    <mergeCell ref="BKL136:BKL137"/>
    <mergeCell ref="BKM136:BKM137"/>
    <mergeCell ref="BKB136:BKB137"/>
    <mergeCell ref="BKC136:BKC137"/>
    <mergeCell ref="BKD136:BKD137"/>
    <mergeCell ref="BKE136:BKE137"/>
    <mergeCell ref="BKF136:BKF137"/>
    <mergeCell ref="BKG136:BKG137"/>
    <mergeCell ref="BJV136:BJV137"/>
    <mergeCell ref="BJW136:BJW137"/>
    <mergeCell ref="BJX136:BJX137"/>
    <mergeCell ref="BJY136:BJY137"/>
    <mergeCell ref="BJZ136:BJZ137"/>
    <mergeCell ref="BKA136:BKA137"/>
    <mergeCell ref="BJP136:BJP137"/>
    <mergeCell ref="BJQ136:BJQ137"/>
    <mergeCell ref="BJR136:BJR137"/>
    <mergeCell ref="BJS136:BJS137"/>
    <mergeCell ref="BJT136:BJT137"/>
    <mergeCell ref="BJU136:BJU137"/>
    <mergeCell ref="BMD136:BMD137"/>
    <mergeCell ref="BME136:BME137"/>
    <mergeCell ref="BMF136:BMF137"/>
    <mergeCell ref="BMG136:BMG137"/>
    <mergeCell ref="BMH136:BMH137"/>
    <mergeCell ref="BMI136:BMI137"/>
    <mergeCell ref="BLX136:BLX137"/>
    <mergeCell ref="BLY136:BLY137"/>
    <mergeCell ref="BLZ136:BLZ137"/>
    <mergeCell ref="BMA136:BMA137"/>
    <mergeCell ref="BMB136:BMB137"/>
    <mergeCell ref="BMC136:BMC137"/>
    <mergeCell ref="BLR136:BLR137"/>
    <mergeCell ref="BLS136:BLS137"/>
    <mergeCell ref="BLT136:BLT137"/>
    <mergeCell ref="BLU136:BLU137"/>
    <mergeCell ref="BLV136:BLV137"/>
    <mergeCell ref="BLW136:BLW137"/>
    <mergeCell ref="BLL136:BLL137"/>
    <mergeCell ref="BLM136:BLM137"/>
    <mergeCell ref="BLN136:BLN137"/>
    <mergeCell ref="BLO136:BLO137"/>
    <mergeCell ref="BLP136:BLP137"/>
    <mergeCell ref="BLQ136:BLQ137"/>
    <mergeCell ref="BLF136:BLF137"/>
    <mergeCell ref="BLG136:BLG137"/>
    <mergeCell ref="BLH136:BLH137"/>
    <mergeCell ref="BLI136:BLI137"/>
    <mergeCell ref="BLJ136:BLJ137"/>
    <mergeCell ref="BLK136:BLK137"/>
    <mergeCell ref="BKZ136:BKZ137"/>
    <mergeCell ref="BLA136:BLA137"/>
    <mergeCell ref="BLB136:BLB137"/>
    <mergeCell ref="BLC136:BLC137"/>
    <mergeCell ref="BLD136:BLD137"/>
    <mergeCell ref="BLE136:BLE137"/>
    <mergeCell ref="BNN136:BNN137"/>
    <mergeCell ref="BNO136:BNO137"/>
    <mergeCell ref="BNP136:BNP137"/>
    <mergeCell ref="BNQ136:BNQ137"/>
    <mergeCell ref="BNR136:BNR137"/>
    <mergeCell ref="BNS136:BNS137"/>
    <mergeCell ref="BNH136:BNH137"/>
    <mergeCell ref="BNI136:BNI137"/>
    <mergeCell ref="BNJ136:BNJ137"/>
    <mergeCell ref="BNK136:BNK137"/>
    <mergeCell ref="BNL136:BNL137"/>
    <mergeCell ref="BNM136:BNM137"/>
    <mergeCell ref="BNB136:BNB137"/>
    <mergeCell ref="BNC136:BNC137"/>
    <mergeCell ref="BND136:BND137"/>
    <mergeCell ref="BNE136:BNE137"/>
    <mergeCell ref="BNF136:BNF137"/>
    <mergeCell ref="BNG136:BNG137"/>
    <mergeCell ref="BMV136:BMV137"/>
    <mergeCell ref="BMW136:BMW137"/>
    <mergeCell ref="BMX136:BMX137"/>
    <mergeCell ref="BMY136:BMY137"/>
    <mergeCell ref="BMZ136:BMZ137"/>
    <mergeCell ref="BNA136:BNA137"/>
    <mergeCell ref="BMP136:BMP137"/>
    <mergeCell ref="BMQ136:BMQ137"/>
    <mergeCell ref="BMR136:BMR137"/>
    <mergeCell ref="BMS136:BMS137"/>
    <mergeCell ref="BMT136:BMT137"/>
    <mergeCell ref="BMU136:BMU137"/>
    <mergeCell ref="BMJ136:BMJ137"/>
    <mergeCell ref="BMK136:BMK137"/>
    <mergeCell ref="BML136:BML137"/>
    <mergeCell ref="BMM136:BMM137"/>
    <mergeCell ref="BMN136:BMN137"/>
    <mergeCell ref="BMO136:BMO137"/>
    <mergeCell ref="BOX136:BOX137"/>
    <mergeCell ref="BOY136:BOY137"/>
    <mergeCell ref="BOZ136:BOZ137"/>
    <mergeCell ref="BPA136:BPA137"/>
    <mergeCell ref="BPB136:BPB137"/>
    <mergeCell ref="BPC136:BPC137"/>
    <mergeCell ref="BOR136:BOR137"/>
    <mergeCell ref="BOS136:BOS137"/>
    <mergeCell ref="BOT136:BOT137"/>
    <mergeCell ref="BOU136:BOU137"/>
    <mergeCell ref="BOV136:BOV137"/>
    <mergeCell ref="BOW136:BOW137"/>
    <mergeCell ref="BOL136:BOL137"/>
    <mergeCell ref="BOM136:BOM137"/>
    <mergeCell ref="BON136:BON137"/>
    <mergeCell ref="BOO136:BOO137"/>
    <mergeCell ref="BOP136:BOP137"/>
    <mergeCell ref="BOQ136:BOQ137"/>
    <mergeCell ref="BOF136:BOF137"/>
    <mergeCell ref="BOG136:BOG137"/>
    <mergeCell ref="BOH136:BOH137"/>
    <mergeCell ref="BOI136:BOI137"/>
    <mergeCell ref="BOJ136:BOJ137"/>
    <mergeCell ref="BOK136:BOK137"/>
    <mergeCell ref="BNZ136:BNZ137"/>
    <mergeCell ref="BOA136:BOA137"/>
    <mergeCell ref="BOB136:BOB137"/>
    <mergeCell ref="BOC136:BOC137"/>
    <mergeCell ref="BOD136:BOD137"/>
    <mergeCell ref="BOE136:BOE137"/>
    <mergeCell ref="BNT136:BNT137"/>
    <mergeCell ref="BNU136:BNU137"/>
    <mergeCell ref="BNV136:BNV137"/>
    <mergeCell ref="BNW136:BNW137"/>
    <mergeCell ref="BNX136:BNX137"/>
    <mergeCell ref="BNY136:BNY137"/>
    <mergeCell ref="BQH136:BQH137"/>
    <mergeCell ref="BQI136:BQI137"/>
    <mergeCell ref="BQJ136:BQJ137"/>
    <mergeCell ref="BQK136:BQK137"/>
    <mergeCell ref="BQL136:BQL137"/>
    <mergeCell ref="BQM136:BQM137"/>
    <mergeCell ref="BQB136:BQB137"/>
    <mergeCell ref="BQC136:BQC137"/>
    <mergeCell ref="BQD136:BQD137"/>
    <mergeCell ref="BQE136:BQE137"/>
    <mergeCell ref="BQF136:BQF137"/>
    <mergeCell ref="BQG136:BQG137"/>
    <mergeCell ref="BPV136:BPV137"/>
    <mergeCell ref="BPW136:BPW137"/>
    <mergeCell ref="BPX136:BPX137"/>
    <mergeCell ref="BPY136:BPY137"/>
    <mergeCell ref="BPZ136:BPZ137"/>
    <mergeCell ref="BQA136:BQA137"/>
    <mergeCell ref="BPP136:BPP137"/>
    <mergeCell ref="BPQ136:BPQ137"/>
    <mergeCell ref="BPR136:BPR137"/>
    <mergeCell ref="BPS136:BPS137"/>
    <mergeCell ref="BPT136:BPT137"/>
    <mergeCell ref="BPU136:BPU137"/>
    <mergeCell ref="BPJ136:BPJ137"/>
    <mergeCell ref="BPK136:BPK137"/>
    <mergeCell ref="BPL136:BPL137"/>
    <mergeCell ref="BPM136:BPM137"/>
    <mergeCell ref="BPN136:BPN137"/>
    <mergeCell ref="BPO136:BPO137"/>
    <mergeCell ref="BPD136:BPD137"/>
    <mergeCell ref="BPE136:BPE137"/>
    <mergeCell ref="BPF136:BPF137"/>
    <mergeCell ref="BPG136:BPG137"/>
    <mergeCell ref="BPH136:BPH137"/>
    <mergeCell ref="BPI136:BPI137"/>
    <mergeCell ref="BRR136:BRR137"/>
    <mergeCell ref="BRS136:BRS137"/>
    <mergeCell ref="BRT136:BRT137"/>
    <mergeCell ref="BRU136:BRU137"/>
    <mergeCell ref="BRV136:BRV137"/>
    <mergeCell ref="BRW136:BRW137"/>
    <mergeCell ref="BRL136:BRL137"/>
    <mergeCell ref="BRM136:BRM137"/>
    <mergeCell ref="BRN136:BRN137"/>
    <mergeCell ref="BRO136:BRO137"/>
    <mergeCell ref="BRP136:BRP137"/>
    <mergeCell ref="BRQ136:BRQ137"/>
    <mergeCell ref="BRF136:BRF137"/>
    <mergeCell ref="BRG136:BRG137"/>
    <mergeCell ref="BRH136:BRH137"/>
    <mergeCell ref="BRI136:BRI137"/>
    <mergeCell ref="BRJ136:BRJ137"/>
    <mergeCell ref="BRK136:BRK137"/>
    <mergeCell ref="BQZ136:BQZ137"/>
    <mergeCell ref="BRA136:BRA137"/>
    <mergeCell ref="BRB136:BRB137"/>
    <mergeCell ref="BRC136:BRC137"/>
    <mergeCell ref="BRD136:BRD137"/>
    <mergeCell ref="BRE136:BRE137"/>
    <mergeCell ref="BQT136:BQT137"/>
    <mergeCell ref="BQU136:BQU137"/>
    <mergeCell ref="BQV136:BQV137"/>
    <mergeCell ref="BQW136:BQW137"/>
    <mergeCell ref="BQX136:BQX137"/>
    <mergeCell ref="BQY136:BQY137"/>
    <mergeCell ref="BQN136:BQN137"/>
    <mergeCell ref="BQO136:BQO137"/>
    <mergeCell ref="BQP136:BQP137"/>
    <mergeCell ref="BQQ136:BQQ137"/>
    <mergeCell ref="BQR136:BQR137"/>
    <mergeCell ref="BQS136:BQS137"/>
    <mergeCell ref="BTB136:BTB137"/>
    <mergeCell ref="BTC136:BTC137"/>
    <mergeCell ref="BTD136:BTD137"/>
    <mergeCell ref="BTE136:BTE137"/>
    <mergeCell ref="BTF136:BTF137"/>
    <mergeCell ref="BTG136:BTG137"/>
    <mergeCell ref="BSV136:BSV137"/>
    <mergeCell ref="BSW136:BSW137"/>
    <mergeCell ref="BSX136:BSX137"/>
    <mergeCell ref="BSY136:BSY137"/>
    <mergeCell ref="BSZ136:BSZ137"/>
    <mergeCell ref="BTA136:BTA137"/>
    <mergeCell ref="BSP136:BSP137"/>
    <mergeCell ref="BSQ136:BSQ137"/>
    <mergeCell ref="BSR136:BSR137"/>
    <mergeCell ref="BSS136:BSS137"/>
    <mergeCell ref="BST136:BST137"/>
    <mergeCell ref="BSU136:BSU137"/>
    <mergeCell ref="BSJ136:BSJ137"/>
    <mergeCell ref="BSK136:BSK137"/>
    <mergeCell ref="BSL136:BSL137"/>
    <mergeCell ref="BSM136:BSM137"/>
    <mergeCell ref="BSN136:BSN137"/>
    <mergeCell ref="BSO136:BSO137"/>
    <mergeCell ref="BSD136:BSD137"/>
    <mergeCell ref="BSE136:BSE137"/>
    <mergeCell ref="BSF136:BSF137"/>
    <mergeCell ref="BSG136:BSG137"/>
    <mergeCell ref="BSH136:BSH137"/>
    <mergeCell ref="BSI136:BSI137"/>
    <mergeCell ref="BRX136:BRX137"/>
    <mergeCell ref="BRY136:BRY137"/>
    <mergeCell ref="BRZ136:BRZ137"/>
    <mergeCell ref="BSA136:BSA137"/>
    <mergeCell ref="BSB136:BSB137"/>
    <mergeCell ref="BSC136:BSC137"/>
    <mergeCell ref="BUL136:BUL137"/>
    <mergeCell ref="BUM136:BUM137"/>
    <mergeCell ref="BUN136:BUN137"/>
    <mergeCell ref="BUO136:BUO137"/>
    <mergeCell ref="BUP136:BUP137"/>
    <mergeCell ref="BUQ136:BUQ137"/>
    <mergeCell ref="BUF136:BUF137"/>
    <mergeCell ref="BUG136:BUG137"/>
    <mergeCell ref="BUH136:BUH137"/>
    <mergeCell ref="BUI136:BUI137"/>
    <mergeCell ref="BUJ136:BUJ137"/>
    <mergeCell ref="BUK136:BUK137"/>
    <mergeCell ref="BTZ136:BTZ137"/>
    <mergeCell ref="BUA136:BUA137"/>
    <mergeCell ref="BUB136:BUB137"/>
    <mergeCell ref="BUC136:BUC137"/>
    <mergeCell ref="BUD136:BUD137"/>
    <mergeCell ref="BUE136:BUE137"/>
    <mergeCell ref="BTT136:BTT137"/>
    <mergeCell ref="BTU136:BTU137"/>
    <mergeCell ref="BTV136:BTV137"/>
    <mergeCell ref="BTW136:BTW137"/>
    <mergeCell ref="BTX136:BTX137"/>
    <mergeCell ref="BTY136:BTY137"/>
    <mergeCell ref="BTN136:BTN137"/>
    <mergeCell ref="BTO136:BTO137"/>
    <mergeCell ref="BTP136:BTP137"/>
    <mergeCell ref="BTQ136:BTQ137"/>
    <mergeCell ref="BTR136:BTR137"/>
    <mergeCell ref="BTS136:BTS137"/>
    <mergeCell ref="BTH136:BTH137"/>
    <mergeCell ref="BTI136:BTI137"/>
    <mergeCell ref="BTJ136:BTJ137"/>
    <mergeCell ref="BTK136:BTK137"/>
    <mergeCell ref="BTL136:BTL137"/>
    <mergeCell ref="BTM136:BTM137"/>
    <mergeCell ref="BVV136:BVV137"/>
    <mergeCell ref="BVW136:BVW137"/>
    <mergeCell ref="BVX136:BVX137"/>
    <mergeCell ref="BVY136:BVY137"/>
    <mergeCell ref="BVZ136:BVZ137"/>
    <mergeCell ref="BWA136:BWA137"/>
    <mergeCell ref="BVP136:BVP137"/>
    <mergeCell ref="BVQ136:BVQ137"/>
    <mergeCell ref="BVR136:BVR137"/>
    <mergeCell ref="BVS136:BVS137"/>
    <mergeCell ref="BVT136:BVT137"/>
    <mergeCell ref="BVU136:BVU137"/>
    <mergeCell ref="BVJ136:BVJ137"/>
    <mergeCell ref="BVK136:BVK137"/>
    <mergeCell ref="BVL136:BVL137"/>
    <mergeCell ref="BVM136:BVM137"/>
    <mergeCell ref="BVN136:BVN137"/>
    <mergeCell ref="BVO136:BVO137"/>
    <mergeCell ref="BVD136:BVD137"/>
    <mergeCell ref="BVE136:BVE137"/>
    <mergeCell ref="BVF136:BVF137"/>
    <mergeCell ref="BVG136:BVG137"/>
    <mergeCell ref="BVH136:BVH137"/>
    <mergeCell ref="BVI136:BVI137"/>
    <mergeCell ref="BUX136:BUX137"/>
    <mergeCell ref="BUY136:BUY137"/>
    <mergeCell ref="BUZ136:BUZ137"/>
    <mergeCell ref="BVA136:BVA137"/>
    <mergeCell ref="BVB136:BVB137"/>
    <mergeCell ref="BVC136:BVC137"/>
    <mergeCell ref="BUR136:BUR137"/>
    <mergeCell ref="BUS136:BUS137"/>
    <mergeCell ref="BUT136:BUT137"/>
    <mergeCell ref="BUU136:BUU137"/>
    <mergeCell ref="BUV136:BUV137"/>
    <mergeCell ref="BUW136:BUW137"/>
    <mergeCell ref="BXF136:BXF137"/>
    <mergeCell ref="BXG136:BXG137"/>
    <mergeCell ref="BXH136:BXH137"/>
    <mergeCell ref="BXI136:BXI137"/>
    <mergeCell ref="BXJ136:BXJ137"/>
    <mergeCell ref="BXK136:BXK137"/>
    <mergeCell ref="BWZ136:BWZ137"/>
    <mergeCell ref="BXA136:BXA137"/>
    <mergeCell ref="BXB136:BXB137"/>
    <mergeCell ref="BXC136:BXC137"/>
    <mergeCell ref="BXD136:BXD137"/>
    <mergeCell ref="BXE136:BXE137"/>
    <mergeCell ref="BWT136:BWT137"/>
    <mergeCell ref="BWU136:BWU137"/>
    <mergeCell ref="BWV136:BWV137"/>
    <mergeCell ref="BWW136:BWW137"/>
    <mergeCell ref="BWX136:BWX137"/>
    <mergeCell ref="BWY136:BWY137"/>
    <mergeCell ref="BWN136:BWN137"/>
    <mergeCell ref="BWO136:BWO137"/>
    <mergeCell ref="BWP136:BWP137"/>
    <mergeCell ref="BWQ136:BWQ137"/>
    <mergeCell ref="BWR136:BWR137"/>
    <mergeCell ref="BWS136:BWS137"/>
    <mergeCell ref="BWH136:BWH137"/>
    <mergeCell ref="BWI136:BWI137"/>
    <mergeCell ref="BWJ136:BWJ137"/>
    <mergeCell ref="BWK136:BWK137"/>
    <mergeCell ref="BWL136:BWL137"/>
    <mergeCell ref="BWM136:BWM137"/>
    <mergeCell ref="BWB136:BWB137"/>
    <mergeCell ref="BWC136:BWC137"/>
    <mergeCell ref="BWD136:BWD137"/>
    <mergeCell ref="BWE136:BWE137"/>
    <mergeCell ref="BWF136:BWF137"/>
    <mergeCell ref="BWG136:BWG137"/>
    <mergeCell ref="BYP136:BYP137"/>
    <mergeCell ref="BYQ136:BYQ137"/>
    <mergeCell ref="BYR136:BYR137"/>
    <mergeCell ref="BYS136:BYS137"/>
    <mergeCell ref="BYT136:BYT137"/>
    <mergeCell ref="BYU136:BYU137"/>
    <mergeCell ref="BYJ136:BYJ137"/>
    <mergeCell ref="BYK136:BYK137"/>
    <mergeCell ref="BYL136:BYL137"/>
    <mergeCell ref="BYM136:BYM137"/>
    <mergeCell ref="BYN136:BYN137"/>
    <mergeCell ref="BYO136:BYO137"/>
    <mergeCell ref="BYD136:BYD137"/>
    <mergeCell ref="BYE136:BYE137"/>
    <mergeCell ref="BYF136:BYF137"/>
    <mergeCell ref="BYG136:BYG137"/>
    <mergeCell ref="BYH136:BYH137"/>
    <mergeCell ref="BYI136:BYI137"/>
    <mergeCell ref="BXX136:BXX137"/>
    <mergeCell ref="BXY136:BXY137"/>
    <mergeCell ref="BXZ136:BXZ137"/>
    <mergeCell ref="BYA136:BYA137"/>
    <mergeCell ref="BYB136:BYB137"/>
    <mergeCell ref="BYC136:BYC137"/>
    <mergeCell ref="BXR136:BXR137"/>
    <mergeCell ref="BXS136:BXS137"/>
    <mergeCell ref="BXT136:BXT137"/>
    <mergeCell ref="BXU136:BXU137"/>
    <mergeCell ref="BXV136:BXV137"/>
    <mergeCell ref="BXW136:BXW137"/>
    <mergeCell ref="BXL136:BXL137"/>
    <mergeCell ref="BXM136:BXM137"/>
    <mergeCell ref="BXN136:BXN137"/>
    <mergeCell ref="BXO136:BXO137"/>
    <mergeCell ref="BXP136:BXP137"/>
    <mergeCell ref="BXQ136:BXQ137"/>
    <mergeCell ref="BZZ136:BZZ137"/>
    <mergeCell ref="CAA136:CAA137"/>
    <mergeCell ref="CAB136:CAB137"/>
    <mergeCell ref="CAC136:CAC137"/>
    <mergeCell ref="CAD136:CAD137"/>
    <mergeCell ref="CAE136:CAE137"/>
    <mergeCell ref="BZT136:BZT137"/>
    <mergeCell ref="BZU136:BZU137"/>
    <mergeCell ref="BZV136:BZV137"/>
    <mergeCell ref="BZW136:BZW137"/>
    <mergeCell ref="BZX136:BZX137"/>
    <mergeCell ref="BZY136:BZY137"/>
    <mergeCell ref="BZN136:BZN137"/>
    <mergeCell ref="BZO136:BZO137"/>
    <mergeCell ref="BZP136:BZP137"/>
    <mergeCell ref="BZQ136:BZQ137"/>
    <mergeCell ref="BZR136:BZR137"/>
    <mergeCell ref="BZS136:BZS137"/>
    <mergeCell ref="BZH136:BZH137"/>
    <mergeCell ref="BZI136:BZI137"/>
    <mergeCell ref="BZJ136:BZJ137"/>
    <mergeCell ref="BZK136:BZK137"/>
    <mergeCell ref="BZL136:BZL137"/>
    <mergeCell ref="BZM136:BZM137"/>
    <mergeCell ref="BZB136:BZB137"/>
    <mergeCell ref="BZC136:BZC137"/>
    <mergeCell ref="BZD136:BZD137"/>
    <mergeCell ref="BZE136:BZE137"/>
    <mergeCell ref="BZF136:BZF137"/>
    <mergeCell ref="BZG136:BZG137"/>
    <mergeCell ref="BYV136:BYV137"/>
    <mergeCell ref="BYW136:BYW137"/>
    <mergeCell ref="BYX136:BYX137"/>
    <mergeCell ref="BYY136:BYY137"/>
    <mergeCell ref="BYZ136:BYZ137"/>
    <mergeCell ref="BZA136:BZA137"/>
    <mergeCell ref="CBJ136:CBJ137"/>
    <mergeCell ref="CBK136:CBK137"/>
    <mergeCell ref="CBL136:CBL137"/>
    <mergeCell ref="CBM136:CBM137"/>
    <mergeCell ref="CBN136:CBN137"/>
    <mergeCell ref="CBO136:CBO137"/>
    <mergeCell ref="CBD136:CBD137"/>
    <mergeCell ref="CBE136:CBE137"/>
    <mergeCell ref="CBF136:CBF137"/>
    <mergeCell ref="CBG136:CBG137"/>
    <mergeCell ref="CBH136:CBH137"/>
    <mergeCell ref="CBI136:CBI137"/>
    <mergeCell ref="CAX136:CAX137"/>
    <mergeCell ref="CAY136:CAY137"/>
    <mergeCell ref="CAZ136:CAZ137"/>
    <mergeCell ref="CBA136:CBA137"/>
    <mergeCell ref="CBB136:CBB137"/>
    <mergeCell ref="CBC136:CBC137"/>
    <mergeCell ref="CAR136:CAR137"/>
    <mergeCell ref="CAS136:CAS137"/>
    <mergeCell ref="CAT136:CAT137"/>
    <mergeCell ref="CAU136:CAU137"/>
    <mergeCell ref="CAV136:CAV137"/>
    <mergeCell ref="CAW136:CAW137"/>
    <mergeCell ref="CAL136:CAL137"/>
    <mergeCell ref="CAM136:CAM137"/>
    <mergeCell ref="CAN136:CAN137"/>
    <mergeCell ref="CAO136:CAO137"/>
    <mergeCell ref="CAP136:CAP137"/>
    <mergeCell ref="CAQ136:CAQ137"/>
    <mergeCell ref="CAF136:CAF137"/>
    <mergeCell ref="CAG136:CAG137"/>
    <mergeCell ref="CAH136:CAH137"/>
    <mergeCell ref="CAI136:CAI137"/>
    <mergeCell ref="CAJ136:CAJ137"/>
    <mergeCell ref="CAK136:CAK137"/>
    <mergeCell ref="CCT136:CCT137"/>
    <mergeCell ref="CCU136:CCU137"/>
    <mergeCell ref="CCV136:CCV137"/>
    <mergeCell ref="CCW136:CCW137"/>
    <mergeCell ref="CCX136:CCX137"/>
    <mergeCell ref="CCY136:CCY137"/>
    <mergeCell ref="CCN136:CCN137"/>
    <mergeCell ref="CCO136:CCO137"/>
    <mergeCell ref="CCP136:CCP137"/>
    <mergeCell ref="CCQ136:CCQ137"/>
    <mergeCell ref="CCR136:CCR137"/>
    <mergeCell ref="CCS136:CCS137"/>
    <mergeCell ref="CCH136:CCH137"/>
    <mergeCell ref="CCI136:CCI137"/>
    <mergeCell ref="CCJ136:CCJ137"/>
    <mergeCell ref="CCK136:CCK137"/>
    <mergeCell ref="CCL136:CCL137"/>
    <mergeCell ref="CCM136:CCM137"/>
    <mergeCell ref="CCB136:CCB137"/>
    <mergeCell ref="CCC136:CCC137"/>
    <mergeCell ref="CCD136:CCD137"/>
    <mergeCell ref="CCE136:CCE137"/>
    <mergeCell ref="CCF136:CCF137"/>
    <mergeCell ref="CCG136:CCG137"/>
    <mergeCell ref="CBV136:CBV137"/>
    <mergeCell ref="CBW136:CBW137"/>
    <mergeCell ref="CBX136:CBX137"/>
    <mergeCell ref="CBY136:CBY137"/>
    <mergeCell ref="CBZ136:CBZ137"/>
    <mergeCell ref="CCA136:CCA137"/>
    <mergeCell ref="CBP136:CBP137"/>
    <mergeCell ref="CBQ136:CBQ137"/>
    <mergeCell ref="CBR136:CBR137"/>
    <mergeCell ref="CBS136:CBS137"/>
    <mergeCell ref="CBT136:CBT137"/>
    <mergeCell ref="CBU136:CBU137"/>
    <mergeCell ref="CED136:CED137"/>
    <mergeCell ref="CEE136:CEE137"/>
    <mergeCell ref="CEF136:CEF137"/>
    <mergeCell ref="CEG136:CEG137"/>
    <mergeCell ref="CEH136:CEH137"/>
    <mergeCell ref="CEI136:CEI137"/>
    <mergeCell ref="CDX136:CDX137"/>
    <mergeCell ref="CDY136:CDY137"/>
    <mergeCell ref="CDZ136:CDZ137"/>
    <mergeCell ref="CEA136:CEA137"/>
    <mergeCell ref="CEB136:CEB137"/>
    <mergeCell ref="CEC136:CEC137"/>
    <mergeCell ref="CDR136:CDR137"/>
    <mergeCell ref="CDS136:CDS137"/>
    <mergeCell ref="CDT136:CDT137"/>
    <mergeCell ref="CDU136:CDU137"/>
    <mergeCell ref="CDV136:CDV137"/>
    <mergeCell ref="CDW136:CDW137"/>
    <mergeCell ref="CDL136:CDL137"/>
    <mergeCell ref="CDM136:CDM137"/>
    <mergeCell ref="CDN136:CDN137"/>
    <mergeCell ref="CDO136:CDO137"/>
    <mergeCell ref="CDP136:CDP137"/>
    <mergeCell ref="CDQ136:CDQ137"/>
    <mergeCell ref="CDF136:CDF137"/>
    <mergeCell ref="CDG136:CDG137"/>
    <mergeCell ref="CDH136:CDH137"/>
    <mergeCell ref="CDI136:CDI137"/>
    <mergeCell ref="CDJ136:CDJ137"/>
    <mergeCell ref="CDK136:CDK137"/>
    <mergeCell ref="CCZ136:CCZ137"/>
    <mergeCell ref="CDA136:CDA137"/>
    <mergeCell ref="CDB136:CDB137"/>
    <mergeCell ref="CDC136:CDC137"/>
    <mergeCell ref="CDD136:CDD137"/>
    <mergeCell ref="CDE136:CDE137"/>
    <mergeCell ref="CFN136:CFN137"/>
    <mergeCell ref="CFO136:CFO137"/>
    <mergeCell ref="CFP136:CFP137"/>
    <mergeCell ref="CFQ136:CFQ137"/>
    <mergeCell ref="CFR136:CFR137"/>
    <mergeCell ref="CFS136:CFS137"/>
    <mergeCell ref="CFH136:CFH137"/>
    <mergeCell ref="CFI136:CFI137"/>
    <mergeCell ref="CFJ136:CFJ137"/>
    <mergeCell ref="CFK136:CFK137"/>
    <mergeCell ref="CFL136:CFL137"/>
    <mergeCell ref="CFM136:CFM137"/>
    <mergeCell ref="CFB136:CFB137"/>
    <mergeCell ref="CFC136:CFC137"/>
    <mergeCell ref="CFD136:CFD137"/>
    <mergeCell ref="CFE136:CFE137"/>
    <mergeCell ref="CFF136:CFF137"/>
    <mergeCell ref="CFG136:CFG137"/>
    <mergeCell ref="CEV136:CEV137"/>
    <mergeCell ref="CEW136:CEW137"/>
    <mergeCell ref="CEX136:CEX137"/>
    <mergeCell ref="CEY136:CEY137"/>
    <mergeCell ref="CEZ136:CEZ137"/>
    <mergeCell ref="CFA136:CFA137"/>
    <mergeCell ref="CEP136:CEP137"/>
    <mergeCell ref="CEQ136:CEQ137"/>
    <mergeCell ref="CER136:CER137"/>
    <mergeCell ref="CES136:CES137"/>
    <mergeCell ref="CET136:CET137"/>
    <mergeCell ref="CEU136:CEU137"/>
    <mergeCell ref="CEJ136:CEJ137"/>
    <mergeCell ref="CEK136:CEK137"/>
    <mergeCell ref="CEL136:CEL137"/>
    <mergeCell ref="CEM136:CEM137"/>
    <mergeCell ref="CEN136:CEN137"/>
    <mergeCell ref="CEO136:CEO137"/>
    <mergeCell ref="CGX136:CGX137"/>
    <mergeCell ref="CGY136:CGY137"/>
    <mergeCell ref="CGZ136:CGZ137"/>
    <mergeCell ref="CHA136:CHA137"/>
    <mergeCell ref="CHB136:CHB137"/>
    <mergeCell ref="CHC136:CHC137"/>
    <mergeCell ref="CGR136:CGR137"/>
    <mergeCell ref="CGS136:CGS137"/>
    <mergeCell ref="CGT136:CGT137"/>
    <mergeCell ref="CGU136:CGU137"/>
    <mergeCell ref="CGV136:CGV137"/>
    <mergeCell ref="CGW136:CGW137"/>
    <mergeCell ref="CGL136:CGL137"/>
    <mergeCell ref="CGM136:CGM137"/>
    <mergeCell ref="CGN136:CGN137"/>
    <mergeCell ref="CGO136:CGO137"/>
    <mergeCell ref="CGP136:CGP137"/>
    <mergeCell ref="CGQ136:CGQ137"/>
    <mergeCell ref="CGF136:CGF137"/>
    <mergeCell ref="CGG136:CGG137"/>
    <mergeCell ref="CGH136:CGH137"/>
    <mergeCell ref="CGI136:CGI137"/>
    <mergeCell ref="CGJ136:CGJ137"/>
    <mergeCell ref="CGK136:CGK137"/>
    <mergeCell ref="CFZ136:CFZ137"/>
    <mergeCell ref="CGA136:CGA137"/>
    <mergeCell ref="CGB136:CGB137"/>
    <mergeCell ref="CGC136:CGC137"/>
    <mergeCell ref="CGD136:CGD137"/>
    <mergeCell ref="CGE136:CGE137"/>
    <mergeCell ref="CFT136:CFT137"/>
    <mergeCell ref="CFU136:CFU137"/>
    <mergeCell ref="CFV136:CFV137"/>
    <mergeCell ref="CFW136:CFW137"/>
    <mergeCell ref="CFX136:CFX137"/>
    <mergeCell ref="CFY136:CFY137"/>
    <mergeCell ref="CIH136:CIH137"/>
    <mergeCell ref="CII136:CII137"/>
    <mergeCell ref="CIJ136:CIJ137"/>
    <mergeCell ref="CIK136:CIK137"/>
    <mergeCell ref="CIL136:CIL137"/>
    <mergeCell ref="CIM136:CIM137"/>
    <mergeCell ref="CIB136:CIB137"/>
    <mergeCell ref="CIC136:CIC137"/>
    <mergeCell ref="CID136:CID137"/>
    <mergeCell ref="CIE136:CIE137"/>
    <mergeCell ref="CIF136:CIF137"/>
    <mergeCell ref="CIG136:CIG137"/>
    <mergeCell ref="CHV136:CHV137"/>
    <mergeCell ref="CHW136:CHW137"/>
    <mergeCell ref="CHX136:CHX137"/>
    <mergeCell ref="CHY136:CHY137"/>
    <mergeCell ref="CHZ136:CHZ137"/>
    <mergeCell ref="CIA136:CIA137"/>
    <mergeCell ref="CHP136:CHP137"/>
    <mergeCell ref="CHQ136:CHQ137"/>
    <mergeCell ref="CHR136:CHR137"/>
    <mergeCell ref="CHS136:CHS137"/>
    <mergeCell ref="CHT136:CHT137"/>
    <mergeCell ref="CHU136:CHU137"/>
    <mergeCell ref="CHJ136:CHJ137"/>
    <mergeCell ref="CHK136:CHK137"/>
    <mergeCell ref="CHL136:CHL137"/>
    <mergeCell ref="CHM136:CHM137"/>
    <mergeCell ref="CHN136:CHN137"/>
    <mergeCell ref="CHO136:CHO137"/>
    <mergeCell ref="CHD136:CHD137"/>
    <mergeCell ref="CHE136:CHE137"/>
    <mergeCell ref="CHF136:CHF137"/>
    <mergeCell ref="CHG136:CHG137"/>
    <mergeCell ref="CHH136:CHH137"/>
    <mergeCell ref="CHI136:CHI137"/>
    <mergeCell ref="CJR136:CJR137"/>
    <mergeCell ref="CJS136:CJS137"/>
    <mergeCell ref="CJT136:CJT137"/>
    <mergeCell ref="CJU136:CJU137"/>
    <mergeCell ref="CJV136:CJV137"/>
    <mergeCell ref="CJW136:CJW137"/>
    <mergeCell ref="CJL136:CJL137"/>
    <mergeCell ref="CJM136:CJM137"/>
    <mergeCell ref="CJN136:CJN137"/>
    <mergeCell ref="CJO136:CJO137"/>
    <mergeCell ref="CJP136:CJP137"/>
    <mergeCell ref="CJQ136:CJQ137"/>
    <mergeCell ref="CJF136:CJF137"/>
    <mergeCell ref="CJG136:CJG137"/>
    <mergeCell ref="CJH136:CJH137"/>
    <mergeCell ref="CJI136:CJI137"/>
    <mergeCell ref="CJJ136:CJJ137"/>
    <mergeCell ref="CJK136:CJK137"/>
    <mergeCell ref="CIZ136:CIZ137"/>
    <mergeCell ref="CJA136:CJA137"/>
    <mergeCell ref="CJB136:CJB137"/>
    <mergeCell ref="CJC136:CJC137"/>
    <mergeCell ref="CJD136:CJD137"/>
    <mergeCell ref="CJE136:CJE137"/>
    <mergeCell ref="CIT136:CIT137"/>
    <mergeCell ref="CIU136:CIU137"/>
    <mergeCell ref="CIV136:CIV137"/>
    <mergeCell ref="CIW136:CIW137"/>
    <mergeCell ref="CIX136:CIX137"/>
    <mergeCell ref="CIY136:CIY137"/>
    <mergeCell ref="CIN136:CIN137"/>
    <mergeCell ref="CIO136:CIO137"/>
    <mergeCell ref="CIP136:CIP137"/>
    <mergeCell ref="CIQ136:CIQ137"/>
    <mergeCell ref="CIR136:CIR137"/>
    <mergeCell ref="CIS136:CIS137"/>
    <mergeCell ref="CLB136:CLB137"/>
    <mergeCell ref="CLC136:CLC137"/>
    <mergeCell ref="CLD136:CLD137"/>
    <mergeCell ref="CLE136:CLE137"/>
    <mergeCell ref="CLF136:CLF137"/>
    <mergeCell ref="CLG136:CLG137"/>
    <mergeCell ref="CKV136:CKV137"/>
    <mergeCell ref="CKW136:CKW137"/>
    <mergeCell ref="CKX136:CKX137"/>
    <mergeCell ref="CKY136:CKY137"/>
    <mergeCell ref="CKZ136:CKZ137"/>
    <mergeCell ref="CLA136:CLA137"/>
    <mergeCell ref="CKP136:CKP137"/>
    <mergeCell ref="CKQ136:CKQ137"/>
    <mergeCell ref="CKR136:CKR137"/>
    <mergeCell ref="CKS136:CKS137"/>
    <mergeCell ref="CKT136:CKT137"/>
    <mergeCell ref="CKU136:CKU137"/>
    <mergeCell ref="CKJ136:CKJ137"/>
    <mergeCell ref="CKK136:CKK137"/>
    <mergeCell ref="CKL136:CKL137"/>
    <mergeCell ref="CKM136:CKM137"/>
    <mergeCell ref="CKN136:CKN137"/>
    <mergeCell ref="CKO136:CKO137"/>
    <mergeCell ref="CKD136:CKD137"/>
    <mergeCell ref="CKE136:CKE137"/>
    <mergeCell ref="CKF136:CKF137"/>
    <mergeCell ref="CKG136:CKG137"/>
    <mergeCell ref="CKH136:CKH137"/>
    <mergeCell ref="CKI136:CKI137"/>
    <mergeCell ref="CJX136:CJX137"/>
    <mergeCell ref="CJY136:CJY137"/>
    <mergeCell ref="CJZ136:CJZ137"/>
    <mergeCell ref="CKA136:CKA137"/>
    <mergeCell ref="CKB136:CKB137"/>
    <mergeCell ref="CKC136:CKC137"/>
    <mergeCell ref="CML136:CML137"/>
    <mergeCell ref="CMM136:CMM137"/>
    <mergeCell ref="CMN136:CMN137"/>
    <mergeCell ref="CMO136:CMO137"/>
    <mergeCell ref="CMP136:CMP137"/>
    <mergeCell ref="CMQ136:CMQ137"/>
    <mergeCell ref="CMF136:CMF137"/>
    <mergeCell ref="CMG136:CMG137"/>
    <mergeCell ref="CMH136:CMH137"/>
    <mergeCell ref="CMI136:CMI137"/>
    <mergeCell ref="CMJ136:CMJ137"/>
    <mergeCell ref="CMK136:CMK137"/>
    <mergeCell ref="CLZ136:CLZ137"/>
    <mergeCell ref="CMA136:CMA137"/>
    <mergeCell ref="CMB136:CMB137"/>
    <mergeCell ref="CMC136:CMC137"/>
    <mergeCell ref="CMD136:CMD137"/>
    <mergeCell ref="CME136:CME137"/>
    <mergeCell ref="CLT136:CLT137"/>
    <mergeCell ref="CLU136:CLU137"/>
    <mergeCell ref="CLV136:CLV137"/>
    <mergeCell ref="CLW136:CLW137"/>
    <mergeCell ref="CLX136:CLX137"/>
    <mergeCell ref="CLY136:CLY137"/>
    <mergeCell ref="CLN136:CLN137"/>
    <mergeCell ref="CLO136:CLO137"/>
    <mergeCell ref="CLP136:CLP137"/>
    <mergeCell ref="CLQ136:CLQ137"/>
    <mergeCell ref="CLR136:CLR137"/>
    <mergeCell ref="CLS136:CLS137"/>
    <mergeCell ref="CLH136:CLH137"/>
    <mergeCell ref="CLI136:CLI137"/>
    <mergeCell ref="CLJ136:CLJ137"/>
    <mergeCell ref="CLK136:CLK137"/>
    <mergeCell ref="CLL136:CLL137"/>
    <mergeCell ref="CLM136:CLM137"/>
    <mergeCell ref="CNV136:CNV137"/>
    <mergeCell ref="CNW136:CNW137"/>
    <mergeCell ref="CNX136:CNX137"/>
    <mergeCell ref="CNY136:CNY137"/>
    <mergeCell ref="CNZ136:CNZ137"/>
    <mergeCell ref="COA136:COA137"/>
    <mergeCell ref="CNP136:CNP137"/>
    <mergeCell ref="CNQ136:CNQ137"/>
    <mergeCell ref="CNR136:CNR137"/>
    <mergeCell ref="CNS136:CNS137"/>
    <mergeCell ref="CNT136:CNT137"/>
    <mergeCell ref="CNU136:CNU137"/>
    <mergeCell ref="CNJ136:CNJ137"/>
    <mergeCell ref="CNK136:CNK137"/>
    <mergeCell ref="CNL136:CNL137"/>
    <mergeCell ref="CNM136:CNM137"/>
    <mergeCell ref="CNN136:CNN137"/>
    <mergeCell ref="CNO136:CNO137"/>
    <mergeCell ref="CND136:CND137"/>
    <mergeCell ref="CNE136:CNE137"/>
    <mergeCell ref="CNF136:CNF137"/>
    <mergeCell ref="CNG136:CNG137"/>
    <mergeCell ref="CNH136:CNH137"/>
    <mergeCell ref="CNI136:CNI137"/>
    <mergeCell ref="CMX136:CMX137"/>
    <mergeCell ref="CMY136:CMY137"/>
    <mergeCell ref="CMZ136:CMZ137"/>
    <mergeCell ref="CNA136:CNA137"/>
    <mergeCell ref="CNB136:CNB137"/>
    <mergeCell ref="CNC136:CNC137"/>
    <mergeCell ref="CMR136:CMR137"/>
    <mergeCell ref="CMS136:CMS137"/>
    <mergeCell ref="CMT136:CMT137"/>
    <mergeCell ref="CMU136:CMU137"/>
    <mergeCell ref="CMV136:CMV137"/>
    <mergeCell ref="CMW136:CMW137"/>
    <mergeCell ref="CPF136:CPF137"/>
    <mergeCell ref="CPG136:CPG137"/>
    <mergeCell ref="CPH136:CPH137"/>
    <mergeCell ref="CPI136:CPI137"/>
    <mergeCell ref="CPJ136:CPJ137"/>
    <mergeCell ref="CPK136:CPK137"/>
    <mergeCell ref="COZ136:COZ137"/>
    <mergeCell ref="CPA136:CPA137"/>
    <mergeCell ref="CPB136:CPB137"/>
    <mergeCell ref="CPC136:CPC137"/>
    <mergeCell ref="CPD136:CPD137"/>
    <mergeCell ref="CPE136:CPE137"/>
    <mergeCell ref="COT136:COT137"/>
    <mergeCell ref="COU136:COU137"/>
    <mergeCell ref="COV136:COV137"/>
    <mergeCell ref="COW136:COW137"/>
    <mergeCell ref="COX136:COX137"/>
    <mergeCell ref="COY136:COY137"/>
    <mergeCell ref="CON136:CON137"/>
    <mergeCell ref="COO136:COO137"/>
    <mergeCell ref="COP136:COP137"/>
    <mergeCell ref="COQ136:COQ137"/>
    <mergeCell ref="COR136:COR137"/>
    <mergeCell ref="COS136:COS137"/>
    <mergeCell ref="COH136:COH137"/>
    <mergeCell ref="COI136:COI137"/>
    <mergeCell ref="COJ136:COJ137"/>
    <mergeCell ref="COK136:COK137"/>
    <mergeCell ref="COL136:COL137"/>
    <mergeCell ref="COM136:COM137"/>
    <mergeCell ref="COB136:COB137"/>
    <mergeCell ref="COC136:COC137"/>
    <mergeCell ref="COD136:COD137"/>
    <mergeCell ref="COE136:COE137"/>
    <mergeCell ref="COF136:COF137"/>
    <mergeCell ref="COG136:COG137"/>
    <mergeCell ref="CQP136:CQP137"/>
    <mergeCell ref="CQQ136:CQQ137"/>
    <mergeCell ref="CQR136:CQR137"/>
    <mergeCell ref="CQS136:CQS137"/>
    <mergeCell ref="CQT136:CQT137"/>
    <mergeCell ref="CQU136:CQU137"/>
    <mergeCell ref="CQJ136:CQJ137"/>
    <mergeCell ref="CQK136:CQK137"/>
    <mergeCell ref="CQL136:CQL137"/>
    <mergeCell ref="CQM136:CQM137"/>
    <mergeCell ref="CQN136:CQN137"/>
    <mergeCell ref="CQO136:CQO137"/>
    <mergeCell ref="CQD136:CQD137"/>
    <mergeCell ref="CQE136:CQE137"/>
    <mergeCell ref="CQF136:CQF137"/>
    <mergeCell ref="CQG136:CQG137"/>
    <mergeCell ref="CQH136:CQH137"/>
    <mergeCell ref="CQI136:CQI137"/>
    <mergeCell ref="CPX136:CPX137"/>
    <mergeCell ref="CPY136:CPY137"/>
    <mergeCell ref="CPZ136:CPZ137"/>
    <mergeCell ref="CQA136:CQA137"/>
    <mergeCell ref="CQB136:CQB137"/>
    <mergeCell ref="CQC136:CQC137"/>
    <mergeCell ref="CPR136:CPR137"/>
    <mergeCell ref="CPS136:CPS137"/>
    <mergeCell ref="CPT136:CPT137"/>
    <mergeCell ref="CPU136:CPU137"/>
    <mergeCell ref="CPV136:CPV137"/>
    <mergeCell ref="CPW136:CPW137"/>
    <mergeCell ref="CPL136:CPL137"/>
    <mergeCell ref="CPM136:CPM137"/>
    <mergeCell ref="CPN136:CPN137"/>
    <mergeCell ref="CPO136:CPO137"/>
    <mergeCell ref="CPP136:CPP137"/>
    <mergeCell ref="CPQ136:CPQ137"/>
    <mergeCell ref="CRZ136:CRZ137"/>
    <mergeCell ref="CSA136:CSA137"/>
    <mergeCell ref="CSB136:CSB137"/>
    <mergeCell ref="CSC136:CSC137"/>
    <mergeCell ref="CSD136:CSD137"/>
    <mergeCell ref="CSE136:CSE137"/>
    <mergeCell ref="CRT136:CRT137"/>
    <mergeCell ref="CRU136:CRU137"/>
    <mergeCell ref="CRV136:CRV137"/>
    <mergeCell ref="CRW136:CRW137"/>
    <mergeCell ref="CRX136:CRX137"/>
    <mergeCell ref="CRY136:CRY137"/>
    <mergeCell ref="CRN136:CRN137"/>
    <mergeCell ref="CRO136:CRO137"/>
    <mergeCell ref="CRP136:CRP137"/>
    <mergeCell ref="CRQ136:CRQ137"/>
    <mergeCell ref="CRR136:CRR137"/>
    <mergeCell ref="CRS136:CRS137"/>
    <mergeCell ref="CRH136:CRH137"/>
    <mergeCell ref="CRI136:CRI137"/>
    <mergeCell ref="CRJ136:CRJ137"/>
    <mergeCell ref="CRK136:CRK137"/>
    <mergeCell ref="CRL136:CRL137"/>
    <mergeCell ref="CRM136:CRM137"/>
    <mergeCell ref="CRB136:CRB137"/>
    <mergeCell ref="CRC136:CRC137"/>
    <mergeCell ref="CRD136:CRD137"/>
    <mergeCell ref="CRE136:CRE137"/>
    <mergeCell ref="CRF136:CRF137"/>
    <mergeCell ref="CRG136:CRG137"/>
    <mergeCell ref="CQV136:CQV137"/>
    <mergeCell ref="CQW136:CQW137"/>
    <mergeCell ref="CQX136:CQX137"/>
    <mergeCell ref="CQY136:CQY137"/>
    <mergeCell ref="CQZ136:CQZ137"/>
    <mergeCell ref="CRA136:CRA137"/>
    <mergeCell ref="CTJ136:CTJ137"/>
    <mergeCell ref="CTK136:CTK137"/>
    <mergeCell ref="CTL136:CTL137"/>
    <mergeCell ref="CTM136:CTM137"/>
    <mergeCell ref="CTN136:CTN137"/>
    <mergeCell ref="CTO136:CTO137"/>
    <mergeCell ref="CTD136:CTD137"/>
    <mergeCell ref="CTE136:CTE137"/>
    <mergeCell ref="CTF136:CTF137"/>
    <mergeCell ref="CTG136:CTG137"/>
    <mergeCell ref="CTH136:CTH137"/>
    <mergeCell ref="CTI136:CTI137"/>
    <mergeCell ref="CSX136:CSX137"/>
    <mergeCell ref="CSY136:CSY137"/>
    <mergeCell ref="CSZ136:CSZ137"/>
    <mergeCell ref="CTA136:CTA137"/>
    <mergeCell ref="CTB136:CTB137"/>
    <mergeCell ref="CTC136:CTC137"/>
    <mergeCell ref="CSR136:CSR137"/>
    <mergeCell ref="CSS136:CSS137"/>
    <mergeCell ref="CST136:CST137"/>
    <mergeCell ref="CSU136:CSU137"/>
    <mergeCell ref="CSV136:CSV137"/>
    <mergeCell ref="CSW136:CSW137"/>
    <mergeCell ref="CSL136:CSL137"/>
    <mergeCell ref="CSM136:CSM137"/>
    <mergeCell ref="CSN136:CSN137"/>
    <mergeCell ref="CSO136:CSO137"/>
    <mergeCell ref="CSP136:CSP137"/>
    <mergeCell ref="CSQ136:CSQ137"/>
    <mergeCell ref="CSF136:CSF137"/>
    <mergeCell ref="CSG136:CSG137"/>
    <mergeCell ref="CSH136:CSH137"/>
    <mergeCell ref="CSI136:CSI137"/>
    <mergeCell ref="CSJ136:CSJ137"/>
    <mergeCell ref="CSK136:CSK137"/>
    <mergeCell ref="CUT136:CUT137"/>
    <mergeCell ref="CUU136:CUU137"/>
    <mergeCell ref="CUV136:CUV137"/>
    <mergeCell ref="CUW136:CUW137"/>
    <mergeCell ref="CUX136:CUX137"/>
    <mergeCell ref="CUY136:CUY137"/>
    <mergeCell ref="CUN136:CUN137"/>
    <mergeCell ref="CUO136:CUO137"/>
    <mergeCell ref="CUP136:CUP137"/>
    <mergeCell ref="CUQ136:CUQ137"/>
    <mergeCell ref="CUR136:CUR137"/>
    <mergeCell ref="CUS136:CUS137"/>
    <mergeCell ref="CUH136:CUH137"/>
    <mergeCell ref="CUI136:CUI137"/>
    <mergeCell ref="CUJ136:CUJ137"/>
    <mergeCell ref="CUK136:CUK137"/>
    <mergeCell ref="CUL136:CUL137"/>
    <mergeCell ref="CUM136:CUM137"/>
    <mergeCell ref="CUB136:CUB137"/>
    <mergeCell ref="CUC136:CUC137"/>
    <mergeCell ref="CUD136:CUD137"/>
    <mergeCell ref="CUE136:CUE137"/>
    <mergeCell ref="CUF136:CUF137"/>
    <mergeCell ref="CUG136:CUG137"/>
    <mergeCell ref="CTV136:CTV137"/>
    <mergeCell ref="CTW136:CTW137"/>
    <mergeCell ref="CTX136:CTX137"/>
    <mergeCell ref="CTY136:CTY137"/>
    <mergeCell ref="CTZ136:CTZ137"/>
    <mergeCell ref="CUA136:CUA137"/>
    <mergeCell ref="CTP136:CTP137"/>
    <mergeCell ref="CTQ136:CTQ137"/>
    <mergeCell ref="CTR136:CTR137"/>
    <mergeCell ref="CTS136:CTS137"/>
    <mergeCell ref="CTT136:CTT137"/>
    <mergeCell ref="CTU136:CTU137"/>
    <mergeCell ref="CWD136:CWD137"/>
    <mergeCell ref="CWE136:CWE137"/>
    <mergeCell ref="CWF136:CWF137"/>
    <mergeCell ref="CWG136:CWG137"/>
    <mergeCell ref="CWH136:CWH137"/>
    <mergeCell ref="CWI136:CWI137"/>
    <mergeCell ref="CVX136:CVX137"/>
    <mergeCell ref="CVY136:CVY137"/>
    <mergeCell ref="CVZ136:CVZ137"/>
    <mergeCell ref="CWA136:CWA137"/>
    <mergeCell ref="CWB136:CWB137"/>
    <mergeCell ref="CWC136:CWC137"/>
    <mergeCell ref="CVR136:CVR137"/>
    <mergeCell ref="CVS136:CVS137"/>
    <mergeCell ref="CVT136:CVT137"/>
    <mergeCell ref="CVU136:CVU137"/>
    <mergeCell ref="CVV136:CVV137"/>
    <mergeCell ref="CVW136:CVW137"/>
    <mergeCell ref="CVL136:CVL137"/>
    <mergeCell ref="CVM136:CVM137"/>
    <mergeCell ref="CVN136:CVN137"/>
    <mergeCell ref="CVO136:CVO137"/>
    <mergeCell ref="CVP136:CVP137"/>
    <mergeCell ref="CVQ136:CVQ137"/>
    <mergeCell ref="CVF136:CVF137"/>
    <mergeCell ref="CVG136:CVG137"/>
    <mergeCell ref="CVH136:CVH137"/>
    <mergeCell ref="CVI136:CVI137"/>
    <mergeCell ref="CVJ136:CVJ137"/>
    <mergeCell ref="CVK136:CVK137"/>
    <mergeCell ref="CUZ136:CUZ137"/>
    <mergeCell ref="CVA136:CVA137"/>
    <mergeCell ref="CVB136:CVB137"/>
    <mergeCell ref="CVC136:CVC137"/>
    <mergeCell ref="CVD136:CVD137"/>
    <mergeCell ref="CVE136:CVE137"/>
    <mergeCell ref="CXN136:CXN137"/>
    <mergeCell ref="CXO136:CXO137"/>
    <mergeCell ref="CXP136:CXP137"/>
    <mergeCell ref="CXQ136:CXQ137"/>
    <mergeCell ref="CXR136:CXR137"/>
    <mergeCell ref="CXS136:CXS137"/>
    <mergeCell ref="CXH136:CXH137"/>
    <mergeCell ref="CXI136:CXI137"/>
    <mergeCell ref="CXJ136:CXJ137"/>
    <mergeCell ref="CXK136:CXK137"/>
    <mergeCell ref="CXL136:CXL137"/>
    <mergeCell ref="CXM136:CXM137"/>
    <mergeCell ref="CXB136:CXB137"/>
    <mergeCell ref="CXC136:CXC137"/>
    <mergeCell ref="CXD136:CXD137"/>
    <mergeCell ref="CXE136:CXE137"/>
    <mergeCell ref="CXF136:CXF137"/>
    <mergeCell ref="CXG136:CXG137"/>
    <mergeCell ref="CWV136:CWV137"/>
    <mergeCell ref="CWW136:CWW137"/>
    <mergeCell ref="CWX136:CWX137"/>
    <mergeCell ref="CWY136:CWY137"/>
    <mergeCell ref="CWZ136:CWZ137"/>
    <mergeCell ref="CXA136:CXA137"/>
    <mergeCell ref="CWP136:CWP137"/>
    <mergeCell ref="CWQ136:CWQ137"/>
    <mergeCell ref="CWR136:CWR137"/>
    <mergeCell ref="CWS136:CWS137"/>
    <mergeCell ref="CWT136:CWT137"/>
    <mergeCell ref="CWU136:CWU137"/>
    <mergeCell ref="CWJ136:CWJ137"/>
    <mergeCell ref="CWK136:CWK137"/>
    <mergeCell ref="CWL136:CWL137"/>
    <mergeCell ref="CWM136:CWM137"/>
    <mergeCell ref="CWN136:CWN137"/>
    <mergeCell ref="CWO136:CWO137"/>
    <mergeCell ref="CYX136:CYX137"/>
    <mergeCell ref="CYY136:CYY137"/>
    <mergeCell ref="CYZ136:CYZ137"/>
    <mergeCell ref="CZA136:CZA137"/>
    <mergeCell ref="CZB136:CZB137"/>
    <mergeCell ref="CZC136:CZC137"/>
    <mergeCell ref="CYR136:CYR137"/>
    <mergeCell ref="CYS136:CYS137"/>
    <mergeCell ref="CYT136:CYT137"/>
    <mergeCell ref="CYU136:CYU137"/>
    <mergeCell ref="CYV136:CYV137"/>
    <mergeCell ref="CYW136:CYW137"/>
    <mergeCell ref="CYL136:CYL137"/>
    <mergeCell ref="CYM136:CYM137"/>
    <mergeCell ref="CYN136:CYN137"/>
    <mergeCell ref="CYO136:CYO137"/>
    <mergeCell ref="CYP136:CYP137"/>
    <mergeCell ref="CYQ136:CYQ137"/>
    <mergeCell ref="CYF136:CYF137"/>
    <mergeCell ref="CYG136:CYG137"/>
    <mergeCell ref="CYH136:CYH137"/>
    <mergeCell ref="CYI136:CYI137"/>
    <mergeCell ref="CYJ136:CYJ137"/>
    <mergeCell ref="CYK136:CYK137"/>
    <mergeCell ref="CXZ136:CXZ137"/>
    <mergeCell ref="CYA136:CYA137"/>
    <mergeCell ref="CYB136:CYB137"/>
    <mergeCell ref="CYC136:CYC137"/>
    <mergeCell ref="CYD136:CYD137"/>
    <mergeCell ref="CYE136:CYE137"/>
    <mergeCell ref="CXT136:CXT137"/>
    <mergeCell ref="CXU136:CXU137"/>
    <mergeCell ref="CXV136:CXV137"/>
    <mergeCell ref="CXW136:CXW137"/>
    <mergeCell ref="CXX136:CXX137"/>
    <mergeCell ref="CXY136:CXY137"/>
    <mergeCell ref="DAH136:DAH137"/>
    <mergeCell ref="DAI136:DAI137"/>
    <mergeCell ref="DAJ136:DAJ137"/>
    <mergeCell ref="DAK136:DAK137"/>
    <mergeCell ref="DAL136:DAL137"/>
    <mergeCell ref="DAM136:DAM137"/>
    <mergeCell ref="DAB136:DAB137"/>
    <mergeCell ref="DAC136:DAC137"/>
    <mergeCell ref="DAD136:DAD137"/>
    <mergeCell ref="DAE136:DAE137"/>
    <mergeCell ref="DAF136:DAF137"/>
    <mergeCell ref="DAG136:DAG137"/>
    <mergeCell ref="CZV136:CZV137"/>
    <mergeCell ref="CZW136:CZW137"/>
    <mergeCell ref="CZX136:CZX137"/>
    <mergeCell ref="CZY136:CZY137"/>
    <mergeCell ref="CZZ136:CZZ137"/>
    <mergeCell ref="DAA136:DAA137"/>
    <mergeCell ref="CZP136:CZP137"/>
    <mergeCell ref="CZQ136:CZQ137"/>
    <mergeCell ref="CZR136:CZR137"/>
    <mergeCell ref="CZS136:CZS137"/>
    <mergeCell ref="CZT136:CZT137"/>
    <mergeCell ref="CZU136:CZU137"/>
    <mergeCell ref="CZJ136:CZJ137"/>
    <mergeCell ref="CZK136:CZK137"/>
    <mergeCell ref="CZL136:CZL137"/>
    <mergeCell ref="CZM136:CZM137"/>
    <mergeCell ref="CZN136:CZN137"/>
    <mergeCell ref="CZO136:CZO137"/>
    <mergeCell ref="CZD136:CZD137"/>
    <mergeCell ref="CZE136:CZE137"/>
    <mergeCell ref="CZF136:CZF137"/>
    <mergeCell ref="CZG136:CZG137"/>
    <mergeCell ref="CZH136:CZH137"/>
    <mergeCell ref="CZI136:CZI137"/>
    <mergeCell ref="DBR136:DBR137"/>
    <mergeCell ref="DBS136:DBS137"/>
    <mergeCell ref="DBT136:DBT137"/>
    <mergeCell ref="DBU136:DBU137"/>
    <mergeCell ref="DBV136:DBV137"/>
    <mergeCell ref="DBW136:DBW137"/>
    <mergeCell ref="DBL136:DBL137"/>
    <mergeCell ref="DBM136:DBM137"/>
    <mergeCell ref="DBN136:DBN137"/>
    <mergeCell ref="DBO136:DBO137"/>
    <mergeCell ref="DBP136:DBP137"/>
    <mergeCell ref="DBQ136:DBQ137"/>
    <mergeCell ref="DBF136:DBF137"/>
    <mergeCell ref="DBG136:DBG137"/>
    <mergeCell ref="DBH136:DBH137"/>
    <mergeCell ref="DBI136:DBI137"/>
    <mergeCell ref="DBJ136:DBJ137"/>
    <mergeCell ref="DBK136:DBK137"/>
    <mergeCell ref="DAZ136:DAZ137"/>
    <mergeCell ref="DBA136:DBA137"/>
    <mergeCell ref="DBB136:DBB137"/>
    <mergeCell ref="DBC136:DBC137"/>
    <mergeCell ref="DBD136:DBD137"/>
    <mergeCell ref="DBE136:DBE137"/>
    <mergeCell ref="DAT136:DAT137"/>
    <mergeCell ref="DAU136:DAU137"/>
    <mergeCell ref="DAV136:DAV137"/>
    <mergeCell ref="DAW136:DAW137"/>
    <mergeCell ref="DAX136:DAX137"/>
    <mergeCell ref="DAY136:DAY137"/>
    <mergeCell ref="DAN136:DAN137"/>
    <mergeCell ref="DAO136:DAO137"/>
    <mergeCell ref="DAP136:DAP137"/>
    <mergeCell ref="DAQ136:DAQ137"/>
    <mergeCell ref="DAR136:DAR137"/>
    <mergeCell ref="DAS136:DAS137"/>
    <mergeCell ref="DDB136:DDB137"/>
    <mergeCell ref="DDC136:DDC137"/>
    <mergeCell ref="DDD136:DDD137"/>
    <mergeCell ref="DDE136:DDE137"/>
    <mergeCell ref="DDF136:DDF137"/>
    <mergeCell ref="DDG136:DDG137"/>
    <mergeCell ref="DCV136:DCV137"/>
    <mergeCell ref="DCW136:DCW137"/>
    <mergeCell ref="DCX136:DCX137"/>
    <mergeCell ref="DCY136:DCY137"/>
    <mergeCell ref="DCZ136:DCZ137"/>
    <mergeCell ref="DDA136:DDA137"/>
    <mergeCell ref="DCP136:DCP137"/>
    <mergeCell ref="DCQ136:DCQ137"/>
    <mergeCell ref="DCR136:DCR137"/>
    <mergeCell ref="DCS136:DCS137"/>
    <mergeCell ref="DCT136:DCT137"/>
    <mergeCell ref="DCU136:DCU137"/>
    <mergeCell ref="DCJ136:DCJ137"/>
    <mergeCell ref="DCK136:DCK137"/>
    <mergeCell ref="DCL136:DCL137"/>
    <mergeCell ref="DCM136:DCM137"/>
    <mergeCell ref="DCN136:DCN137"/>
    <mergeCell ref="DCO136:DCO137"/>
    <mergeCell ref="DCD136:DCD137"/>
    <mergeCell ref="DCE136:DCE137"/>
    <mergeCell ref="DCF136:DCF137"/>
    <mergeCell ref="DCG136:DCG137"/>
    <mergeCell ref="DCH136:DCH137"/>
    <mergeCell ref="DCI136:DCI137"/>
    <mergeCell ref="DBX136:DBX137"/>
    <mergeCell ref="DBY136:DBY137"/>
    <mergeCell ref="DBZ136:DBZ137"/>
    <mergeCell ref="DCA136:DCA137"/>
    <mergeCell ref="DCB136:DCB137"/>
    <mergeCell ref="DCC136:DCC137"/>
    <mergeCell ref="DEL136:DEL137"/>
    <mergeCell ref="DEM136:DEM137"/>
    <mergeCell ref="DEN136:DEN137"/>
    <mergeCell ref="DEO136:DEO137"/>
    <mergeCell ref="DEP136:DEP137"/>
    <mergeCell ref="DEQ136:DEQ137"/>
    <mergeCell ref="DEF136:DEF137"/>
    <mergeCell ref="DEG136:DEG137"/>
    <mergeCell ref="DEH136:DEH137"/>
    <mergeCell ref="DEI136:DEI137"/>
    <mergeCell ref="DEJ136:DEJ137"/>
    <mergeCell ref="DEK136:DEK137"/>
    <mergeCell ref="DDZ136:DDZ137"/>
    <mergeCell ref="DEA136:DEA137"/>
    <mergeCell ref="DEB136:DEB137"/>
    <mergeCell ref="DEC136:DEC137"/>
    <mergeCell ref="DED136:DED137"/>
    <mergeCell ref="DEE136:DEE137"/>
    <mergeCell ref="DDT136:DDT137"/>
    <mergeCell ref="DDU136:DDU137"/>
    <mergeCell ref="DDV136:DDV137"/>
    <mergeCell ref="DDW136:DDW137"/>
    <mergeCell ref="DDX136:DDX137"/>
    <mergeCell ref="DDY136:DDY137"/>
    <mergeCell ref="DDN136:DDN137"/>
    <mergeCell ref="DDO136:DDO137"/>
    <mergeCell ref="DDP136:DDP137"/>
    <mergeCell ref="DDQ136:DDQ137"/>
    <mergeCell ref="DDR136:DDR137"/>
    <mergeCell ref="DDS136:DDS137"/>
    <mergeCell ref="DDH136:DDH137"/>
    <mergeCell ref="DDI136:DDI137"/>
    <mergeCell ref="DDJ136:DDJ137"/>
    <mergeCell ref="DDK136:DDK137"/>
    <mergeCell ref="DDL136:DDL137"/>
    <mergeCell ref="DDM136:DDM137"/>
    <mergeCell ref="DFV136:DFV137"/>
    <mergeCell ref="DFW136:DFW137"/>
    <mergeCell ref="DFX136:DFX137"/>
    <mergeCell ref="DFY136:DFY137"/>
    <mergeCell ref="DFZ136:DFZ137"/>
    <mergeCell ref="DGA136:DGA137"/>
    <mergeCell ref="DFP136:DFP137"/>
    <mergeCell ref="DFQ136:DFQ137"/>
    <mergeCell ref="DFR136:DFR137"/>
    <mergeCell ref="DFS136:DFS137"/>
    <mergeCell ref="DFT136:DFT137"/>
    <mergeCell ref="DFU136:DFU137"/>
    <mergeCell ref="DFJ136:DFJ137"/>
    <mergeCell ref="DFK136:DFK137"/>
    <mergeCell ref="DFL136:DFL137"/>
    <mergeCell ref="DFM136:DFM137"/>
    <mergeCell ref="DFN136:DFN137"/>
    <mergeCell ref="DFO136:DFO137"/>
    <mergeCell ref="DFD136:DFD137"/>
    <mergeCell ref="DFE136:DFE137"/>
    <mergeCell ref="DFF136:DFF137"/>
    <mergeCell ref="DFG136:DFG137"/>
    <mergeCell ref="DFH136:DFH137"/>
    <mergeCell ref="DFI136:DFI137"/>
    <mergeCell ref="DEX136:DEX137"/>
    <mergeCell ref="DEY136:DEY137"/>
    <mergeCell ref="DEZ136:DEZ137"/>
    <mergeCell ref="DFA136:DFA137"/>
    <mergeCell ref="DFB136:DFB137"/>
    <mergeCell ref="DFC136:DFC137"/>
    <mergeCell ref="DER136:DER137"/>
    <mergeCell ref="DES136:DES137"/>
    <mergeCell ref="DET136:DET137"/>
    <mergeCell ref="DEU136:DEU137"/>
    <mergeCell ref="DEV136:DEV137"/>
    <mergeCell ref="DEW136:DEW137"/>
    <mergeCell ref="DHF136:DHF137"/>
    <mergeCell ref="DHG136:DHG137"/>
    <mergeCell ref="DHH136:DHH137"/>
    <mergeCell ref="DHI136:DHI137"/>
    <mergeCell ref="DHJ136:DHJ137"/>
    <mergeCell ref="DHK136:DHK137"/>
    <mergeCell ref="DGZ136:DGZ137"/>
    <mergeCell ref="DHA136:DHA137"/>
    <mergeCell ref="DHB136:DHB137"/>
    <mergeCell ref="DHC136:DHC137"/>
    <mergeCell ref="DHD136:DHD137"/>
    <mergeCell ref="DHE136:DHE137"/>
    <mergeCell ref="DGT136:DGT137"/>
    <mergeCell ref="DGU136:DGU137"/>
    <mergeCell ref="DGV136:DGV137"/>
    <mergeCell ref="DGW136:DGW137"/>
    <mergeCell ref="DGX136:DGX137"/>
    <mergeCell ref="DGY136:DGY137"/>
    <mergeCell ref="DGN136:DGN137"/>
    <mergeCell ref="DGO136:DGO137"/>
    <mergeCell ref="DGP136:DGP137"/>
    <mergeCell ref="DGQ136:DGQ137"/>
    <mergeCell ref="DGR136:DGR137"/>
    <mergeCell ref="DGS136:DGS137"/>
    <mergeCell ref="DGH136:DGH137"/>
    <mergeCell ref="DGI136:DGI137"/>
    <mergeCell ref="DGJ136:DGJ137"/>
    <mergeCell ref="DGK136:DGK137"/>
    <mergeCell ref="DGL136:DGL137"/>
    <mergeCell ref="DGM136:DGM137"/>
    <mergeCell ref="DGB136:DGB137"/>
    <mergeCell ref="DGC136:DGC137"/>
    <mergeCell ref="DGD136:DGD137"/>
    <mergeCell ref="DGE136:DGE137"/>
    <mergeCell ref="DGF136:DGF137"/>
    <mergeCell ref="DGG136:DGG137"/>
    <mergeCell ref="DIP136:DIP137"/>
    <mergeCell ref="DIQ136:DIQ137"/>
    <mergeCell ref="DIR136:DIR137"/>
    <mergeCell ref="DIS136:DIS137"/>
    <mergeCell ref="DIT136:DIT137"/>
    <mergeCell ref="DIU136:DIU137"/>
    <mergeCell ref="DIJ136:DIJ137"/>
    <mergeCell ref="DIK136:DIK137"/>
    <mergeCell ref="DIL136:DIL137"/>
    <mergeCell ref="DIM136:DIM137"/>
    <mergeCell ref="DIN136:DIN137"/>
    <mergeCell ref="DIO136:DIO137"/>
    <mergeCell ref="DID136:DID137"/>
    <mergeCell ref="DIE136:DIE137"/>
    <mergeCell ref="DIF136:DIF137"/>
    <mergeCell ref="DIG136:DIG137"/>
    <mergeCell ref="DIH136:DIH137"/>
    <mergeCell ref="DII136:DII137"/>
    <mergeCell ref="DHX136:DHX137"/>
    <mergeCell ref="DHY136:DHY137"/>
    <mergeCell ref="DHZ136:DHZ137"/>
    <mergeCell ref="DIA136:DIA137"/>
    <mergeCell ref="DIB136:DIB137"/>
    <mergeCell ref="DIC136:DIC137"/>
    <mergeCell ref="DHR136:DHR137"/>
    <mergeCell ref="DHS136:DHS137"/>
    <mergeCell ref="DHT136:DHT137"/>
    <mergeCell ref="DHU136:DHU137"/>
    <mergeCell ref="DHV136:DHV137"/>
    <mergeCell ref="DHW136:DHW137"/>
    <mergeCell ref="DHL136:DHL137"/>
    <mergeCell ref="DHM136:DHM137"/>
    <mergeCell ref="DHN136:DHN137"/>
    <mergeCell ref="DHO136:DHO137"/>
    <mergeCell ref="DHP136:DHP137"/>
    <mergeCell ref="DHQ136:DHQ137"/>
    <mergeCell ref="DJZ136:DJZ137"/>
    <mergeCell ref="DKA136:DKA137"/>
    <mergeCell ref="DKB136:DKB137"/>
    <mergeCell ref="DKC136:DKC137"/>
    <mergeCell ref="DKD136:DKD137"/>
    <mergeCell ref="DKE136:DKE137"/>
    <mergeCell ref="DJT136:DJT137"/>
    <mergeCell ref="DJU136:DJU137"/>
    <mergeCell ref="DJV136:DJV137"/>
    <mergeCell ref="DJW136:DJW137"/>
    <mergeCell ref="DJX136:DJX137"/>
    <mergeCell ref="DJY136:DJY137"/>
    <mergeCell ref="DJN136:DJN137"/>
    <mergeCell ref="DJO136:DJO137"/>
    <mergeCell ref="DJP136:DJP137"/>
    <mergeCell ref="DJQ136:DJQ137"/>
    <mergeCell ref="DJR136:DJR137"/>
    <mergeCell ref="DJS136:DJS137"/>
    <mergeCell ref="DJH136:DJH137"/>
    <mergeCell ref="DJI136:DJI137"/>
    <mergeCell ref="DJJ136:DJJ137"/>
    <mergeCell ref="DJK136:DJK137"/>
    <mergeCell ref="DJL136:DJL137"/>
    <mergeCell ref="DJM136:DJM137"/>
    <mergeCell ref="DJB136:DJB137"/>
    <mergeCell ref="DJC136:DJC137"/>
    <mergeCell ref="DJD136:DJD137"/>
    <mergeCell ref="DJE136:DJE137"/>
    <mergeCell ref="DJF136:DJF137"/>
    <mergeCell ref="DJG136:DJG137"/>
    <mergeCell ref="DIV136:DIV137"/>
    <mergeCell ref="DIW136:DIW137"/>
    <mergeCell ref="DIX136:DIX137"/>
    <mergeCell ref="DIY136:DIY137"/>
    <mergeCell ref="DIZ136:DIZ137"/>
    <mergeCell ref="DJA136:DJA137"/>
    <mergeCell ref="DLJ136:DLJ137"/>
    <mergeCell ref="DLK136:DLK137"/>
    <mergeCell ref="DLL136:DLL137"/>
    <mergeCell ref="DLM136:DLM137"/>
    <mergeCell ref="DLN136:DLN137"/>
    <mergeCell ref="DLO136:DLO137"/>
    <mergeCell ref="DLD136:DLD137"/>
    <mergeCell ref="DLE136:DLE137"/>
    <mergeCell ref="DLF136:DLF137"/>
    <mergeCell ref="DLG136:DLG137"/>
    <mergeCell ref="DLH136:DLH137"/>
    <mergeCell ref="DLI136:DLI137"/>
    <mergeCell ref="DKX136:DKX137"/>
    <mergeCell ref="DKY136:DKY137"/>
    <mergeCell ref="DKZ136:DKZ137"/>
    <mergeCell ref="DLA136:DLA137"/>
    <mergeCell ref="DLB136:DLB137"/>
    <mergeCell ref="DLC136:DLC137"/>
    <mergeCell ref="DKR136:DKR137"/>
    <mergeCell ref="DKS136:DKS137"/>
    <mergeCell ref="DKT136:DKT137"/>
    <mergeCell ref="DKU136:DKU137"/>
    <mergeCell ref="DKV136:DKV137"/>
    <mergeCell ref="DKW136:DKW137"/>
    <mergeCell ref="DKL136:DKL137"/>
    <mergeCell ref="DKM136:DKM137"/>
    <mergeCell ref="DKN136:DKN137"/>
    <mergeCell ref="DKO136:DKO137"/>
    <mergeCell ref="DKP136:DKP137"/>
    <mergeCell ref="DKQ136:DKQ137"/>
    <mergeCell ref="DKF136:DKF137"/>
    <mergeCell ref="DKG136:DKG137"/>
    <mergeCell ref="DKH136:DKH137"/>
    <mergeCell ref="DKI136:DKI137"/>
    <mergeCell ref="DKJ136:DKJ137"/>
    <mergeCell ref="DKK136:DKK137"/>
    <mergeCell ref="DMT136:DMT137"/>
    <mergeCell ref="DMU136:DMU137"/>
    <mergeCell ref="DMV136:DMV137"/>
    <mergeCell ref="DMW136:DMW137"/>
    <mergeCell ref="DMX136:DMX137"/>
    <mergeCell ref="DMY136:DMY137"/>
    <mergeCell ref="DMN136:DMN137"/>
    <mergeCell ref="DMO136:DMO137"/>
    <mergeCell ref="DMP136:DMP137"/>
    <mergeCell ref="DMQ136:DMQ137"/>
    <mergeCell ref="DMR136:DMR137"/>
    <mergeCell ref="DMS136:DMS137"/>
    <mergeCell ref="DMH136:DMH137"/>
    <mergeCell ref="DMI136:DMI137"/>
    <mergeCell ref="DMJ136:DMJ137"/>
    <mergeCell ref="DMK136:DMK137"/>
    <mergeCell ref="DML136:DML137"/>
    <mergeCell ref="DMM136:DMM137"/>
    <mergeCell ref="DMB136:DMB137"/>
    <mergeCell ref="DMC136:DMC137"/>
    <mergeCell ref="DMD136:DMD137"/>
    <mergeCell ref="DME136:DME137"/>
    <mergeCell ref="DMF136:DMF137"/>
    <mergeCell ref="DMG136:DMG137"/>
    <mergeCell ref="DLV136:DLV137"/>
    <mergeCell ref="DLW136:DLW137"/>
    <mergeCell ref="DLX136:DLX137"/>
    <mergeCell ref="DLY136:DLY137"/>
    <mergeCell ref="DLZ136:DLZ137"/>
    <mergeCell ref="DMA136:DMA137"/>
    <mergeCell ref="DLP136:DLP137"/>
    <mergeCell ref="DLQ136:DLQ137"/>
    <mergeCell ref="DLR136:DLR137"/>
    <mergeCell ref="DLS136:DLS137"/>
    <mergeCell ref="DLT136:DLT137"/>
    <mergeCell ref="DLU136:DLU137"/>
    <mergeCell ref="DOD136:DOD137"/>
    <mergeCell ref="DOE136:DOE137"/>
    <mergeCell ref="DOF136:DOF137"/>
    <mergeCell ref="DOG136:DOG137"/>
    <mergeCell ref="DOH136:DOH137"/>
    <mergeCell ref="DOI136:DOI137"/>
    <mergeCell ref="DNX136:DNX137"/>
    <mergeCell ref="DNY136:DNY137"/>
    <mergeCell ref="DNZ136:DNZ137"/>
    <mergeCell ref="DOA136:DOA137"/>
    <mergeCell ref="DOB136:DOB137"/>
    <mergeCell ref="DOC136:DOC137"/>
    <mergeCell ref="DNR136:DNR137"/>
    <mergeCell ref="DNS136:DNS137"/>
    <mergeCell ref="DNT136:DNT137"/>
    <mergeCell ref="DNU136:DNU137"/>
    <mergeCell ref="DNV136:DNV137"/>
    <mergeCell ref="DNW136:DNW137"/>
    <mergeCell ref="DNL136:DNL137"/>
    <mergeCell ref="DNM136:DNM137"/>
    <mergeCell ref="DNN136:DNN137"/>
    <mergeCell ref="DNO136:DNO137"/>
    <mergeCell ref="DNP136:DNP137"/>
    <mergeCell ref="DNQ136:DNQ137"/>
    <mergeCell ref="DNF136:DNF137"/>
    <mergeCell ref="DNG136:DNG137"/>
    <mergeCell ref="DNH136:DNH137"/>
    <mergeCell ref="DNI136:DNI137"/>
    <mergeCell ref="DNJ136:DNJ137"/>
    <mergeCell ref="DNK136:DNK137"/>
    <mergeCell ref="DMZ136:DMZ137"/>
    <mergeCell ref="DNA136:DNA137"/>
    <mergeCell ref="DNB136:DNB137"/>
    <mergeCell ref="DNC136:DNC137"/>
    <mergeCell ref="DND136:DND137"/>
    <mergeCell ref="DNE136:DNE137"/>
    <mergeCell ref="DPN136:DPN137"/>
    <mergeCell ref="DPO136:DPO137"/>
    <mergeCell ref="DPP136:DPP137"/>
    <mergeCell ref="DPQ136:DPQ137"/>
    <mergeCell ref="DPR136:DPR137"/>
    <mergeCell ref="DPS136:DPS137"/>
    <mergeCell ref="DPH136:DPH137"/>
    <mergeCell ref="DPI136:DPI137"/>
    <mergeCell ref="DPJ136:DPJ137"/>
    <mergeCell ref="DPK136:DPK137"/>
    <mergeCell ref="DPL136:DPL137"/>
    <mergeCell ref="DPM136:DPM137"/>
    <mergeCell ref="DPB136:DPB137"/>
    <mergeCell ref="DPC136:DPC137"/>
    <mergeCell ref="DPD136:DPD137"/>
    <mergeCell ref="DPE136:DPE137"/>
    <mergeCell ref="DPF136:DPF137"/>
    <mergeCell ref="DPG136:DPG137"/>
    <mergeCell ref="DOV136:DOV137"/>
    <mergeCell ref="DOW136:DOW137"/>
    <mergeCell ref="DOX136:DOX137"/>
    <mergeCell ref="DOY136:DOY137"/>
    <mergeCell ref="DOZ136:DOZ137"/>
    <mergeCell ref="DPA136:DPA137"/>
    <mergeCell ref="DOP136:DOP137"/>
    <mergeCell ref="DOQ136:DOQ137"/>
    <mergeCell ref="DOR136:DOR137"/>
    <mergeCell ref="DOS136:DOS137"/>
    <mergeCell ref="DOT136:DOT137"/>
    <mergeCell ref="DOU136:DOU137"/>
    <mergeCell ref="DOJ136:DOJ137"/>
    <mergeCell ref="DOK136:DOK137"/>
    <mergeCell ref="DOL136:DOL137"/>
    <mergeCell ref="DOM136:DOM137"/>
    <mergeCell ref="DON136:DON137"/>
    <mergeCell ref="DOO136:DOO137"/>
    <mergeCell ref="DQX136:DQX137"/>
    <mergeCell ref="DQY136:DQY137"/>
    <mergeCell ref="DQZ136:DQZ137"/>
    <mergeCell ref="DRA136:DRA137"/>
    <mergeCell ref="DRB136:DRB137"/>
    <mergeCell ref="DRC136:DRC137"/>
    <mergeCell ref="DQR136:DQR137"/>
    <mergeCell ref="DQS136:DQS137"/>
    <mergeCell ref="DQT136:DQT137"/>
    <mergeCell ref="DQU136:DQU137"/>
    <mergeCell ref="DQV136:DQV137"/>
    <mergeCell ref="DQW136:DQW137"/>
    <mergeCell ref="DQL136:DQL137"/>
    <mergeCell ref="DQM136:DQM137"/>
    <mergeCell ref="DQN136:DQN137"/>
    <mergeCell ref="DQO136:DQO137"/>
    <mergeCell ref="DQP136:DQP137"/>
    <mergeCell ref="DQQ136:DQQ137"/>
    <mergeCell ref="DQF136:DQF137"/>
    <mergeCell ref="DQG136:DQG137"/>
    <mergeCell ref="DQH136:DQH137"/>
    <mergeCell ref="DQI136:DQI137"/>
    <mergeCell ref="DQJ136:DQJ137"/>
    <mergeCell ref="DQK136:DQK137"/>
    <mergeCell ref="DPZ136:DPZ137"/>
    <mergeCell ref="DQA136:DQA137"/>
    <mergeCell ref="DQB136:DQB137"/>
    <mergeCell ref="DQC136:DQC137"/>
    <mergeCell ref="DQD136:DQD137"/>
    <mergeCell ref="DQE136:DQE137"/>
    <mergeCell ref="DPT136:DPT137"/>
    <mergeCell ref="DPU136:DPU137"/>
    <mergeCell ref="DPV136:DPV137"/>
    <mergeCell ref="DPW136:DPW137"/>
    <mergeCell ref="DPX136:DPX137"/>
    <mergeCell ref="DPY136:DPY137"/>
    <mergeCell ref="DSH136:DSH137"/>
    <mergeCell ref="DSI136:DSI137"/>
    <mergeCell ref="DSJ136:DSJ137"/>
    <mergeCell ref="DSK136:DSK137"/>
    <mergeCell ref="DSL136:DSL137"/>
    <mergeCell ref="DSM136:DSM137"/>
    <mergeCell ref="DSB136:DSB137"/>
    <mergeCell ref="DSC136:DSC137"/>
    <mergeCell ref="DSD136:DSD137"/>
    <mergeCell ref="DSE136:DSE137"/>
    <mergeCell ref="DSF136:DSF137"/>
    <mergeCell ref="DSG136:DSG137"/>
    <mergeCell ref="DRV136:DRV137"/>
    <mergeCell ref="DRW136:DRW137"/>
    <mergeCell ref="DRX136:DRX137"/>
    <mergeCell ref="DRY136:DRY137"/>
    <mergeCell ref="DRZ136:DRZ137"/>
    <mergeCell ref="DSA136:DSA137"/>
    <mergeCell ref="DRP136:DRP137"/>
    <mergeCell ref="DRQ136:DRQ137"/>
    <mergeCell ref="DRR136:DRR137"/>
    <mergeCell ref="DRS136:DRS137"/>
    <mergeCell ref="DRT136:DRT137"/>
    <mergeCell ref="DRU136:DRU137"/>
    <mergeCell ref="DRJ136:DRJ137"/>
    <mergeCell ref="DRK136:DRK137"/>
    <mergeCell ref="DRL136:DRL137"/>
    <mergeCell ref="DRM136:DRM137"/>
    <mergeCell ref="DRN136:DRN137"/>
    <mergeCell ref="DRO136:DRO137"/>
    <mergeCell ref="DRD136:DRD137"/>
    <mergeCell ref="DRE136:DRE137"/>
    <mergeCell ref="DRF136:DRF137"/>
    <mergeCell ref="DRG136:DRG137"/>
    <mergeCell ref="DRH136:DRH137"/>
    <mergeCell ref="DRI136:DRI137"/>
    <mergeCell ref="DTR136:DTR137"/>
    <mergeCell ref="DTS136:DTS137"/>
    <mergeCell ref="DTT136:DTT137"/>
    <mergeCell ref="DTU136:DTU137"/>
    <mergeCell ref="DTV136:DTV137"/>
    <mergeCell ref="DTW136:DTW137"/>
    <mergeCell ref="DTL136:DTL137"/>
    <mergeCell ref="DTM136:DTM137"/>
    <mergeCell ref="DTN136:DTN137"/>
    <mergeCell ref="DTO136:DTO137"/>
    <mergeCell ref="DTP136:DTP137"/>
    <mergeCell ref="DTQ136:DTQ137"/>
    <mergeCell ref="DTF136:DTF137"/>
    <mergeCell ref="DTG136:DTG137"/>
    <mergeCell ref="DTH136:DTH137"/>
    <mergeCell ref="DTI136:DTI137"/>
    <mergeCell ref="DTJ136:DTJ137"/>
    <mergeCell ref="DTK136:DTK137"/>
    <mergeCell ref="DSZ136:DSZ137"/>
    <mergeCell ref="DTA136:DTA137"/>
    <mergeCell ref="DTB136:DTB137"/>
    <mergeCell ref="DTC136:DTC137"/>
    <mergeCell ref="DTD136:DTD137"/>
    <mergeCell ref="DTE136:DTE137"/>
    <mergeCell ref="DST136:DST137"/>
    <mergeCell ref="DSU136:DSU137"/>
    <mergeCell ref="DSV136:DSV137"/>
    <mergeCell ref="DSW136:DSW137"/>
    <mergeCell ref="DSX136:DSX137"/>
    <mergeCell ref="DSY136:DSY137"/>
    <mergeCell ref="DSN136:DSN137"/>
    <mergeCell ref="DSO136:DSO137"/>
    <mergeCell ref="DSP136:DSP137"/>
    <mergeCell ref="DSQ136:DSQ137"/>
    <mergeCell ref="DSR136:DSR137"/>
    <mergeCell ref="DSS136:DSS137"/>
    <mergeCell ref="DVB136:DVB137"/>
    <mergeCell ref="DVC136:DVC137"/>
    <mergeCell ref="DVD136:DVD137"/>
    <mergeCell ref="DVE136:DVE137"/>
    <mergeCell ref="DVF136:DVF137"/>
    <mergeCell ref="DVG136:DVG137"/>
    <mergeCell ref="DUV136:DUV137"/>
    <mergeCell ref="DUW136:DUW137"/>
    <mergeCell ref="DUX136:DUX137"/>
    <mergeCell ref="DUY136:DUY137"/>
    <mergeCell ref="DUZ136:DUZ137"/>
    <mergeCell ref="DVA136:DVA137"/>
    <mergeCell ref="DUP136:DUP137"/>
    <mergeCell ref="DUQ136:DUQ137"/>
    <mergeCell ref="DUR136:DUR137"/>
    <mergeCell ref="DUS136:DUS137"/>
    <mergeCell ref="DUT136:DUT137"/>
    <mergeCell ref="DUU136:DUU137"/>
    <mergeCell ref="DUJ136:DUJ137"/>
    <mergeCell ref="DUK136:DUK137"/>
    <mergeCell ref="DUL136:DUL137"/>
    <mergeCell ref="DUM136:DUM137"/>
    <mergeCell ref="DUN136:DUN137"/>
    <mergeCell ref="DUO136:DUO137"/>
    <mergeCell ref="DUD136:DUD137"/>
    <mergeCell ref="DUE136:DUE137"/>
    <mergeCell ref="DUF136:DUF137"/>
    <mergeCell ref="DUG136:DUG137"/>
    <mergeCell ref="DUH136:DUH137"/>
    <mergeCell ref="DUI136:DUI137"/>
    <mergeCell ref="DTX136:DTX137"/>
    <mergeCell ref="DTY136:DTY137"/>
    <mergeCell ref="DTZ136:DTZ137"/>
    <mergeCell ref="DUA136:DUA137"/>
    <mergeCell ref="DUB136:DUB137"/>
    <mergeCell ref="DUC136:DUC137"/>
    <mergeCell ref="DWL136:DWL137"/>
    <mergeCell ref="DWM136:DWM137"/>
    <mergeCell ref="DWN136:DWN137"/>
    <mergeCell ref="DWO136:DWO137"/>
    <mergeCell ref="DWP136:DWP137"/>
    <mergeCell ref="DWQ136:DWQ137"/>
    <mergeCell ref="DWF136:DWF137"/>
    <mergeCell ref="DWG136:DWG137"/>
    <mergeCell ref="DWH136:DWH137"/>
    <mergeCell ref="DWI136:DWI137"/>
    <mergeCell ref="DWJ136:DWJ137"/>
    <mergeCell ref="DWK136:DWK137"/>
    <mergeCell ref="DVZ136:DVZ137"/>
    <mergeCell ref="DWA136:DWA137"/>
    <mergeCell ref="DWB136:DWB137"/>
    <mergeCell ref="DWC136:DWC137"/>
    <mergeCell ref="DWD136:DWD137"/>
    <mergeCell ref="DWE136:DWE137"/>
    <mergeCell ref="DVT136:DVT137"/>
    <mergeCell ref="DVU136:DVU137"/>
    <mergeCell ref="DVV136:DVV137"/>
    <mergeCell ref="DVW136:DVW137"/>
    <mergeCell ref="DVX136:DVX137"/>
    <mergeCell ref="DVY136:DVY137"/>
    <mergeCell ref="DVN136:DVN137"/>
    <mergeCell ref="DVO136:DVO137"/>
    <mergeCell ref="DVP136:DVP137"/>
    <mergeCell ref="DVQ136:DVQ137"/>
    <mergeCell ref="DVR136:DVR137"/>
    <mergeCell ref="DVS136:DVS137"/>
    <mergeCell ref="DVH136:DVH137"/>
    <mergeCell ref="DVI136:DVI137"/>
    <mergeCell ref="DVJ136:DVJ137"/>
    <mergeCell ref="DVK136:DVK137"/>
    <mergeCell ref="DVL136:DVL137"/>
    <mergeCell ref="DVM136:DVM137"/>
    <mergeCell ref="DXV136:DXV137"/>
    <mergeCell ref="DXW136:DXW137"/>
    <mergeCell ref="DXX136:DXX137"/>
    <mergeCell ref="DXY136:DXY137"/>
    <mergeCell ref="DXZ136:DXZ137"/>
    <mergeCell ref="DYA136:DYA137"/>
    <mergeCell ref="DXP136:DXP137"/>
    <mergeCell ref="DXQ136:DXQ137"/>
    <mergeCell ref="DXR136:DXR137"/>
    <mergeCell ref="DXS136:DXS137"/>
    <mergeCell ref="DXT136:DXT137"/>
    <mergeCell ref="DXU136:DXU137"/>
    <mergeCell ref="DXJ136:DXJ137"/>
    <mergeCell ref="DXK136:DXK137"/>
    <mergeCell ref="DXL136:DXL137"/>
    <mergeCell ref="DXM136:DXM137"/>
    <mergeCell ref="DXN136:DXN137"/>
    <mergeCell ref="DXO136:DXO137"/>
    <mergeCell ref="DXD136:DXD137"/>
    <mergeCell ref="DXE136:DXE137"/>
    <mergeCell ref="DXF136:DXF137"/>
    <mergeCell ref="DXG136:DXG137"/>
    <mergeCell ref="DXH136:DXH137"/>
    <mergeCell ref="DXI136:DXI137"/>
    <mergeCell ref="DWX136:DWX137"/>
    <mergeCell ref="DWY136:DWY137"/>
    <mergeCell ref="DWZ136:DWZ137"/>
    <mergeCell ref="DXA136:DXA137"/>
    <mergeCell ref="DXB136:DXB137"/>
    <mergeCell ref="DXC136:DXC137"/>
    <mergeCell ref="DWR136:DWR137"/>
    <mergeCell ref="DWS136:DWS137"/>
    <mergeCell ref="DWT136:DWT137"/>
    <mergeCell ref="DWU136:DWU137"/>
    <mergeCell ref="DWV136:DWV137"/>
    <mergeCell ref="DWW136:DWW137"/>
    <mergeCell ref="DZF136:DZF137"/>
    <mergeCell ref="DZG136:DZG137"/>
    <mergeCell ref="DZH136:DZH137"/>
    <mergeCell ref="DZI136:DZI137"/>
    <mergeCell ref="DZJ136:DZJ137"/>
    <mergeCell ref="DZK136:DZK137"/>
    <mergeCell ref="DYZ136:DYZ137"/>
    <mergeCell ref="DZA136:DZA137"/>
    <mergeCell ref="DZB136:DZB137"/>
    <mergeCell ref="DZC136:DZC137"/>
    <mergeCell ref="DZD136:DZD137"/>
    <mergeCell ref="DZE136:DZE137"/>
    <mergeCell ref="DYT136:DYT137"/>
    <mergeCell ref="DYU136:DYU137"/>
    <mergeCell ref="DYV136:DYV137"/>
    <mergeCell ref="DYW136:DYW137"/>
    <mergeCell ref="DYX136:DYX137"/>
    <mergeCell ref="DYY136:DYY137"/>
    <mergeCell ref="DYN136:DYN137"/>
    <mergeCell ref="DYO136:DYO137"/>
    <mergeCell ref="DYP136:DYP137"/>
    <mergeCell ref="DYQ136:DYQ137"/>
    <mergeCell ref="DYR136:DYR137"/>
    <mergeCell ref="DYS136:DYS137"/>
    <mergeCell ref="DYH136:DYH137"/>
    <mergeCell ref="DYI136:DYI137"/>
    <mergeCell ref="DYJ136:DYJ137"/>
    <mergeCell ref="DYK136:DYK137"/>
    <mergeCell ref="DYL136:DYL137"/>
    <mergeCell ref="DYM136:DYM137"/>
    <mergeCell ref="DYB136:DYB137"/>
    <mergeCell ref="DYC136:DYC137"/>
    <mergeCell ref="DYD136:DYD137"/>
    <mergeCell ref="DYE136:DYE137"/>
    <mergeCell ref="DYF136:DYF137"/>
    <mergeCell ref="DYG136:DYG137"/>
    <mergeCell ref="EAP136:EAP137"/>
    <mergeCell ref="EAQ136:EAQ137"/>
    <mergeCell ref="EAR136:EAR137"/>
    <mergeCell ref="EAS136:EAS137"/>
    <mergeCell ref="EAT136:EAT137"/>
    <mergeCell ref="EAU136:EAU137"/>
    <mergeCell ref="EAJ136:EAJ137"/>
    <mergeCell ref="EAK136:EAK137"/>
    <mergeCell ref="EAL136:EAL137"/>
    <mergeCell ref="EAM136:EAM137"/>
    <mergeCell ref="EAN136:EAN137"/>
    <mergeCell ref="EAO136:EAO137"/>
    <mergeCell ref="EAD136:EAD137"/>
    <mergeCell ref="EAE136:EAE137"/>
    <mergeCell ref="EAF136:EAF137"/>
    <mergeCell ref="EAG136:EAG137"/>
    <mergeCell ref="EAH136:EAH137"/>
    <mergeCell ref="EAI136:EAI137"/>
    <mergeCell ref="DZX136:DZX137"/>
    <mergeCell ref="DZY136:DZY137"/>
    <mergeCell ref="DZZ136:DZZ137"/>
    <mergeCell ref="EAA136:EAA137"/>
    <mergeCell ref="EAB136:EAB137"/>
    <mergeCell ref="EAC136:EAC137"/>
    <mergeCell ref="DZR136:DZR137"/>
    <mergeCell ref="DZS136:DZS137"/>
    <mergeCell ref="DZT136:DZT137"/>
    <mergeCell ref="DZU136:DZU137"/>
    <mergeCell ref="DZV136:DZV137"/>
    <mergeCell ref="DZW136:DZW137"/>
    <mergeCell ref="DZL136:DZL137"/>
    <mergeCell ref="DZM136:DZM137"/>
    <mergeCell ref="DZN136:DZN137"/>
    <mergeCell ref="DZO136:DZO137"/>
    <mergeCell ref="DZP136:DZP137"/>
    <mergeCell ref="DZQ136:DZQ137"/>
    <mergeCell ref="EBZ136:EBZ137"/>
    <mergeCell ref="ECA136:ECA137"/>
    <mergeCell ref="ECB136:ECB137"/>
    <mergeCell ref="ECC136:ECC137"/>
    <mergeCell ref="ECD136:ECD137"/>
    <mergeCell ref="ECE136:ECE137"/>
    <mergeCell ref="EBT136:EBT137"/>
    <mergeCell ref="EBU136:EBU137"/>
    <mergeCell ref="EBV136:EBV137"/>
    <mergeCell ref="EBW136:EBW137"/>
    <mergeCell ref="EBX136:EBX137"/>
    <mergeCell ref="EBY136:EBY137"/>
    <mergeCell ref="EBN136:EBN137"/>
    <mergeCell ref="EBO136:EBO137"/>
    <mergeCell ref="EBP136:EBP137"/>
    <mergeCell ref="EBQ136:EBQ137"/>
    <mergeCell ref="EBR136:EBR137"/>
    <mergeCell ref="EBS136:EBS137"/>
    <mergeCell ref="EBH136:EBH137"/>
    <mergeCell ref="EBI136:EBI137"/>
    <mergeCell ref="EBJ136:EBJ137"/>
    <mergeCell ref="EBK136:EBK137"/>
    <mergeCell ref="EBL136:EBL137"/>
    <mergeCell ref="EBM136:EBM137"/>
    <mergeCell ref="EBB136:EBB137"/>
    <mergeCell ref="EBC136:EBC137"/>
    <mergeCell ref="EBD136:EBD137"/>
    <mergeCell ref="EBE136:EBE137"/>
    <mergeCell ref="EBF136:EBF137"/>
    <mergeCell ref="EBG136:EBG137"/>
    <mergeCell ref="EAV136:EAV137"/>
    <mergeCell ref="EAW136:EAW137"/>
    <mergeCell ref="EAX136:EAX137"/>
    <mergeCell ref="EAY136:EAY137"/>
    <mergeCell ref="EAZ136:EAZ137"/>
    <mergeCell ref="EBA136:EBA137"/>
    <mergeCell ref="EDJ136:EDJ137"/>
    <mergeCell ref="EDK136:EDK137"/>
    <mergeCell ref="EDL136:EDL137"/>
    <mergeCell ref="EDM136:EDM137"/>
    <mergeCell ref="EDN136:EDN137"/>
    <mergeCell ref="EDO136:EDO137"/>
    <mergeCell ref="EDD136:EDD137"/>
    <mergeCell ref="EDE136:EDE137"/>
    <mergeCell ref="EDF136:EDF137"/>
    <mergeCell ref="EDG136:EDG137"/>
    <mergeCell ref="EDH136:EDH137"/>
    <mergeCell ref="EDI136:EDI137"/>
    <mergeCell ref="ECX136:ECX137"/>
    <mergeCell ref="ECY136:ECY137"/>
    <mergeCell ref="ECZ136:ECZ137"/>
    <mergeCell ref="EDA136:EDA137"/>
    <mergeCell ref="EDB136:EDB137"/>
    <mergeCell ref="EDC136:EDC137"/>
    <mergeCell ref="ECR136:ECR137"/>
    <mergeCell ref="ECS136:ECS137"/>
    <mergeCell ref="ECT136:ECT137"/>
    <mergeCell ref="ECU136:ECU137"/>
    <mergeCell ref="ECV136:ECV137"/>
    <mergeCell ref="ECW136:ECW137"/>
    <mergeCell ref="ECL136:ECL137"/>
    <mergeCell ref="ECM136:ECM137"/>
    <mergeCell ref="ECN136:ECN137"/>
    <mergeCell ref="ECO136:ECO137"/>
    <mergeCell ref="ECP136:ECP137"/>
    <mergeCell ref="ECQ136:ECQ137"/>
    <mergeCell ref="ECF136:ECF137"/>
    <mergeCell ref="ECG136:ECG137"/>
    <mergeCell ref="ECH136:ECH137"/>
    <mergeCell ref="ECI136:ECI137"/>
    <mergeCell ref="ECJ136:ECJ137"/>
    <mergeCell ref="ECK136:ECK137"/>
    <mergeCell ref="EET136:EET137"/>
    <mergeCell ref="EEU136:EEU137"/>
    <mergeCell ref="EEV136:EEV137"/>
    <mergeCell ref="EEW136:EEW137"/>
    <mergeCell ref="EEX136:EEX137"/>
    <mergeCell ref="EEY136:EEY137"/>
    <mergeCell ref="EEN136:EEN137"/>
    <mergeCell ref="EEO136:EEO137"/>
    <mergeCell ref="EEP136:EEP137"/>
    <mergeCell ref="EEQ136:EEQ137"/>
    <mergeCell ref="EER136:EER137"/>
    <mergeCell ref="EES136:EES137"/>
    <mergeCell ref="EEH136:EEH137"/>
    <mergeCell ref="EEI136:EEI137"/>
    <mergeCell ref="EEJ136:EEJ137"/>
    <mergeCell ref="EEK136:EEK137"/>
    <mergeCell ref="EEL136:EEL137"/>
    <mergeCell ref="EEM136:EEM137"/>
    <mergeCell ref="EEB136:EEB137"/>
    <mergeCell ref="EEC136:EEC137"/>
    <mergeCell ref="EED136:EED137"/>
    <mergeCell ref="EEE136:EEE137"/>
    <mergeCell ref="EEF136:EEF137"/>
    <mergeCell ref="EEG136:EEG137"/>
    <mergeCell ref="EDV136:EDV137"/>
    <mergeCell ref="EDW136:EDW137"/>
    <mergeCell ref="EDX136:EDX137"/>
    <mergeCell ref="EDY136:EDY137"/>
    <mergeCell ref="EDZ136:EDZ137"/>
    <mergeCell ref="EEA136:EEA137"/>
    <mergeCell ref="EDP136:EDP137"/>
    <mergeCell ref="EDQ136:EDQ137"/>
    <mergeCell ref="EDR136:EDR137"/>
    <mergeCell ref="EDS136:EDS137"/>
    <mergeCell ref="EDT136:EDT137"/>
    <mergeCell ref="EDU136:EDU137"/>
    <mergeCell ref="EGD136:EGD137"/>
    <mergeCell ref="EGE136:EGE137"/>
    <mergeCell ref="EGF136:EGF137"/>
    <mergeCell ref="EGG136:EGG137"/>
    <mergeCell ref="EGH136:EGH137"/>
    <mergeCell ref="EGI136:EGI137"/>
    <mergeCell ref="EFX136:EFX137"/>
    <mergeCell ref="EFY136:EFY137"/>
    <mergeCell ref="EFZ136:EFZ137"/>
    <mergeCell ref="EGA136:EGA137"/>
    <mergeCell ref="EGB136:EGB137"/>
    <mergeCell ref="EGC136:EGC137"/>
    <mergeCell ref="EFR136:EFR137"/>
    <mergeCell ref="EFS136:EFS137"/>
    <mergeCell ref="EFT136:EFT137"/>
    <mergeCell ref="EFU136:EFU137"/>
    <mergeCell ref="EFV136:EFV137"/>
    <mergeCell ref="EFW136:EFW137"/>
    <mergeCell ref="EFL136:EFL137"/>
    <mergeCell ref="EFM136:EFM137"/>
    <mergeCell ref="EFN136:EFN137"/>
    <mergeCell ref="EFO136:EFO137"/>
    <mergeCell ref="EFP136:EFP137"/>
    <mergeCell ref="EFQ136:EFQ137"/>
    <mergeCell ref="EFF136:EFF137"/>
    <mergeCell ref="EFG136:EFG137"/>
    <mergeCell ref="EFH136:EFH137"/>
    <mergeCell ref="EFI136:EFI137"/>
    <mergeCell ref="EFJ136:EFJ137"/>
    <mergeCell ref="EFK136:EFK137"/>
    <mergeCell ref="EEZ136:EEZ137"/>
    <mergeCell ref="EFA136:EFA137"/>
    <mergeCell ref="EFB136:EFB137"/>
    <mergeCell ref="EFC136:EFC137"/>
    <mergeCell ref="EFD136:EFD137"/>
    <mergeCell ref="EFE136:EFE137"/>
    <mergeCell ref="EHN136:EHN137"/>
    <mergeCell ref="EHO136:EHO137"/>
    <mergeCell ref="EHP136:EHP137"/>
    <mergeCell ref="EHQ136:EHQ137"/>
    <mergeCell ref="EHR136:EHR137"/>
    <mergeCell ref="EHS136:EHS137"/>
    <mergeCell ref="EHH136:EHH137"/>
    <mergeCell ref="EHI136:EHI137"/>
    <mergeCell ref="EHJ136:EHJ137"/>
    <mergeCell ref="EHK136:EHK137"/>
    <mergeCell ref="EHL136:EHL137"/>
    <mergeCell ref="EHM136:EHM137"/>
    <mergeCell ref="EHB136:EHB137"/>
    <mergeCell ref="EHC136:EHC137"/>
    <mergeCell ref="EHD136:EHD137"/>
    <mergeCell ref="EHE136:EHE137"/>
    <mergeCell ref="EHF136:EHF137"/>
    <mergeCell ref="EHG136:EHG137"/>
    <mergeCell ref="EGV136:EGV137"/>
    <mergeCell ref="EGW136:EGW137"/>
    <mergeCell ref="EGX136:EGX137"/>
    <mergeCell ref="EGY136:EGY137"/>
    <mergeCell ref="EGZ136:EGZ137"/>
    <mergeCell ref="EHA136:EHA137"/>
    <mergeCell ref="EGP136:EGP137"/>
    <mergeCell ref="EGQ136:EGQ137"/>
    <mergeCell ref="EGR136:EGR137"/>
    <mergeCell ref="EGS136:EGS137"/>
    <mergeCell ref="EGT136:EGT137"/>
    <mergeCell ref="EGU136:EGU137"/>
    <mergeCell ref="EGJ136:EGJ137"/>
    <mergeCell ref="EGK136:EGK137"/>
    <mergeCell ref="EGL136:EGL137"/>
    <mergeCell ref="EGM136:EGM137"/>
    <mergeCell ref="EGN136:EGN137"/>
    <mergeCell ref="EGO136:EGO137"/>
    <mergeCell ref="EIX136:EIX137"/>
    <mergeCell ref="EIY136:EIY137"/>
    <mergeCell ref="EIZ136:EIZ137"/>
    <mergeCell ref="EJA136:EJA137"/>
    <mergeCell ref="EJB136:EJB137"/>
    <mergeCell ref="EJC136:EJC137"/>
    <mergeCell ref="EIR136:EIR137"/>
    <mergeCell ref="EIS136:EIS137"/>
    <mergeCell ref="EIT136:EIT137"/>
    <mergeCell ref="EIU136:EIU137"/>
    <mergeCell ref="EIV136:EIV137"/>
    <mergeCell ref="EIW136:EIW137"/>
    <mergeCell ref="EIL136:EIL137"/>
    <mergeCell ref="EIM136:EIM137"/>
    <mergeCell ref="EIN136:EIN137"/>
    <mergeCell ref="EIO136:EIO137"/>
    <mergeCell ref="EIP136:EIP137"/>
    <mergeCell ref="EIQ136:EIQ137"/>
    <mergeCell ref="EIF136:EIF137"/>
    <mergeCell ref="EIG136:EIG137"/>
    <mergeCell ref="EIH136:EIH137"/>
    <mergeCell ref="EII136:EII137"/>
    <mergeCell ref="EIJ136:EIJ137"/>
    <mergeCell ref="EIK136:EIK137"/>
    <mergeCell ref="EHZ136:EHZ137"/>
    <mergeCell ref="EIA136:EIA137"/>
    <mergeCell ref="EIB136:EIB137"/>
    <mergeCell ref="EIC136:EIC137"/>
    <mergeCell ref="EID136:EID137"/>
    <mergeCell ref="EIE136:EIE137"/>
    <mergeCell ref="EHT136:EHT137"/>
    <mergeCell ref="EHU136:EHU137"/>
    <mergeCell ref="EHV136:EHV137"/>
    <mergeCell ref="EHW136:EHW137"/>
    <mergeCell ref="EHX136:EHX137"/>
    <mergeCell ref="EHY136:EHY137"/>
    <mergeCell ref="EKH136:EKH137"/>
    <mergeCell ref="EKI136:EKI137"/>
    <mergeCell ref="EKJ136:EKJ137"/>
    <mergeCell ref="EKK136:EKK137"/>
    <mergeCell ref="EKL136:EKL137"/>
    <mergeCell ref="EKM136:EKM137"/>
    <mergeCell ref="EKB136:EKB137"/>
    <mergeCell ref="EKC136:EKC137"/>
    <mergeCell ref="EKD136:EKD137"/>
    <mergeCell ref="EKE136:EKE137"/>
    <mergeCell ref="EKF136:EKF137"/>
    <mergeCell ref="EKG136:EKG137"/>
    <mergeCell ref="EJV136:EJV137"/>
    <mergeCell ref="EJW136:EJW137"/>
    <mergeCell ref="EJX136:EJX137"/>
    <mergeCell ref="EJY136:EJY137"/>
    <mergeCell ref="EJZ136:EJZ137"/>
    <mergeCell ref="EKA136:EKA137"/>
    <mergeCell ref="EJP136:EJP137"/>
    <mergeCell ref="EJQ136:EJQ137"/>
    <mergeCell ref="EJR136:EJR137"/>
    <mergeCell ref="EJS136:EJS137"/>
    <mergeCell ref="EJT136:EJT137"/>
    <mergeCell ref="EJU136:EJU137"/>
    <mergeCell ref="EJJ136:EJJ137"/>
    <mergeCell ref="EJK136:EJK137"/>
    <mergeCell ref="EJL136:EJL137"/>
    <mergeCell ref="EJM136:EJM137"/>
    <mergeCell ref="EJN136:EJN137"/>
    <mergeCell ref="EJO136:EJO137"/>
    <mergeCell ref="EJD136:EJD137"/>
    <mergeCell ref="EJE136:EJE137"/>
    <mergeCell ref="EJF136:EJF137"/>
    <mergeCell ref="EJG136:EJG137"/>
    <mergeCell ref="EJH136:EJH137"/>
    <mergeCell ref="EJI136:EJI137"/>
    <mergeCell ref="ELR136:ELR137"/>
    <mergeCell ref="ELS136:ELS137"/>
    <mergeCell ref="ELT136:ELT137"/>
    <mergeCell ref="ELU136:ELU137"/>
    <mergeCell ref="ELV136:ELV137"/>
    <mergeCell ref="ELW136:ELW137"/>
    <mergeCell ref="ELL136:ELL137"/>
    <mergeCell ref="ELM136:ELM137"/>
    <mergeCell ref="ELN136:ELN137"/>
    <mergeCell ref="ELO136:ELO137"/>
    <mergeCell ref="ELP136:ELP137"/>
    <mergeCell ref="ELQ136:ELQ137"/>
    <mergeCell ref="ELF136:ELF137"/>
    <mergeCell ref="ELG136:ELG137"/>
    <mergeCell ref="ELH136:ELH137"/>
    <mergeCell ref="ELI136:ELI137"/>
    <mergeCell ref="ELJ136:ELJ137"/>
    <mergeCell ref="ELK136:ELK137"/>
    <mergeCell ref="EKZ136:EKZ137"/>
    <mergeCell ref="ELA136:ELA137"/>
    <mergeCell ref="ELB136:ELB137"/>
    <mergeCell ref="ELC136:ELC137"/>
    <mergeCell ref="ELD136:ELD137"/>
    <mergeCell ref="ELE136:ELE137"/>
    <mergeCell ref="EKT136:EKT137"/>
    <mergeCell ref="EKU136:EKU137"/>
    <mergeCell ref="EKV136:EKV137"/>
    <mergeCell ref="EKW136:EKW137"/>
    <mergeCell ref="EKX136:EKX137"/>
    <mergeCell ref="EKY136:EKY137"/>
    <mergeCell ref="EKN136:EKN137"/>
    <mergeCell ref="EKO136:EKO137"/>
    <mergeCell ref="EKP136:EKP137"/>
    <mergeCell ref="EKQ136:EKQ137"/>
    <mergeCell ref="EKR136:EKR137"/>
    <mergeCell ref="EKS136:EKS137"/>
    <mergeCell ref="ENB136:ENB137"/>
    <mergeCell ref="ENC136:ENC137"/>
    <mergeCell ref="END136:END137"/>
    <mergeCell ref="ENE136:ENE137"/>
    <mergeCell ref="ENF136:ENF137"/>
    <mergeCell ref="ENG136:ENG137"/>
    <mergeCell ref="EMV136:EMV137"/>
    <mergeCell ref="EMW136:EMW137"/>
    <mergeCell ref="EMX136:EMX137"/>
    <mergeCell ref="EMY136:EMY137"/>
    <mergeCell ref="EMZ136:EMZ137"/>
    <mergeCell ref="ENA136:ENA137"/>
    <mergeCell ref="EMP136:EMP137"/>
    <mergeCell ref="EMQ136:EMQ137"/>
    <mergeCell ref="EMR136:EMR137"/>
    <mergeCell ref="EMS136:EMS137"/>
    <mergeCell ref="EMT136:EMT137"/>
    <mergeCell ref="EMU136:EMU137"/>
    <mergeCell ref="EMJ136:EMJ137"/>
    <mergeCell ref="EMK136:EMK137"/>
    <mergeCell ref="EML136:EML137"/>
    <mergeCell ref="EMM136:EMM137"/>
    <mergeCell ref="EMN136:EMN137"/>
    <mergeCell ref="EMO136:EMO137"/>
    <mergeCell ref="EMD136:EMD137"/>
    <mergeCell ref="EME136:EME137"/>
    <mergeCell ref="EMF136:EMF137"/>
    <mergeCell ref="EMG136:EMG137"/>
    <mergeCell ref="EMH136:EMH137"/>
    <mergeCell ref="EMI136:EMI137"/>
    <mergeCell ref="ELX136:ELX137"/>
    <mergeCell ref="ELY136:ELY137"/>
    <mergeCell ref="ELZ136:ELZ137"/>
    <mergeCell ref="EMA136:EMA137"/>
    <mergeCell ref="EMB136:EMB137"/>
    <mergeCell ref="EMC136:EMC137"/>
    <mergeCell ref="EOL136:EOL137"/>
    <mergeCell ref="EOM136:EOM137"/>
    <mergeCell ref="EON136:EON137"/>
    <mergeCell ref="EOO136:EOO137"/>
    <mergeCell ref="EOP136:EOP137"/>
    <mergeCell ref="EOQ136:EOQ137"/>
    <mergeCell ref="EOF136:EOF137"/>
    <mergeCell ref="EOG136:EOG137"/>
    <mergeCell ref="EOH136:EOH137"/>
    <mergeCell ref="EOI136:EOI137"/>
    <mergeCell ref="EOJ136:EOJ137"/>
    <mergeCell ref="EOK136:EOK137"/>
    <mergeCell ref="ENZ136:ENZ137"/>
    <mergeCell ref="EOA136:EOA137"/>
    <mergeCell ref="EOB136:EOB137"/>
    <mergeCell ref="EOC136:EOC137"/>
    <mergeCell ref="EOD136:EOD137"/>
    <mergeCell ref="EOE136:EOE137"/>
    <mergeCell ref="ENT136:ENT137"/>
    <mergeCell ref="ENU136:ENU137"/>
    <mergeCell ref="ENV136:ENV137"/>
    <mergeCell ref="ENW136:ENW137"/>
    <mergeCell ref="ENX136:ENX137"/>
    <mergeCell ref="ENY136:ENY137"/>
    <mergeCell ref="ENN136:ENN137"/>
    <mergeCell ref="ENO136:ENO137"/>
    <mergeCell ref="ENP136:ENP137"/>
    <mergeCell ref="ENQ136:ENQ137"/>
    <mergeCell ref="ENR136:ENR137"/>
    <mergeCell ref="ENS136:ENS137"/>
    <mergeCell ref="ENH136:ENH137"/>
    <mergeCell ref="ENI136:ENI137"/>
    <mergeCell ref="ENJ136:ENJ137"/>
    <mergeCell ref="ENK136:ENK137"/>
    <mergeCell ref="ENL136:ENL137"/>
    <mergeCell ref="ENM136:ENM137"/>
    <mergeCell ref="EPV136:EPV137"/>
    <mergeCell ref="EPW136:EPW137"/>
    <mergeCell ref="EPX136:EPX137"/>
    <mergeCell ref="EPY136:EPY137"/>
    <mergeCell ref="EPZ136:EPZ137"/>
    <mergeCell ref="EQA136:EQA137"/>
    <mergeCell ref="EPP136:EPP137"/>
    <mergeCell ref="EPQ136:EPQ137"/>
    <mergeCell ref="EPR136:EPR137"/>
    <mergeCell ref="EPS136:EPS137"/>
    <mergeCell ref="EPT136:EPT137"/>
    <mergeCell ref="EPU136:EPU137"/>
    <mergeCell ref="EPJ136:EPJ137"/>
    <mergeCell ref="EPK136:EPK137"/>
    <mergeCell ref="EPL136:EPL137"/>
    <mergeCell ref="EPM136:EPM137"/>
    <mergeCell ref="EPN136:EPN137"/>
    <mergeCell ref="EPO136:EPO137"/>
    <mergeCell ref="EPD136:EPD137"/>
    <mergeCell ref="EPE136:EPE137"/>
    <mergeCell ref="EPF136:EPF137"/>
    <mergeCell ref="EPG136:EPG137"/>
    <mergeCell ref="EPH136:EPH137"/>
    <mergeCell ref="EPI136:EPI137"/>
    <mergeCell ref="EOX136:EOX137"/>
    <mergeCell ref="EOY136:EOY137"/>
    <mergeCell ref="EOZ136:EOZ137"/>
    <mergeCell ref="EPA136:EPA137"/>
    <mergeCell ref="EPB136:EPB137"/>
    <mergeCell ref="EPC136:EPC137"/>
    <mergeCell ref="EOR136:EOR137"/>
    <mergeCell ref="EOS136:EOS137"/>
    <mergeCell ref="EOT136:EOT137"/>
    <mergeCell ref="EOU136:EOU137"/>
    <mergeCell ref="EOV136:EOV137"/>
    <mergeCell ref="EOW136:EOW137"/>
    <mergeCell ref="ERF136:ERF137"/>
    <mergeCell ref="ERG136:ERG137"/>
    <mergeCell ref="ERH136:ERH137"/>
    <mergeCell ref="ERI136:ERI137"/>
    <mergeCell ref="ERJ136:ERJ137"/>
    <mergeCell ref="ERK136:ERK137"/>
    <mergeCell ref="EQZ136:EQZ137"/>
    <mergeCell ref="ERA136:ERA137"/>
    <mergeCell ref="ERB136:ERB137"/>
    <mergeCell ref="ERC136:ERC137"/>
    <mergeCell ref="ERD136:ERD137"/>
    <mergeCell ref="ERE136:ERE137"/>
    <mergeCell ref="EQT136:EQT137"/>
    <mergeCell ref="EQU136:EQU137"/>
    <mergeCell ref="EQV136:EQV137"/>
    <mergeCell ref="EQW136:EQW137"/>
    <mergeCell ref="EQX136:EQX137"/>
    <mergeCell ref="EQY136:EQY137"/>
    <mergeCell ref="EQN136:EQN137"/>
    <mergeCell ref="EQO136:EQO137"/>
    <mergeCell ref="EQP136:EQP137"/>
    <mergeCell ref="EQQ136:EQQ137"/>
    <mergeCell ref="EQR136:EQR137"/>
    <mergeCell ref="EQS136:EQS137"/>
    <mergeCell ref="EQH136:EQH137"/>
    <mergeCell ref="EQI136:EQI137"/>
    <mergeCell ref="EQJ136:EQJ137"/>
    <mergeCell ref="EQK136:EQK137"/>
    <mergeCell ref="EQL136:EQL137"/>
    <mergeCell ref="EQM136:EQM137"/>
    <mergeCell ref="EQB136:EQB137"/>
    <mergeCell ref="EQC136:EQC137"/>
    <mergeCell ref="EQD136:EQD137"/>
    <mergeCell ref="EQE136:EQE137"/>
    <mergeCell ref="EQF136:EQF137"/>
    <mergeCell ref="EQG136:EQG137"/>
    <mergeCell ref="ESP136:ESP137"/>
    <mergeCell ref="ESQ136:ESQ137"/>
    <mergeCell ref="ESR136:ESR137"/>
    <mergeCell ref="ESS136:ESS137"/>
    <mergeCell ref="EST136:EST137"/>
    <mergeCell ref="ESU136:ESU137"/>
    <mergeCell ref="ESJ136:ESJ137"/>
    <mergeCell ref="ESK136:ESK137"/>
    <mergeCell ref="ESL136:ESL137"/>
    <mergeCell ref="ESM136:ESM137"/>
    <mergeCell ref="ESN136:ESN137"/>
    <mergeCell ref="ESO136:ESO137"/>
    <mergeCell ref="ESD136:ESD137"/>
    <mergeCell ref="ESE136:ESE137"/>
    <mergeCell ref="ESF136:ESF137"/>
    <mergeCell ref="ESG136:ESG137"/>
    <mergeCell ref="ESH136:ESH137"/>
    <mergeCell ref="ESI136:ESI137"/>
    <mergeCell ref="ERX136:ERX137"/>
    <mergeCell ref="ERY136:ERY137"/>
    <mergeCell ref="ERZ136:ERZ137"/>
    <mergeCell ref="ESA136:ESA137"/>
    <mergeCell ref="ESB136:ESB137"/>
    <mergeCell ref="ESC136:ESC137"/>
    <mergeCell ref="ERR136:ERR137"/>
    <mergeCell ref="ERS136:ERS137"/>
    <mergeCell ref="ERT136:ERT137"/>
    <mergeCell ref="ERU136:ERU137"/>
    <mergeCell ref="ERV136:ERV137"/>
    <mergeCell ref="ERW136:ERW137"/>
    <mergeCell ref="ERL136:ERL137"/>
    <mergeCell ref="ERM136:ERM137"/>
    <mergeCell ref="ERN136:ERN137"/>
    <mergeCell ref="ERO136:ERO137"/>
    <mergeCell ref="ERP136:ERP137"/>
    <mergeCell ref="ERQ136:ERQ137"/>
    <mergeCell ref="ETZ136:ETZ137"/>
    <mergeCell ref="EUA136:EUA137"/>
    <mergeCell ref="EUB136:EUB137"/>
    <mergeCell ref="EUC136:EUC137"/>
    <mergeCell ref="EUD136:EUD137"/>
    <mergeCell ref="EUE136:EUE137"/>
    <mergeCell ref="ETT136:ETT137"/>
    <mergeCell ref="ETU136:ETU137"/>
    <mergeCell ref="ETV136:ETV137"/>
    <mergeCell ref="ETW136:ETW137"/>
    <mergeCell ref="ETX136:ETX137"/>
    <mergeCell ref="ETY136:ETY137"/>
    <mergeCell ref="ETN136:ETN137"/>
    <mergeCell ref="ETO136:ETO137"/>
    <mergeCell ref="ETP136:ETP137"/>
    <mergeCell ref="ETQ136:ETQ137"/>
    <mergeCell ref="ETR136:ETR137"/>
    <mergeCell ref="ETS136:ETS137"/>
    <mergeCell ref="ETH136:ETH137"/>
    <mergeCell ref="ETI136:ETI137"/>
    <mergeCell ref="ETJ136:ETJ137"/>
    <mergeCell ref="ETK136:ETK137"/>
    <mergeCell ref="ETL136:ETL137"/>
    <mergeCell ref="ETM136:ETM137"/>
    <mergeCell ref="ETB136:ETB137"/>
    <mergeCell ref="ETC136:ETC137"/>
    <mergeCell ref="ETD136:ETD137"/>
    <mergeCell ref="ETE136:ETE137"/>
    <mergeCell ref="ETF136:ETF137"/>
    <mergeCell ref="ETG136:ETG137"/>
    <mergeCell ref="ESV136:ESV137"/>
    <mergeCell ref="ESW136:ESW137"/>
    <mergeCell ref="ESX136:ESX137"/>
    <mergeCell ref="ESY136:ESY137"/>
    <mergeCell ref="ESZ136:ESZ137"/>
    <mergeCell ref="ETA136:ETA137"/>
    <mergeCell ref="EVJ136:EVJ137"/>
    <mergeCell ref="EVK136:EVK137"/>
    <mergeCell ref="EVL136:EVL137"/>
    <mergeCell ref="EVM136:EVM137"/>
    <mergeCell ref="EVN136:EVN137"/>
    <mergeCell ref="EVO136:EVO137"/>
    <mergeCell ref="EVD136:EVD137"/>
    <mergeCell ref="EVE136:EVE137"/>
    <mergeCell ref="EVF136:EVF137"/>
    <mergeCell ref="EVG136:EVG137"/>
    <mergeCell ref="EVH136:EVH137"/>
    <mergeCell ref="EVI136:EVI137"/>
    <mergeCell ref="EUX136:EUX137"/>
    <mergeCell ref="EUY136:EUY137"/>
    <mergeCell ref="EUZ136:EUZ137"/>
    <mergeCell ref="EVA136:EVA137"/>
    <mergeCell ref="EVB136:EVB137"/>
    <mergeCell ref="EVC136:EVC137"/>
    <mergeCell ref="EUR136:EUR137"/>
    <mergeCell ref="EUS136:EUS137"/>
    <mergeCell ref="EUT136:EUT137"/>
    <mergeCell ref="EUU136:EUU137"/>
    <mergeCell ref="EUV136:EUV137"/>
    <mergeCell ref="EUW136:EUW137"/>
    <mergeCell ref="EUL136:EUL137"/>
    <mergeCell ref="EUM136:EUM137"/>
    <mergeCell ref="EUN136:EUN137"/>
    <mergeCell ref="EUO136:EUO137"/>
    <mergeCell ref="EUP136:EUP137"/>
    <mergeCell ref="EUQ136:EUQ137"/>
    <mergeCell ref="EUF136:EUF137"/>
    <mergeCell ref="EUG136:EUG137"/>
    <mergeCell ref="EUH136:EUH137"/>
    <mergeCell ref="EUI136:EUI137"/>
    <mergeCell ref="EUJ136:EUJ137"/>
    <mergeCell ref="EUK136:EUK137"/>
    <mergeCell ref="EWT136:EWT137"/>
    <mergeCell ref="EWU136:EWU137"/>
    <mergeCell ref="EWV136:EWV137"/>
    <mergeCell ref="EWW136:EWW137"/>
    <mergeCell ref="EWX136:EWX137"/>
    <mergeCell ref="EWY136:EWY137"/>
    <mergeCell ref="EWN136:EWN137"/>
    <mergeCell ref="EWO136:EWO137"/>
    <mergeCell ref="EWP136:EWP137"/>
    <mergeCell ref="EWQ136:EWQ137"/>
    <mergeCell ref="EWR136:EWR137"/>
    <mergeCell ref="EWS136:EWS137"/>
    <mergeCell ref="EWH136:EWH137"/>
    <mergeCell ref="EWI136:EWI137"/>
    <mergeCell ref="EWJ136:EWJ137"/>
    <mergeCell ref="EWK136:EWK137"/>
    <mergeCell ref="EWL136:EWL137"/>
    <mergeCell ref="EWM136:EWM137"/>
    <mergeCell ref="EWB136:EWB137"/>
    <mergeCell ref="EWC136:EWC137"/>
    <mergeCell ref="EWD136:EWD137"/>
    <mergeCell ref="EWE136:EWE137"/>
    <mergeCell ref="EWF136:EWF137"/>
    <mergeCell ref="EWG136:EWG137"/>
    <mergeCell ref="EVV136:EVV137"/>
    <mergeCell ref="EVW136:EVW137"/>
    <mergeCell ref="EVX136:EVX137"/>
    <mergeCell ref="EVY136:EVY137"/>
    <mergeCell ref="EVZ136:EVZ137"/>
    <mergeCell ref="EWA136:EWA137"/>
    <mergeCell ref="EVP136:EVP137"/>
    <mergeCell ref="EVQ136:EVQ137"/>
    <mergeCell ref="EVR136:EVR137"/>
    <mergeCell ref="EVS136:EVS137"/>
    <mergeCell ref="EVT136:EVT137"/>
    <mergeCell ref="EVU136:EVU137"/>
    <mergeCell ref="EYD136:EYD137"/>
    <mergeCell ref="EYE136:EYE137"/>
    <mergeCell ref="EYF136:EYF137"/>
    <mergeCell ref="EYG136:EYG137"/>
    <mergeCell ref="EYH136:EYH137"/>
    <mergeCell ref="EYI136:EYI137"/>
    <mergeCell ref="EXX136:EXX137"/>
    <mergeCell ref="EXY136:EXY137"/>
    <mergeCell ref="EXZ136:EXZ137"/>
    <mergeCell ref="EYA136:EYA137"/>
    <mergeCell ref="EYB136:EYB137"/>
    <mergeCell ref="EYC136:EYC137"/>
    <mergeCell ref="EXR136:EXR137"/>
    <mergeCell ref="EXS136:EXS137"/>
    <mergeCell ref="EXT136:EXT137"/>
    <mergeCell ref="EXU136:EXU137"/>
    <mergeCell ref="EXV136:EXV137"/>
    <mergeCell ref="EXW136:EXW137"/>
    <mergeCell ref="EXL136:EXL137"/>
    <mergeCell ref="EXM136:EXM137"/>
    <mergeCell ref="EXN136:EXN137"/>
    <mergeCell ref="EXO136:EXO137"/>
    <mergeCell ref="EXP136:EXP137"/>
    <mergeCell ref="EXQ136:EXQ137"/>
    <mergeCell ref="EXF136:EXF137"/>
    <mergeCell ref="EXG136:EXG137"/>
    <mergeCell ref="EXH136:EXH137"/>
    <mergeCell ref="EXI136:EXI137"/>
    <mergeCell ref="EXJ136:EXJ137"/>
    <mergeCell ref="EXK136:EXK137"/>
    <mergeCell ref="EWZ136:EWZ137"/>
    <mergeCell ref="EXA136:EXA137"/>
    <mergeCell ref="EXB136:EXB137"/>
    <mergeCell ref="EXC136:EXC137"/>
    <mergeCell ref="EXD136:EXD137"/>
    <mergeCell ref="EXE136:EXE137"/>
    <mergeCell ref="EZN136:EZN137"/>
    <mergeCell ref="EZO136:EZO137"/>
    <mergeCell ref="EZP136:EZP137"/>
    <mergeCell ref="EZQ136:EZQ137"/>
    <mergeCell ref="EZR136:EZR137"/>
    <mergeCell ref="EZS136:EZS137"/>
    <mergeCell ref="EZH136:EZH137"/>
    <mergeCell ref="EZI136:EZI137"/>
    <mergeCell ref="EZJ136:EZJ137"/>
    <mergeCell ref="EZK136:EZK137"/>
    <mergeCell ref="EZL136:EZL137"/>
    <mergeCell ref="EZM136:EZM137"/>
    <mergeCell ref="EZB136:EZB137"/>
    <mergeCell ref="EZC136:EZC137"/>
    <mergeCell ref="EZD136:EZD137"/>
    <mergeCell ref="EZE136:EZE137"/>
    <mergeCell ref="EZF136:EZF137"/>
    <mergeCell ref="EZG136:EZG137"/>
    <mergeCell ref="EYV136:EYV137"/>
    <mergeCell ref="EYW136:EYW137"/>
    <mergeCell ref="EYX136:EYX137"/>
    <mergeCell ref="EYY136:EYY137"/>
    <mergeCell ref="EYZ136:EYZ137"/>
    <mergeCell ref="EZA136:EZA137"/>
    <mergeCell ref="EYP136:EYP137"/>
    <mergeCell ref="EYQ136:EYQ137"/>
    <mergeCell ref="EYR136:EYR137"/>
    <mergeCell ref="EYS136:EYS137"/>
    <mergeCell ref="EYT136:EYT137"/>
    <mergeCell ref="EYU136:EYU137"/>
    <mergeCell ref="EYJ136:EYJ137"/>
    <mergeCell ref="EYK136:EYK137"/>
    <mergeCell ref="EYL136:EYL137"/>
    <mergeCell ref="EYM136:EYM137"/>
    <mergeCell ref="EYN136:EYN137"/>
    <mergeCell ref="EYO136:EYO137"/>
    <mergeCell ref="FAX136:FAX137"/>
    <mergeCell ref="FAY136:FAY137"/>
    <mergeCell ref="FAZ136:FAZ137"/>
    <mergeCell ref="FBA136:FBA137"/>
    <mergeCell ref="FBB136:FBB137"/>
    <mergeCell ref="FBC136:FBC137"/>
    <mergeCell ref="FAR136:FAR137"/>
    <mergeCell ref="FAS136:FAS137"/>
    <mergeCell ref="FAT136:FAT137"/>
    <mergeCell ref="FAU136:FAU137"/>
    <mergeCell ref="FAV136:FAV137"/>
    <mergeCell ref="FAW136:FAW137"/>
    <mergeCell ref="FAL136:FAL137"/>
    <mergeCell ref="FAM136:FAM137"/>
    <mergeCell ref="FAN136:FAN137"/>
    <mergeCell ref="FAO136:FAO137"/>
    <mergeCell ref="FAP136:FAP137"/>
    <mergeCell ref="FAQ136:FAQ137"/>
    <mergeCell ref="FAF136:FAF137"/>
    <mergeCell ref="FAG136:FAG137"/>
    <mergeCell ref="FAH136:FAH137"/>
    <mergeCell ref="FAI136:FAI137"/>
    <mergeCell ref="FAJ136:FAJ137"/>
    <mergeCell ref="FAK136:FAK137"/>
    <mergeCell ref="EZZ136:EZZ137"/>
    <mergeCell ref="FAA136:FAA137"/>
    <mergeCell ref="FAB136:FAB137"/>
    <mergeCell ref="FAC136:FAC137"/>
    <mergeCell ref="FAD136:FAD137"/>
    <mergeCell ref="FAE136:FAE137"/>
    <mergeCell ref="EZT136:EZT137"/>
    <mergeCell ref="EZU136:EZU137"/>
    <mergeCell ref="EZV136:EZV137"/>
    <mergeCell ref="EZW136:EZW137"/>
    <mergeCell ref="EZX136:EZX137"/>
    <mergeCell ref="EZY136:EZY137"/>
    <mergeCell ref="FCH136:FCH137"/>
    <mergeCell ref="FCI136:FCI137"/>
    <mergeCell ref="FCJ136:FCJ137"/>
    <mergeCell ref="FCK136:FCK137"/>
    <mergeCell ref="FCL136:FCL137"/>
    <mergeCell ref="FCM136:FCM137"/>
    <mergeCell ref="FCB136:FCB137"/>
    <mergeCell ref="FCC136:FCC137"/>
    <mergeCell ref="FCD136:FCD137"/>
    <mergeCell ref="FCE136:FCE137"/>
    <mergeCell ref="FCF136:FCF137"/>
    <mergeCell ref="FCG136:FCG137"/>
    <mergeCell ref="FBV136:FBV137"/>
    <mergeCell ref="FBW136:FBW137"/>
    <mergeCell ref="FBX136:FBX137"/>
    <mergeCell ref="FBY136:FBY137"/>
    <mergeCell ref="FBZ136:FBZ137"/>
    <mergeCell ref="FCA136:FCA137"/>
    <mergeCell ref="FBP136:FBP137"/>
    <mergeCell ref="FBQ136:FBQ137"/>
    <mergeCell ref="FBR136:FBR137"/>
    <mergeCell ref="FBS136:FBS137"/>
    <mergeCell ref="FBT136:FBT137"/>
    <mergeCell ref="FBU136:FBU137"/>
    <mergeCell ref="FBJ136:FBJ137"/>
    <mergeCell ref="FBK136:FBK137"/>
    <mergeCell ref="FBL136:FBL137"/>
    <mergeCell ref="FBM136:FBM137"/>
    <mergeCell ref="FBN136:FBN137"/>
    <mergeCell ref="FBO136:FBO137"/>
    <mergeCell ref="FBD136:FBD137"/>
    <mergeCell ref="FBE136:FBE137"/>
    <mergeCell ref="FBF136:FBF137"/>
    <mergeCell ref="FBG136:FBG137"/>
    <mergeCell ref="FBH136:FBH137"/>
    <mergeCell ref="FBI136:FBI137"/>
    <mergeCell ref="FDR136:FDR137"/>
    <mergeCell ref="FDS136:FDS137"/>
    <mergeCell ref="FDT136:FDT137"/>
    <mergeCell ref="FDU136:FDU137"/>
    <mergeCell ref="FDV136:FDV137"/>
    <mergeCell ref="FDW136:FDW137"/>
    <mergeCell ref="FDL136:FDL137"/>
    <mergeCell ref="FDM136:FDM137"/>
    <mergeCell ref="FDN136:FDN137"/>
    <mergeCell ref="FDO136:FDO137"/>
    <mergeCell ref="FDP136:FDP137"/>
    <mergeCell ref="FDQ136:FDQ137"/>
    <mergeCell ref="FDF136:FDF137"/>
    <mergeCell ref="FDG136:FDG137"/>
    <mergeCell ref="FDH136:FDH137"/>
    <mergeCell ref="FDI136:FDI137"/>
    <mergeCell ref="FDJ136:FDJ137"/>
    <mergeCell ref="FDK136:FDK137"/>
    <mergeCell ref="FCZ136:FCZ137"/>
    <mergeCell ref="FDA136:FDA137"/>
    <mergeCell ref="FDB136:FDB137"/>
    <mergeCell ref="FDC136:FDC137"/>
    <mergeCell ref="FDD136:FDD137"/>
    <mergeCell ref="FDE136:FDE137"/>
    <mergeCell ref="FCT136:FCT137"/>
    <mergeCell ref="FCU136:FCU137"/>
    <mergeCell ref="FCV136:FCV137"/>
    <mergeCell ref="FCW136:FCW137"/>
    <mergeCell ref="FCX136:FCX137"/>
    <mergeCell ref="FCY136:FCY137"/>
    <mergeCell ref="FCN136:FCN137"/>
    <mergeCell ref="FCO136:FCO137"/>
    <mergeCell ref="FCP136:FCP137"/>
    <mergeCell ref="FCQ136:FCQ137"/>
    <mergeCell ref="FCR136:FCR137"/>
    <mergeCell ref="FCS136:FCS137"/>
    <mergeCell ref="FFB136:FFB137"/>
    <mergeCell ref="FFC136:FFC137"/>
    <mergeCell ref="FFD136:FFD137"/>
    <mergeCell ref="FFE136:FFE137"/>
    <mergeCell ref="FFF136:FFF137"/>
    <mergeCell ref="FFG136:FFG137"/>
    <mergeCell ref="FEV136:FEV137"/>
    <mergeCell ref="FEW136:FEW137"/>
    <mergeCell ref="FEX136:FEX137"/>
    <mergeCell ref="FEY136:FEY137"/>
    <mergeCell ref="FEZ136:FEZ137"/>
    <mergeCell ref="FFA136:FFA137"/>
    <mergeCell ref="FEP136:FEP137"/>
    <mergeCell ref="FEQ136:FEQ137"/>
    <mergeCell ref="FER136:FER137"/>
    <mergeCell ref="FES136:FES137"/>
    <mergeCell ref="FET136:FET137"/>
    <mergeCell ref="FEU136:FEU137"/>
    <mergeCell ref="FEJ136:FEJ137"/>
    <mergeCell ref="FEK136:FEK137"/>
    <mergeCell ref="FEL136:FEL137"/>
    <mergeCell ref="FEM136:FEM137"/>
    <mergeCell ref="FEN136:FEN137"/>
    <mergeCell ref="FEO136:FEO137"/>
    <mergeCell ref="FED136:FED137"/>
    <mergeCell ref="FEE136:FEE137"/>
    <mergeCell ref="FEF136:FEF137"/>
    <mergeCell ref="FEG136:FEG137"/>
    <mergeCell ref="FEH136:FEH137"/>
    <mergeCell ref="FEI136:FEI137"/>
    <mergeCell ref="FDX136:FDX137"/>
    <mergeCell ref="FDY136:FDY137"/>
    <mergeCell ref="FDZ136:FDZ137"/>
    <mergeCell ref="FEA136:FEA137"/>
    <mergeCell ref="FEB136:FEB137"/>
    <mergeCell ref="FEC136:FEC137"/>
    <mergeCell ref="FGL136:FGL137"/>
    <mergeCell ref="FGM136:FGM137"/>
    <mergeCell ref="FGN136:FGN137"/>
    <mergeCell ref="FGO136:FGO137"/>
    <mergeCell ref="FGP136:FGP137"/>
    <mergeCell ref="FGQ136:FGQ137"/>
    <mergeCell ref="FGF136:FGF137"/>
    <mergeCell ref="FGG136:FGG137"/>
    <mergeCell ref="FGH136:FGH137"/>
    <mergeCell ref="FGI136:FGI137"/>
    <mergeCell ref="FGJ136:FGJ137"/>
    <mergeCell ref="FGK136:FGK137"/>
    <mergeCell ref="FFZ136:FFZ137"/>
    <mergeCell ref="FGA136:FGA137"/>
    <mergeCell ref="FGB136:FGB137"/>
    <mergeCell ref="FGC136:FGC137"/>
    <mergeCell ref="FGD136:FGD137"/>
    <mergeCell ref="FGE136:FGE137"/>
    <mergeCell ref="FFT136:FFT137"/>
    <mergeCell ref="FFU136:FFU137"/>
    <mergeCell ref="FFV136:FFV137"/>
    <mergeCell ref="FFW136:FFW137"/>
    <mergeCell ref="FFX136:FFX137"/>
    <mergeCell ref="FFY136:FFY137"/>
    <mergeCell ref="FFN136:FFN137"/>
    <mergeCell ref="FFO136:FFO137"/>
    <mergeCell ref="FFP136:FFP137"/>
    <mergeCell ref="FFQ136:FFQ137"/>
    <mergeCell ref="FFR136:FFR137"/>
    <mergeCell ref="FFS136:FFS137"/>
    <mergeCell ref="FFH136:FFH137"/>
    <mergeCell ref="FFI136:FFI137"/>
    <mergeCell ref="FFJ136:FFJ137"/>
    <mergeCell ref="FFK136:FFK137"/>
    <mergeCell ref="FFL136:FFL137"/>
    <mergeCell ref="FFM136:FFM137"/>
    <mergeCell ref="FHV136:FHV137"/>
    <mergeCell ref="FHW136:FHW137"/>
    <mergeCell ref="FHX136:FHX137"/>
    <mergeCell ref="FHY136:FHY137"/>
    <mergeCell ref="FHZ136:FHZ137"/>
    <mergeCell ref="FIA136:FIA137"/>
    <mergeCell ref="FHP136:FHP137"/>
    <mergeCell ref="FHQ136:FHQ137"/>
    <mergeCell ref="FHR136:FHR137"/>
    <mergeCell ref="FHS136:FHS137"/>
    <mergeCell ref="FHT136:FHT137"/>
    <mergeCell ref="FHU136:FHU137"/>
    <mergeCell ref="FHJ136:FHJ137"/>
    <mergeCell ref="FHK136:FHK137"/>
    <mergeCell ref="FHL136:FHL137"/>
    <mergeCell ref="FHM136:FHM137"/>
    <mergeCell ref="FHN136:FHN137"/>
    <mergeCell ref="FHO136:FHO137"/>
    <mergeCell ref="FHD136:FHD137"/>
    <mergeCell ref="FHE136:FHE137"/>
    <mergeCell ref="FHF136:FHF137"/>
    <mergeCell ref="FHG136:FHG137"/>
    <mergeCell ref="FHH136:FHH137"/>
    <mergeCell ref="FHI136:FHI137"/>
    <mergeCell ref="FGX136:FGX137"/>
    <mergeCell ref="FGY136:FGY137"/>
    <mergeCell ref="FGZ136:FGZ137"/>
    <mergeCell ref="FHA136:FHA137"/>
    <mergeCell ref="FHB136:FHB137"/>
    <mergeCell ref="FHC136:FHC137"/>
    <mergeCell ref="FGR136:FGR137"/>
    <mergeCell ref="FGS136:FGS137"/>
    <mergeCell ref="FGT136:FGT137"/>
    <mergeCell ref="FGU136:FGU137"/>
    <mergeCell ref="FGV136:FGV137"/>
    <mergeCell ref="FGW136:FGW137"/>
    <mergeCell ref="FJF136:FJF137"/>
    <mergeCell ref="FJG136:FJG137"/>
    <mergeCell ref="FJH136:FJH137"/>
    <mergeCell ref="FJI136:FJI137"/>
    <mergeCell ref="FJJ136:FJJ137"/>
    <mergeCell ref="FJK136:FJK137"/>
    <mergeCell ref="FIZ136:FIZ137"/>
    <mergeCell ref="FJA136:FJA137"/>
    <mergeCell ref="FJB136:FJB137"/>
    <mergeCell ref="FJC136:FJC137"/>
    <mergeCell ref="FJD136:FJD137"/>
    <mergeCell ref="FJE136:FJE137"/>
    <mergeCell ref="FIT136:FIT137"/>
    <mergeCell ref="FIU136:FIU137"/>
    <mergeCell ref="FIV136:FIV137"/>
    <mergeCell ref="FIW136:FIW137"/>
    <mergeCell ref="FIX136:FIX137"/>
    <mergeCell ref="FIY136:FIY137"/>
    <mergeCell ref="FIN136:FIN137"/>
    <mergeCell ref="FIO136:FIO137"/>
    <mergeCell ref="FIP136:FIP137"/>
    <mergeCell ref="FIQ136:FIQ137"/>
    <mergeCell ref="FIR136:FIR137"/>
    <mergeCell ref="FIS136:FIS137"/>
    <mergeCell ref="FIH136:FIH137"/>
    <mergeCell ref="FII136:FII137"/>
    <mergeCell ref="FIJ136:FIJ137"/>
    <mergeCell ref="FIK136:FIK137"/>
    <mergeCell ref="FIL136:FIL137"/>
    <mergeCell ref="FIM136:FIM137"/>
    <mergeCell ref="FIB136:FIB137"/>
    <mergeCell ref="FIC136:FIC137"/>
    <mergeCell ref="FID136:FID137"/>
    <mergeCell ref="FIE136:FIE137"/>
    <mergeCell ref="FIF136:FIF137"/>
    <mergeCell ref="FIG136:FIG137"/>
    <mergeCell ref="FKP136:FKP137"/>
    <mergeCell ref="FKQ136:FKQ137"/>
    <mergeCell ref="FKR136:FKR137"/>
    <mergeCell ref="FKS136:FKS137"/>
    <mergeCell ref="FKT136:FKT137"/>
    <mergeCell ref="FKU136:FKU137"/>
    <mergeCell ref="FKJ136:FKJ137"/>
    <mergeCell ref="FKK136:FKK137"/>
    <mergeCell ref="FKL136:FKL137"/>
    <mergeCell ref="FKM136:FKM137"/>
    <mergeCell ref="FKN136:FKN137"/>
    <mergeCell ref="FKO136:FKO137"/>
    <mergeCell ref="FKD136:FKD137"/>
    <mergeCell ref="FKE136:FKE137"/>
    <mergeCell ref="FKF136:FKF137"/>
    <mergeCell ref="FKG136:FKG137"/>
    <mergeCell ref="FKH136:FKH137"/>
    <mergeCell ref="FKI136:FKI137"/>
    <mergeCell ref="FJX136:FJX137"/>
    <mergeCell ref="FJY136:FJY137"/>
    <mergeCell ref="FJZ136:FJZ137"/>
    <mergeCell ref="FKA136:FKA137"/>
    <mergeCell ref="FKB136:FKB137"/>
    <mergeCell ref="FKC136:FKC137"/>
    <mergeCell ref="FJR136:FJR137"/>
    <mergeCell ref="FJS136:FJS137"/>
    <mergeCell ref="FJT136:FJT137"/>
    <mergeCell ref="FJU136:FJU137"/>
    <mergeCell ref="FJV136:FJV137"/>
    <mergeCell ref="FJW136:FJW137"/>
    <mergeCell ref="FJL136:FJL137"/>
    <mergeCell ref="FJM136:FJM137"/>
    <mergeCell ref="FJN136:FJN137"/>
    <mergeCell ref="FJO136:FJO137"/>
    <mergeCell ref="FJP136:FJP137"/>
    <mergeCell ref="FJQ136:FJQ137"/>
    <mergeCell ref="FLZ136:FLZ137"/>
    <mergeCell ref="FMA136:FMA137"/>
    <mergeCell ref="FMB136:FMB137"/>
    <mergeCell ref="FMC136:FMC137"/>
    <mergeCell ref="FMD136:FMD137"/>
    <mergeCell ref="FME136:FME137"/>
    <mergeCell ref="FLT136:FLT137"/>
    <mergeCell ref="FLU136:FLU137"/>
    <mergeCell ref="FLV136:FLV137"/>
    <mergeCell ref="FLW136:FLW137"/>
    <mergeCell ref="FLX136:FLX137"/>
    <mergeCell ref="FLY136:FLY137"/>
    <mergeCell ref="FLN136:FLN137"/>
    <mergeCell ref="FLO136:FLO137"/>
    <mergeCell ref="FLP136:FLP137"/>
    <mergeCell ref="FLQ136:FLQ137"/>
    <mergeCell ref="FLR136:FLR137"/>
    <mergeCell ref="FLS136:FLS137"/>
    <mergeCell ref="FLH136:FLH137"/>
    <mergeCell ref="FLI136:FLI137"/>
    <mergeCell ref="FLJ136:FLJ137"/>
    <mergeCell ref="FLK136:FLK137"/>
    <mergeCell ref="FLL136:FLL137"/>
    <mergeCell ref="FLM136:FLM137"/>
    <mergeCell ref="FLB136:FLB137"/>
    <mergeCell ref="FLC136:FLC137"/>
    <mergeCell ref="FLD136:FLD137"/>
    <mergeCell ref="FLE136:FLE137"/>
    <mergeCell ref="FLF136:FLF137"/>
    <mergeCell ref="FLG136:FLG137"/>
    <mergeCell ref="FKV136:FKV137"/>
    <mergeCell ref="FKW136:FKW137"/>
    <mergeCell ref="FKX136:FKX137"/>
    <mergeCell ref="FKY136:FKY137"/>
    <mergeCell ref="FKZ136:FKZ137"/>
    <mergeCell ref="FLA136:FLA137"/>
    <mergeCell ref="FNJ136:FNJ137"/>
    <mergeCell ref="FNK136:FNK137"/>
    <mergeCell ref="FNL136:FNL137"/>
    <mergeCell ref="FNM136:FNM137"/>
    <mergeCell ref="FNN136:FNN137"/>
    <mergeCell ref="FNO136:FNO137"/>
    <mergeCell ref="FND136:FND137"/>
    <mergeCell ref="FNE136:FNE137"/>
    <mergeCell ref="FNF136:FNF137"/>
    <mergeCell ref="FNG136:FNG137"/>
    <mergeCell ref="FNH136:FNH137"/>
    <mergeCell ref="FNI136:FNI137"/>
    <mergeCell ref="FMX136:FMX137"/>
    <mergeCell ref="FMY136:FMY137"/>
    <mergeCell ref="FMZ136:FMZ137"/>
    <mergeCell ref="FNA136:FNA137"/>
    <mergeCell ref="FNB136:FNB137"/>
    <mergeCell ref="FNC136:FNC137"/>
    <mergeCell ref="FMR136:FMR137"/>
    <mergeCell ref="FMS136:FMS137"/>
    <mergeCell ref="FMT136:FMT137"/>
    <mergeCell ref="FMU136:FMU137"/>
    <mergeCell ref="FMV136:FMV137"/>
    <mergeCell ref="FMW136:FMW137"/>
    <mergeCell ref="FML136:FML137"/>
    <mergeCell ref="FMM136:FMM137"/>
    <mergeCell ref="FMN136:FMN137"/>
    <mergeCell ref="FMO136:FMO137"/>
    <mergeCell ref="FMP136:FMP137"/>
    <mergeCell ref="FMQ136:FMQ137"/>
    <mergeCell ref="FMF136:FMF137"/>
    <mergeCell ref="FMG136:FMG137"/>
    <mergeCell ref="FMH136:FMH137"/>
    <mergeCell ref="FMI136:FMI137"/>
    <mergeCell ref="FMJ136:FMJ137"/>
    <mergeCell ref="FMK136:FMK137"/>
    <mergeCell ref="FOT136:FOT137"/>
    <mergeCell ref="FOU136:FOU137"/>
    <mergeCell ref="FOV136:FOV137"/>
    <mergeCell ref="FOW136:FOW137"/>
    <mergeCell ref="FOX136:FOX137"/>
    <mergeCell ref="FOY136:FOY137"/>
    <mergeCell ref="FON136:FON137"/>
    <mergeCell ref="FOO136:FOO137"/>
    <mergeCell ref="FOP136:FOP137"/>
    <mergeCell ref="FOQ136:FOQ137"/>
    <mergeCell ref="FOR136:FOR137"/>
    <mergeCell ref="FOS136:FOS137"/>
    <mergeCell ref="FOH136:FOH137"/>
    <mergeCell ref="FOI136:FOI137"/>
    <mergeCell ref="FOJ136:FOJ137"/>
    <mergeCell ref="FOK136:FOK137"/>
    <mergeCell ref="FOL136:FOL137"/>
    <mergeCell ref="FOM136:FOM137"/>
    <mergeCell ref="FOB136:FOB137"/>
    <mergeCell ref="FOC136:FOC137"/>
    <mergeCell ref="FOD136:FOD137"/>
    <mergeCell ref="FOE136:FOE137"/>
    <mergeCell ref="FOF136:FOF137"/>
    <mergeCell ref="FOG136:FOG137"/>
    <mergeCell ref="FNV136:FNV137"/>
    <mergeCell ref="FNW136:FNW137"/>
    <mergeCell ref="FNX136:FNX137"/>
    <mergeCell ref="FNY136:FNY137"/>
    <mergeCell ref="FNZ136:FNZ137"/>
    <mergeCell ref="FOA136:FOA137"/>
    <mergeCell ref="FNP136:FNP137"/>
    <mergeCell ref="FNQ136:FNQ137"/>
    <mergeCell ref="FNR136:FNR137"/>
    <mergeCell ref="FNS136:FNS137"/>
    <mergeCell ref="FNT136:FNT137"/>
    <mergeCell ref="FNU136:FNU137"/>
    <mergeCell ref="FQD136:FQD137"/>
    <mergeCell ref="FQE136:FQE137"/>
    <mergeCell ref="FQF136:FQF137"/>
    <mergeCell ref="FQG136:FQG137"/>
    <mergeCell ref="FQH136:FQH137"/>
    <mergeCell ref="FQI136:FQI137"/>
    <mergeCell ref="FPX136:FPX137"/>
    <mergeCell ref="FPY136:FPY137"/>
    <mergeCell ref="FPZ136:FPZ137"/>
    <mergeCell ref="FQA136:FQA137"/>
    <mergeCell ref="FQB136:FQB137"/>
    <mergeCell ref="FQC136:FQC137"/>
    <mergeCell ref="FPR136:FPR137"/>
    <mergeCell ref="FPS136:FPS137"/>
    <mergeCell ref="FPT136:FPT137"/>
    <mergeCell ref="FPU136:FPU137"/>
    <mergeCell ref="FPV136:FPV137"/>
    <mergeCell ref="FPW136:FPW137"/>
    <mergeCell ref="FPL136:FPL137"/>
    <mergeCell ref="FPM136:FPM137"/>
    <mergeCell ref="FPN136:FPN137"/>
    <mergeCell ref="FPO136:FPO137"/>
    <mergeCell ref="FPP136:FPP137"/>
    <mergeCell ref="FPQ136:FPQ137"/>
    <mergeCell ref="FPF136:FPF137"/>
    <mergeCell ref="FPG136:FPG137"/>
    <mergeCell ref="FPH136:FPH137"/>
    <mergeCell ref="FPI136:FPI137"/>
    <mergeCell ref="FPJ136:FPJ137"/>
    <mergeCell ref="FPK136:FPK137"/>
    <mergeCell ref="FOZ136:FOZ137"/>
    <mergeCell ref="FPA136:FPA137"/>
    <mergeCell ref="FPB136:FPB137"/>
    <mergeCell ref="FPC136:FPC137"/>
    <mergeCell ref="FPD136:FPD137"/>
    <mergeCell ref="FPE136:FPE137"/>
    <mergeCell ref="FRN136:FRN137"/>
    <mergeCell ref="FRO136:FRO137"/>
    <mergeCell ref="FRP136:FRP137"/>
    <mergeCell ref="FRQ136:FRQ137"/>
    <mergeCell ref="FRR136:FRR137"/>
    <mergeCell ref="FRS136:FRS137"/>
    <mergeCell ref="FRH136:FRH137"/>
    <mergeCell ref="FRI136:FRI137"/>
    <mergeCell ref="FRJ136:FRJ137"/>
    <mergeCell ref="FRK136:FRK137"/>
    <mergeCell ref="FRL136:FRL137"/>
    <mergeCell ref="FRM136:FRM137"/>
    <mergeCell ref="FRB136:FRB137"/>
    <mergeCell ref="FRC136:FRC137"/>
    <mergeCell ref="FRD136:FRD137"/>
    <mergeCell ref="FRE136:FRE137"/>
    <mergeCell ref="FRF136:FRF137"/>
    <mergeCell ref="FRG136:FRG137"/>
    <mergeCell ref="FQV136:FQV137"/>
    <mergeCell ref="FQW136:FQW137"/>
    <mergeCell ref="FQX136:FQX137"/>
    <mergeCell ref="FQY136:FQY137"/>
    <mergeCell ref="FQZ136:FQZ137"/>
    <mergeCell ref="FRA136:FRA137"/>
    <mergeCell ref="FQP136:FQP137"/>
    <mergeCell ref="FQQ136:FQQ137"/>
    <mergeCell ref="FQR136:FQR137"/>
    <mergeCell ref="FQS136:FQS137"/>
    <mergeCell ref="FQT136:FQT137"/>
    <mergeCell ref="FQU136:FQU137"/>
    <mergeCell ref="FQJ136:FQJ137"/>
    <mergeCell ref="FQK136:FQK137"/>
    <mergeCell ref="FQL136:FQL137"/>
    <mergeCell ref="FQM136:FQM137"/>
    <mergeCell ref="FQN136:FQN137"/>
    <mergeCell ref="FQO136:FQO137"/>
    <mergeCell ref="FSX136:FSX137"/>
    <mergeCell ref="FSY136:FSY137"/>
    <mergeCell ref="FSZ136:FSZ137"/>
    <mergeCell ref="FTA136:FTA137"/>
    <mergeCell ref="FTB136:FTB137"/>
    <mergeCell ref="FTC136:FTC137"/>
    <mergeCell ref="FSR136:FSR137"/>
    <mergeCell ref="FSS136:FSS137"/>
    <mergeCell ref="FST136:FST137"/>
    <mergeCell ref="FSU136:FSU137"/>
    <mergeCell ref="FSV136:FSV137"/>
    <mergeCell ref="FSW136:FSW137"/>
    <mergeCell ref="FSL136:FSL137"/>
    <mergeCell ref="FSM136:FSM137"/>
    <mergeCell ref="FSN136:FSN137"/>
    <mergeCell ref="FSO136:FSO137"/>
    <mergeCell ref="FSP136:FSP137"/>
    <mergeCell ref="FSQ136:FSQ137"/>
    <mergeCell ref="FSF136:FSF137"/>
    <mergeCell ref="FSG136:FSG137"/>
    <mergeCell ref="FSH136:FSH137"/>
    <mergeCell ref="FSI136:FSI137"/>
    <mergeCell ref="FSJ136:FSJ137"/>
    <mergeCell ref="FSK136:FSK137"/>
    <mergeCell ref="FRZ136:FRZ137"/>
    <mergeCell ref="FSA136:FSA137"/>
    <mergeCell ref="FSB136:FSB137"/>
    <mergeCell ref="FSC136:FSC137"/>
    <mergeCell ref="FSD136:FSD137"/>
    <mergeCell ref="FSE136:FSE137"/>
    <mergeCell ref="FRT136:FRT137"/>
    <mergeCell ref="FRU136:FRU137"/>
    <mergeCell ref="FRV136:FRV137"/>
    <mergeCell ref="FRW136:FRW137"/>
    <mergeCell ref="FRX136:FRX137"/>
    <mergeCell ref="FRY136:FRY137"/>
    <mergeCell ref="FUH136:FUH137"/>
    <mergeCell ref="FUI136:FUI137"/>
    <mergeCell ref="FUJ136:FUJ137"/>
    <mergeCell ref="FUK136:FUK137"/>
    <mergeCell ref="FUL136:FUL137"/>
    <mergeCell ref="FUM136:FUM137"/>
    <mergeCell ref="FUB136:FUB137"/>
    <mergeCell ref="FUC136:FUC137"/>
    <mergeCell ref="FUD136:FUD137"/>
    <mergeCell ref="FUE136:FUE137"/>
    <mergeCell ref="FUF136:FUF137"/>
    <mergeCell ref="FUG136:FUG137"/>
    <mergeCell ref="FTV136:FTV137"/>
    <mergeCell ref="FTW136:FTW137"/>
    <mergeCell ref="FTX136:FTX137"/>
    <mergeCell ref="FTY136:FTY137"/>
    <mergeCell ref="FTZ136:FTZ137"/>
    <mergeCell ref="FUA136:FUA137"/>
    <mergeCell ref="FTP136:FTP137"/>
    <mergeCell ref="FTQ136:FTQ137"/>
    <mergeCell ref="FTR136:FTR137"/>
    <mergeCell ref="FTS136:FTS137"/>
    <mergeCell ref="FTT136:FTT137"/>
    <mergeCell ref="FTU136:FTU137"/>
    <mergeCell ref="FTJ136:FTJ137"/>
    <mergeCell ref="FTK136:FTK137"/>
    <mergeCell ref="FTL136:FTL137"/>
    <mergeCell ref="FTM136:FTM137"/>
    <mergeCell ref="FTN136:FTN137"/>
    <mergeCell ref="FTO136:FTO137"/>
    <mergeCell ref="FTD136:FTD137"/>
    <mergeCell ref="FTE136:FTE137"/>
    <mergeCell ref="FTF136:FTF137"/>
    <mergeCell ref="FTG136:FTG137"/>
    <mergeCell ref="FTH136:FTH137"/>
    <mergeCell ref="FTI136:FTI137"/>
    <mergeCell ref="FVR136:FVR137"/>
    <mergeCell ref="FVS136:FVS137"/>
    <mergeCell ref="FVT136:FVT137"/>
    <mergeCell ref="FVU136:FVU137"/>
    <mergeCell ref="FVV136:FVV137"/>
    <mergeCell ref="FVW136:FVW137"/>
    <mergeCell ref="FVL136:FVL137"/>
    <mergeCell ref="FVM136:FVM137"/>
    <mergeCell ref="FVN136:FVN137"/>
    <mergeCell ref="FVO136:FVO137"/>
    <mergeCell ref="FVP136:FVP137"/>
    <mergeCell ref="FVQ136:FVQ137"/>
    <mergeCell ref="FVF136:FVF137"/>
    <mergeCell ref="FVG136:FVG137"/>
    <mergeCell ref="FVH136:FVH137"/>
    <mergeCell ref="FVI136:FVI137"/>
    <mergeCell ref="FVJ136:FVJ137"/>
    <mergeCell ref="FVK136:FVK137"/>
    <mergeCell ref="FUZ136:FUZ137"/>
    <mergeCell ref="FVA136:FVA137"/>
    <mergeCell ref="FVB136:FVB137"/>
    <mergeCell ref="FVC136:FVC137"/>
    <mergeCell ref="FVD136:FVD137"/>
    <mergeCell ref="FVE136:FVE137"/>
    <mergeCell ref="FUT136:FUT137"/>
    <mergeCell ref="FUU136:FUU137"/>
    <mergeCell ref="FUV136:FUV137"/>
    <mergeCell ref="FUW136:FUW137"/>
    <mergeCell ref="FUX136:FUX137"/>
    <mergeCell ref="FUY136:FUY137"/>
    <mergeCell ref="FUN136:FUN137"/>
    <mergeCell ref="FUO136:FUO137"/>
    <mergeCell ref="FUP136:FUP137"/>
    <mergeCell ref="FUQ136:FUQ137"/>
    <mergeCell ref="FUR136:FUR137"/>
    <mergeCell ref="FUS136:FUS137"/>
    <mergeCell ref="FXB136:FXB137"/>
    <mergeCell ref="FXC136:FXC137"/>
    <mergeCell ref="FXD136:FXD137"/>
    <mergeCell ref="FXE136:FXE137"/>
    <mergeCell ref="FXF136:FXF137"/>
    <mergeCell ref="FXG136:FXG137"/>
    <mergeCell ref="FWV136:FWV137"/>
    <mergeCell ref="FWW136:FWW137"/>
    <mergeCell ref="FWX136:FWX137"/>
    <mergeCell ref="FWY136:FWY137"/>
    <mergeCell ref="FWZ136:FWZ137"/>
    <mergeCell ref="FXA136:FXA137"/>
    <mergeCell ref="FWP136:FWP137"/>
    <mergeCell ref="FWQ136:FWQ137"/>
    <mergeCell ref="FWR136:FWR137"/>
    <mergeCell ref="FWS136:FWS137"/>
    <mergeCell ref="FWT136:FWT137"/>
    <mergeCell ref="FWU136:FWU137"/>
    <mergeCell ref="FWJ136:FWJ137"/>
    <mergeCell ref="FWK136:FWK137"/>
    <mergeCell ref="FWL136:FWL137"/>
    <mergeCell ref="FWM136:FWM137"/>
    <mergeCell ref="FWN136:FWN137"/>
    <mergeCell ref="FWO136:FWO137"/>
    <mergeCell ref="FWD136:FWD137"/>
    <mergeCell ref="FWE136:FWE137"/>
    <mergeCell ref="FWF136:FWF137"/>
    <mergeCell ref="FWG136:FWG137"/>
    <mergeCell ref="FWH136:FWH137"/>
    <mergeCell ref="FWI136:FWI137"/>
    <mergeCell ref="FVX136:FVX137"/>
    <mergeCell ref="FVY136:FVY137"/>
    <mergeCell ref="FVZ136:FVZ137"/>
    <mergeCell ref="FWA136:FWA137"/>
    <mergeCell ref="FWB136:FWB137"/>
    <mergeCell ref="FWC136:FWC137"/>
    <mergeCell ref="FYL136:FYL137"/>
    <mergeCell ref="FYM136:FYM137"/>
    <mergeCell ref="FYN136:FYN137"/>
    <mergeCell ref="FYO136:FYO137"/>
    <mergeCell ref="FYP136:FYP137"/>
    <mergeCell ref="FYQ136:FYQ137"/>
    <mergeCell ref="FYF136:FYF137"/>
    <mergeCell ref="FYG136:FYG137"/>
    <mergeCell ref="FYH136:FYH137"/>
    <mergeCell ref="FYI136:FYI137"/>
    <mergeCell ref="FYJ136:FYJ137"/>
    <mergeCell ref="FYK136:FYK137"/>
    <mergeCell ref="FXZ136:FXZ137"/>
    <mergeCell ref="FYA136:FYA137"/>
    <mergeCell ref="FYB136:FYB137"/>
    <mergeCell ref="FYC136:FYC137"/>
    <mergeCell ref="FYD136:FYD137"/>
    <mergeCell ref="FYE136:FYE137"/>
    <mergeCell ref="FXT136:FXT137"/>
    <mergeCell ref="FXU136:FXU137"/>
    <mergeCell ref="FXV136:FXV137"/>
    <mergeCell ref="FXW136:FXW137"/>
    <mergeCell ref="FXX136:FXX137"/>
    <mergeCell ref="FXY136:FXY137"/>
    <mergeCell ref="FXN136:FXN137"/>
    <mergeCell ref="FXO136:FXO137"/>
    <mergeCell ref="FXP136:FXP137"/>
    <mergeCell ref="FXQ136:FXQ137"/>
    <mergeCell ref="FXR136:FXR137"/>
    <mergeCell ref="FXS136:FXS137"/>
    <mergeCell ref="FXH136:FXH137"/>
    <mergeCell ref="FXI136:FXI137"/>
    <mergeCell ref="FXJ136:FXJ137"/>
    <mergeCell ref="FXK136:FXK137"/>
    <mergeCell ref="FXL136:FXL137"/>
    <mergeCell ref="FXM136:FXM137"/>
    <mergeCell ref="FZV136:FZV137"/>
    <mergeCell ref="FZW136:FZW137"/>
    <mergeCell ref="FZX136:FZX137"/>
    <mergeCell ref="FZY136:FZY137"/>
    <mergeCell ref="FZZ136:FZZ137"/>
    <mergeCell ref="GAA136:GAA137"/>
    <mergeCell ref="FZP136:FZP137"/>
    <mergeCell ref="FZQ136:FZQ137"/>
    <mergeCell ref="FZR136:FZR137"/>
    <mergeCell ref="FZS136:FZS137"/>
    <mergeCell ref="FZT136:FZT137"/>
    <mergeCell ref="FZU136:FZU137"/>
    <mergeCell ref="FZJ136:FZJ137"/>
    <mergeCell ref="FZK136:FZK137"/>
    <mergeCell ref="FZL136:FZL137"/>
    <mergeCell ref="FZM136:FZM137"/>
    <mergeCell ref="FZN136:FZN137"/>
    <mergeCell ref="FZO136:FZO137"/>
    <mergeCell ref="FZD136:FZD137"/>
    <mergeCell ref="FZE136:FZE137"/>
    <mergeCell ref="FZF136:FZF137"/>
    <mergeCell ref="FZG136:FZG137"/>
    <mergeCell ref="FZH136:FZH137"/>
    <mergeCell ref="FZI136:FZI137"/>
    <mergeCell ref="FYX136:FYX137"/>
    <mergeCell ref="FYY136:FYY137"/>
    <mergeCell ref="FYZ136:FYZ137"/>
    <mergeCell ref="FZA136:FZA137"/>
    <mergeCell ref="FZB136:FZB137"/>
    <mergeCell ref="FZC136:FZC137"/>
    <mergeCell ref="FYR136:FYR137"/>
    <mergeCell ref="FYS136:FYS137"/>
    <mergeCell ref="FYT136:FYT137"/>
    <mergeCell ref="FYU136:FYU137"/>
    <mergeCell ref="FYV136:FYV137"/>
    <mergeCell ref="FYW136:FYW137"/>
    <mergeCell ref="GBF136:GBF137"/>
    <mergeCell ref="GBG136:GBG137"/>
    <mergeCell ref="GBH136:GBH137"/>
    <mergeCell ref="GBI136:GBI137"/>
    <mergeCell ref="GBJ136:GBJ137"/>
    <mergeCell ref="GBK136:GBK137"/>
    <mergeCell ref="GAZ136:GAZ137"/>
    <mergeCell ref="GBA136:GBA137"/>
    <mergeCell ref="GBB136:GBB137"/>
    <mergeCell ref="GBC136:GBC137"/>
    <mergeCell ref="GBD136:GBD137"/>
    <mergeCell ref="GBE136:GBE137"/>
    <mergeCell ref="GAT136:GAT137"/>
    <mergeCell ref="GAU136:GAU137"/>
    <mergeCell ref="GAV136:GAV137"/>
    <mergeCell ref="GAW136:GAW137"/>
    <mergeCell ref="GAX136:GAX137"/>
    <mergeCell ref="GAY136:GAY137"/>
    <mergeCell ref="GAN136:GAN137"/>
    <mergeCell ref="GAO136:GAO137"/>
    <mergeCell ref="GAP136:GAP137"/>
    <mergeCell ref="GAQ136:GAQ137"/>
    <mergeCell ref="GAR136:GAR137"/>
    <mergeCell ref="GAS136:GAS137"/>
    <mergeCell ref="GAH136:GAH137"/>
    <mergeCell ref="GAI136:GAI137"/>
    <mergeCell ref="GAJ136:GAJ137"/>
    <mergeCell ref="GAK136:GAK137"/>
    <mergeCell ref="GAL136:GAL137"/>
    <mergeCell ref="GAM136:GAM137"/>
    <mergeCell ref="GAB136:GAB137"/>
    <mergeCell ref="GAC136:GAC137"/>
    <mergeCell ref="GAD136:GAD137"/>
    <mergeCell ref="GAE136:GAE137"/>
    <mergeCell ref="GAF136:GAF137"/>
    <mergeCell ref="GAG136:GAG137"/>
    <mergeCell ref="GCP136:GCP137"/>
    <mergeCell ref="GCQ136:GCQ137"/>
    <mergeCell ref="GCR136:GCR137"/>
    <mergeCell ref="GCS136:GCS137"/>
    <mergeCell ref="GCT136:GCT137"/>
    <mergeCell ref="GCU136:GCU137"/>
    <mergeCell ref="GCJ136:GCJ137"/>
    <mergeCell ref="GCK136:GCK137"/>
    <mergeCell ref="GCL136:GCL137"/>
    <mergeCell ref="GCM136:GCM137"/>
    <mergeCell ref="GCN136:GCN137"/>
    <mergeCell ref="GCO136:GCO137"/>
    <mergeCell ref="GCD136:GCD137"/>
    <mergeCell ref="GCE136:GCE137"/>
    <mergeCell ref="GCF136:GCF137"/>
    <mergeCell ref="GCG136:GCG137"/>
    <mergeCell ref="GCH136:GCH137"/>
    <mergeCell ref="GCI136:GCI137"/>
    <mergeCell ref="GBX136:GBX137"/>
    <mergeCell ref="GBY136:GBY137"/>
    <mergeCell ref="GBZ136:GBZ137"/>
    <mergeCell ref="GCA136:GCA137"/>
    <mergeCell ref="GCB136:GCB137"/>
    <mergeCell ref="GCC136:GCC137"/>
    <mergeCell ref="GBR136:GBR137"/>
    <mergeCell ref="GBS136:GBS137"/>
    <mergeCell ref="GBT136:GBT137"/>
    <mergeCell ref="GBU136:GBU137"/>
    <mergeCell ref="GBV136:GBV137"/>
    <mergeCell ref="GBW136:GBW137"/>
    <mergeCell ref="GBL136:GBL137"/>
    <mergeCell ref="GBM136:GBM137"/>
    <mergeCell ref="GBN136:GBN137"/>
    <mergeCell ref="GBO136:GBO137"/>
    <mergeCell ref="GBP136:GBP137"/>
    <mergeCell ref="GBQ136:GBQ137"/>
    <mergeCell ref="GDZ136:GDZ137"/>
    <mergeCell ref="GEA136:GEA137"/>
    <mergeCell ref="GEB136:GEB137"/>
    <mergeCell ref="GEC136:GEC137"/>
    <mergeCell ref="GED136:GED137"/>
    <mergeCell ref="GEE136:GEE137"/>
    <mergeCell ref="GDT136:GDT137"/>
    <mergeCell ref="GDU136:GDU137"/>
    <mergeCell ref="GDV136:GDV137"/>
    <mergeCell ref="GDW136:GDW137"/>
    <mergeCell ref="GDX136:GDX137"/>
    <mergeCell ref="GDY136:GDY137"/>
    <mergeCell ref="GDN136:GDN137"/>
    <mergeCell ref="GDO136:GDO137"/>
    <mergeCell ref="GDP136:GDP137"/>
    <mergeCell ref="GDQ136:GDQ137"/>
    <mergeCell ref="GDR136:GDR137"/>
    <mergeCell ref="GDS136:GDS137"/>
    <mergeCell ref="GDH136:GDH137"/>
    <mergeCell ref="GDI136:GDI137"/>
    <mergeCell ref="GDJ136:GDJ137"/>
    <mergeCell ref="GDK136:GDK137"/>
    <mergeCell ref="GDL136:GDL137"/>
    <mergeCell ref="GDM136:GDM137"/>
    <mergeCell ref="GDB136:GDB137"/>
    <mergeCell ref="GDC136:GDC137"/>
    <mergeCell ref="GDD136:GDD137"/>
    <mergeCell ref="GDE136:GDE137"/>
    <mergeCell ref="GDF136:GDF137"/>
    <mergeCell ref="GDG136:GDG137"/>
    <mergeCell ref="GCV136:GCV137"/>
    <mergeCell ref="GCW136:GCW137"/>
    <mergeCell ref="GCX136:GCX137"/>
    <mergeCell ref="GCY136:GCY137"/>
    <mergeCell ref="GCZ136:GCZ137"/>
    <mergeCell ref="GDA136:GDA137"/>
    <mergeCell ref="GFJ136:GFJ137"/>
    <mergeCell ref="GFK136:GFK137"/>
    <mergeCell ref="GFL136:GFL137"/>
    <mergeCell ref="GFM136:GFM137"/>
    <mergeCell ref="GFN136:GFN137"/>
    <mergeCell ref="GFO136:GFO137"/>
    <mergeCell ref="GFD136:GFD137"/>
    <mergeCell ref="GFE136:GFE137"/>
    <mergeCell ref="GFF136:GFF137"/>
    <mergeCell ref="GFG136:GFG137"/>
    <mergeCell ref="GFH136:GFH137"/>
    <mergeCell ref="GFI136:GFI137"/>
    <mergeCell ref="GEX136:GEX137"/>
    <mergeCell ref="GEY136:GEY137"/>
    <mergeCell ref="GEZ136:GEZ137"/>
    <mergeCell ref="GFA136:GFA137"/>
    <mergeCell ref="GFB136:GFB137"/>
    <mergeCell ref="GFC136:GFC137"/>
    <mergeCell ref="GER136:GER137"/>
    <mergeCell ref="GES136:GES137"/>
    <mergeCell ref="GET136:GET137"/>
    <mergeCell ref="GEU136:GEU137"/>
    <mergeCell ref="GEV136:GEV137"/>
    <mergeCell ref="GEW136:GEW137"/>
    <mergeCell ref="GEL136:GEL137"/>
    <mergeCell ref="GEM136:GEM137"/>
    <mergeCell ref="GEN136:GEN137"/>
    <mergeCell ref="GEO136:GEO137"/>
    <mergeCell ref="GEP136:GEP137"/>
    <mergeCell ref="GEQ136:GEQ137"/>
    <mergeCell ref="GEF136:GEF137"/>
    <mergeCell ref="GEG136:GEG137"/>
    <mergeCell ref="GEH136:GEH137"/>
    <mergeCell ref="GEI136:GEI137"/>
    <mergeCell ref="GEJ136:GEJ137"/>
    <mergeCell ref="GEK136:GEK137"/>
    <mergeCell ref="GGT136:GGT137"/>
    <mergeCell ref="GGU136:GGU137"/>
    <mergeCell ref="GGV136:GGV137"/>
    <mergeCell ref="GGW136:GGW137"/>
    <mergeCell ref="GGX136:GGX137"/>
    <mergeCell ref="GGY136:GGY137"/>
    <mergeCell ref="GGN136:GGN137"/>
    <mergeCell ref="GGO136:GGO137"/>
    <mergeCell ref="GGP136:GGP137"/>
    <mergeCell ref="GGQ136:GGQ137"/>
    <mergeCell ref="GGR136:GGR137"/>
    <mergeCell ref="GGS136:GGS137"/>
    <mergeCell ref="GGH136:GGH137"/>
    <mergeCell ref="GGI136:GGI137"/>
    <mergeCell ref="GGJ136:GGJ137"/>
    <mergeCell ref="GGK136:GGK137"/>
    <mergeCell ref="GGL136:GGL137"/>
    <mergeCell ref="GGM136:GGM137"/>
    <mergeCell ref="GGB136:GGB137"/>
    <mergeCell ref="GGC136:GGC137"/>
    <mergeCell ref="GGD136:GGD137"/>
    <mergeCell ref="GGE136:GGE137"/>
    <mergeCell ref="GGF136:GGF137"/>
    <mergeCell ref="GGG136:GGG137"/>
    <mergeCell ref="GFV136:GFV137"/>
    <mergeCell ref="GFW136:GFW137"/>
    <mergeCell ref="GFX136:GFX137"/>
    <mergeCell ref="GFY136:GFY137"/>
    <mergeCell ref="GFZ136:GFZ137"/>
    <mergeCell ref="GGA136:GGA137"/>
    <mergeCell ref="GFP136:GFP137"/>
    <mergeCell ref="GFQ136:GFQ137"/>
    <mergeCell ref="GFR136:GFR137"/>
    <mergeCell ref="GFS136:GFS137"/>
    <mergeCell ref="GFT136:GFT137"/>
    <mergeCell ref="GFU136:GFU137"/>
    <mergeCell ref="GID136:GID137"/>
    <mergeCell ref="GIE136:GIE137"/>
    <mergeCell ref="GIF136:GIF137"/>
    <mergeCell ref="GIG136:GIG137"/>
    <mergeCell ref="GIH136:GIH137"/>
    <mergeCell ref="GII136:GII137"/>
    <mergeCell ref="GHX136:GHX137"/>
    <mergeCell ref="GHY136:GHY137"/>
    <mergeCell ref="GHZ136:GHZ137"/>
    <mergeCell ref="GIA136:GIA137"/>
    <mergeCell ref="GIB136:GIB137"/>
    <mergeCell ref="GIC136:GIC137"/>
    <mergeCell ref="GHR136:GHR137"/>
    <mergeCell ref="GHS136:GHS137"/>
    <mergeCell ref="GHT136:GHT137"/>
    <mergeCell ref="GHU136:GHU137"/>
    <mergeCell ref="GHV136:GHV137"/>
    <mergeCell ref="GHW136:GHW137"/>
    <mergeCell ref="GHL136:GHL137"/>
    <mergeCell ref="GHM136:GHM137"/>
    <mergeCell ref="GHN136:GHN137"/>
    <mergeCell ref="GHO136:GHO137"/>
    <mergeCell ref="GHP136:GHP137"/>
    <mergeCell ref="GHQ136:GHQ137"/>
    <mergeCell ref="GHF136:GHF137"/>
    <mergeCell ref="GHG136:GHG137"/>
    <mergeCell ref="GHH136:GHH137"/>
    <mergeCell ref="GHI136:GHI137"/>
    <mergeCell ref="GHJ136:GHJ137"/>
    <mergeCell ref="GHK136:GHK137"/>
    <mergeCell ref="GGZ136:GGZ137"/>
    <mergeCell ref="GHA136:GHA137"/>
    <mergeCell ref="GHB136:GHB137"/>
    <mergeCell ref="GHC136:GHC137"/>
    <mergeCell ref="GHD136:GHD137"/>
    <mergeCell ref="GHE136:GHE137"/>
    <mergeCell ref="GJN136:GJN137"/>
    <mergeCell ref="GJO136:GJO137"/>
    <mergeCell ref="GJP136:GJP137"/>
    <mergeCell ref="GJQ136:GJQ137"/>
    <mergeCell ref="GJR136:GJR137"/>
    <mergeCell ref="GJS136:GJS137"/>
    <mergeCell ref="GJH136:GJH137"/>
    <mergeCell ref="GJI136:GJI137"/>
    <mergeCell ref="GJJ136:GJJ137"/>
    <mergeCell ref="GJK136:GJK137"/>
    <mergeCell ref="GJL136:GJL137"/>
    <mergeCell ref="GJM136:GJM137"/>
    <mergeCell ref="GJB136:GJB137"/>
    <mergeCell ref="GJC136:GJC137"/>
    <mergeCell ref="GJD136:GJD137"/>
    <mergeCell ref="GJE136:GJE137"/>
    <mergeCell ref="GJF136:GJF137"/>
    <mergeCell ref="GJG136:GJG137"/>
    <mergeCell ref="GIV136:GIV137"/>
    <mergeCell ref="GIW136:GIW137"/>
    <mergeCell ref="GIX136:GIX137"/>
    <mergeCell ref="GIY136:GIY137"/>
    <mergeCell ref="GIZ136:GIZ137"/>
    <mergeCell ref="GJA136:GJA137"/>
    <mergeCell ref="GIP136:GIP137"/>
    <mergeCell ref="GIQ136:GIQ137"/>
    <mergeCell ref="GIR136:GIR137"/>
    <mergeCell ref="GIS136:GIS137"/>
    <mergeCell ref="GIT136:GIT137"/>
    <mergeCell ref="GIU136:GIU137"/>
    <mergeCell ref="GIJ136:GIJ137"/>
    <mergeCell ref="GIK136:GIK137"/>
    <mergeCell ref="GIL136:GIL137"/>
    <mergeCell ref="GIM136:GIM137"/>
    <mergeCell ref="GIN136:GIN137"/>
    <mergeCell ref="GIO136:GIO137"/>
    <mergeCell ref="GKX136:GKX137"/>
    <mergeCell ref="GKY136:GKY137"/>
    <mergeCell ref="GKZ136:GKZ137"/>
    <mergeCell ref="GLA136:GLA137"/>
    <mergeCell ref="GLB136:GLB137"/>
    <mergeCell ref="GLC136:GLC137"/>
    <mergeCell ref="GKR136:GKR137"/>
    <mergeCell ref="GKS136:GKS137"/>
    <mergeCell ref="GKT136:GKT137"/>
    <mergeCell ref="GKU136:GKU137"/>
    <mergeCell ref="GKV136:GKV137"/>
    <mergeCell ref="GKW136:GKW137"/>
    <mergeCell ref="GKL136:GKL137"/>
    <mergeCell ref="GKM136:GKM137"/>
    <mergeCell ref="GKN136:GKN137"/>
    <mergeCell ref="GKO136:GKO137"/>
    <mergeCell ref="GKP136:GKP137"/>
    <mergeCell ref="GKQ136:GKQ137"/>
    <mergeCell ref="GKF136:GKF137"/>
    <mergeCell ref="GKG136:GKG137"/>
    <mergeCell ref="GKH136:GKH137"/>
    <mergeCell ref="GKI136:GKI137"/>
    <mergeCell ref="GKJ136:GKJ137"/>
    <mergeCell ref="GKK136:GKK137"/>
    <mergeCell ref="GJZ136:GJZ137"/>
    <mergeCell ref="GKA136:GKA137"/>
    <mergeCell ref="GKB136:GKB137"/>
    <mergeCell ref="GKC136:GKC137"/>
    <mergeCell ref="GKD136:GKD137"/>
    <mergeCell ref="GKE136:GKE137"/>
    <mergeCell ref="GJT136:GJT137"/>
    <mergeCell ref="GJU136:GJU137"/>
    <mergeCell ref="GJV136:GJV137"/>
    <mergeCell ref="GJW136:GJW137"/>
    <mergeCell ref="GJX136:GJX137"/>
    <mergeCell ref="GJY136:GJY137"/>
    <mergeCell ref="GMH136:GMH137"/>
    <mergeCell ref="GMI136:GMI137"/>
    <mergeCell ref="GMJ136:GMJ137"/>
    <mergeCell ref="GMK136:GMK137"/>
    <mergeCell ref="GML136:GML137"/>
    <mergeCell ref="GMM136:GMM137"/>
    <mergeCell ref="GMB136:GMB137"/>
    <mergeCell ref="GMC136:GMC137"/>
    <mergeCell ref="GMD136:GMD137"/>
    <mergeCell ref="GME136:GME137"/>
    <mergeCell ref="GMF136:GMF137"/>
    <mergeCell ref="GMG136:GMG137"/>
    <mergeCell ref="GLV136:GLV137"/>
    <mergeCell ref="GLW136:GLW137"/>
    <mergeCell ref="GLX136:GLX137"/>
    <mergeCell ref="GLY136:GLY137"/>
    <mergeCell ref="GLZ136:GLZ137"/>
    <mergeCell ref="GMA136:GMA137"/>
    <mergeCell ref="GLP136:GLP137"/>
    <mergeCell ref="GLQ136:GLQ137"/>
    <mergeCell ref="GLR136:GLR137"/>
    <mergeCell ref="GLS136:GLS137"/>
    <mergeCell ref="GLT136:GLT137"/>
    <mergeCell ref="GLU136:GLU137"/>
    <mergeCell ref="GLJ136:GLJ137"/>
    <mergeCell ref="GLK136:GLK137"/>
    <mergeCell ref="GLL136:GLL137"/>
    <mergeCell ref="GLM136:GLM137"/>
    <mergeCell ref="GLN136:GLN137"/>
    <mergeCell ref="GLO136:GLO137"/>
    <mergeCell ref="GLD136:GLD137"/>
    <mergeCell ref="GLE136:GLE137"/>
    <mergeCell ref="GLF136:GLF137"/>
    <mergeCell ref="GLG136:GLG137"/>
    <mergeCell ref="GLH136:GLH137"/>
    <mergeCell ref="GLI136:GLI137"/>
    <mergeCell ref="GNR136:GNR137"/>
    <mergeCell ref="GNS136:GNS137"/>
    <mergeCell ref="GNT136:GNT137"/>
    <mergeCell ref="GNU136:GNU137"/>
    <mergeCell ref="GNV136:GNV137"/>
    <mergeCell ref="GNW136:GNW137"/>
    <mergeCell ref="GNL136:GNL137"/>
    <mergeCell ref="GNM136:GNM137"/>
    <mergeCell ref="GNN136:GNN137"/>
    <mergeCell ref="GNO136:GNO137"/>
    <mergeCell ref="GNP136:GNP137"/>
    <mergeCell ref="GNQ136:GNQ137"/>
    <mergeCell ref="GNF136:GNF137"/>
    <mergeCell ref="GNG136:GNG137"/>
    <mergeCell ref="GNH136:GNH137"/>
    <mergeCell ref="GNI136:GNI137"/>
    <mergeCell ref="GNJ136:GNJ137"/>
    <mergeCell ref="GNK136:GNK137"/>
    <mergeCell ref="GMZ136:GMZ137"/>
    <mergeCell ref="GNA136:GNA137"/>
    <mergeCell ref="GNB136:GNB137"/>
    <mergeCell ref="GNC136:GNC137"/>
    <mergeCell ref="GND136:GND137"/>
    <mergeCell ref="GNE136:GNE137"/>
    <mergeCell ref="GMT136:GMT137"/>
    <mergeCell ref="GMU136:GMU137"/>
    <mergeCell ref="GMV136:GMV137"/>
    <mergeCell ref="GMW136:GMW137"/>
    <mergeCell ref="GMX136:GMX137"/>
    <mergeCell ref="GMY136:GMY137"/>
    <mergeCell ref="GMN136:GMN137"/>
    <mergeCell ref="GMO136:GMO137"/>
    <mergeCell ref="GMP136:GMP137"/>
    <mergeCell ref="GMQ136:GMQ137"/>
    <mergeCell ref="GMR136:GMR137"/>
    <mergeCell ref="GMS136:GMS137"/>
    <mergeCell ref="GPB136:GPB137"/>
    <mergeCell ref="GPC136:GPC137"/>
    <mergeCell ref="GPD136:GPD137"/>
    <mergeCell ref="GPE136:GPE137"/>
    <mergeCell ref="GPF136:GPF137"/>
    <mergeCell ref="GPG136:GPG137"/>
    <mergeCell ref="GOV136:GOV137"/>
    <mergeCell ref="GOW136:GOW137"/>
    <mergeCell ref="GOX136:GOX137"/>
    <mergeCell ref="GOY136:GOY137"/>
    <mergeCell ref="GOZ136:GOZ137"/>
    <mergeCell ref="GPA136:GPA137"/>
    <mergeCell ref="GOP136:GOP137"/>
    <mergeCell ref="GOQ136:GOQ137"/>
    <mergeCell ref="GOR136:GOR137"/>
    <mergeCell ref="GOS136:GOS137"/>
    <mergeCell ref="GOT136:GOT137"/>
    <mergeCell ref="GOU136:GOU137"/>
    <mergeCell ref="GOJ136:GOJ137"/>
    <mergeCell ref="GOK136:GOK137"/>
    <mergeCell ref="GOL136:GOL137"/>
    <mergeCell ref="GOM136:GOM137"/>
    <mergeCell ref="GON136:GON137"/>
    <mergeCell ref="GOO136:GOO137"/>
    <mergeCell ref="GOD136:GOD137"/>
    <mergeCell ref="GOE136:GOE137"/>
    <mergeCell ref="GOF136:GOF137"/>
    <mergeCell ref="GOG136:GOG137"/>
    <mergeCell ref="GOH136:GOH137"/>
    <mergeCell ref="GOI136:GOI137"/>
    <mergeCell ref="GNX136:GNX137"/>
    <mergeCell ref="GNY136:GNY137"/>
    <mergeCell ref="GNZ136:GNZ137"/>
    <mergeCell ref="GOA136:GOA137"/>
    <mergeCell ref="GOB136:GOB137"/>
    <mergeCell ref="GOC136:GOC137"/>
    <mergeCell ref="GQL136:GQL137"/>
    <mergeCell ref="GQM136:GQM137"/>
    <mergeCell ref="GQN136:GQN137"/>
    <mergeCell ref="GQO136:GQO137"/>
    <mergeCell ref="GQP136:GQP137"/>
    <mergeCell ref="GQQ136:GQQ137"/>
    <mergeCell ref="GQF136:GQF137"/>
    <mergeCell ref="GQG136:GQG137"/>
    <mergeCell ref="GQH136:GQH137"/>
    <mergeCell ref="GQI136:GQI137"/>
    <mergeCell ref="GQJ136:GQJ137"/>
    <mergeCell ref="GQK136:GQK137"/>
    <mergeCell ref="GPZ136:GPZ137"/>
    <mergeCell ref="GQA136:GQA137"/>
    <mergeCell ref="GQB136:GQB137"/>
    <mergeCell ref="GQC136:GQC137"/>
    <mergeCell ref="GQD136:GQD137"/>
    <mergeCell ref="GQE136:GQE137"/>
    <mergeCell ref="GPT136:GPT137"/>
    <mergeCell ref="GPU136:GPU137"/>
    <mergeCell ref="GPV136:GPV137"/>
    <mergeCell ref="GPW136:GPW137"/>
    <mergeCell ref="GPX136:GPX137"/>
    <mergeCell ref="GPY136:GPY137"/>
    <mergeCell ref="GPN136:GPN137"/>
    <mergeCell ref="GPO136:GPO137"/>
    <mergeCell ref="GPP136:GPP137"/>
    <mergeCell ref="GPQ136:GPQ137"/>
    <mergeCell ref="GPR136:GPR137"/>
    <mergeCell ref="GPS136:GPS137"/>
    <mergeCell ref="GPH136:GPH137"/>
    <mergeCell ref="GPI136:GPI137"/>
    <mergeCell ref="GPJ136:GPJ137"/>
    <mergeCell ref="GPK136:GPK137"/>
    <mergeCell ref="GPL136:GPL137"/>
    <mergeCell ref="GPM136:GPM137"/>
    <mergeCell ref="GRV136:GRV137"/>
    <mergeCell ref="GRW136:GRW137"/>
    <mergeCell ref="GRX136:GRX137"/>
    <mergeCell ref="GRY136:GRY137"/>
    <mergeCell ref="GRZ136:GRZ137"/>
    <mergeCell ref="GSA136:GSA137"/>
    <mergeCell ref="GRP136:GRP137"/>
    <mergeCell ref="GRQ136:GRQ137"/>
    <mergeCell ref="GRR136:GRR137"/>
    <mergeCell ref="GRS136:GRS137"/>
    <mergeCell ref="GRT136:GRT137"/>
    <mergeCell ref="GRU136:GRU137"/>
    <mergeCell ref="GRJ136:GRJ137"/>
    <mergeCell ref="GRK136:GRK137"/>
    <mergeCell ref="GRL136:GRL137"/>
    <mergeCell ref="GRM136:GRM137"/>
    <mergeCell ref="GRN136:GRN137"/>
    <mergeCell ref="GRO136:GRO137"/>
    <mergeCell ref="GRD136:GRD137"/>
    <mergeCell ref="GRE136:GRE137"/>
    <mergeCell ref="GRF136:GRF137"/>
    <mergeCell ref="GRG136:GRG137"/>
    <mergeCell ref="GRH136:GRH137"/>
    <mergeCell ref="GRI136:GRI137"/>
    <mergeCell ref="GQX136:GQX137"/>
    <mergeCell ref="GQY136:GQY137"/>
    <mergeCell ref="GQZ136:GQZ137"/>
    <mergeCell ref="GRA136:GRA137"/>
    <mergeCell ref="GRB136:GRB137"/>
    <mergeCell ref="GRC136:GRC137"/>
    <mergeCell ref="GQR136:GQR137"/>
    <mergeCell ref="GQS136:GQS137"/>
    <mergeCell ref="GQT136:GQT137"/>
    <mergeCell ref="GQU136:GQU137"/>
    <mergeCell ref="GQV136:GQV137"/>
    <mergeCell ref="GQW136:GQW137"/>
    <mergeCell ref="GTF136:GTF137"/>
    <mergeCell ref="GTG136:GTG137"/>
    <mergeCell ref="GTH136:GTH137"/>
    <mergeCell ref="GTI136:GTI137"/>
    <mergeCell ref="GTJ136:GTJ137"/>
    <mergeCell ref="GTK136:GTK137"/>
    <mergeCell ref="GSZ136:GSZ137"/>
    <mergeCell ref="GTA136:GTA137"/>
    <mergeCell ref="GTB136:GTB137"/>
    <mergeCell ref="GTC136:GTC137"/>
    <mergeCell ref="GTD136:GTD137"/>
    <mergeCell ref="GTE136:GTE137"/>
    <mergeCell ref="GST136:GST137"/>
    <mergeCell ref="GSU136:GSU137"/>
    <mergeCell ref="GSV136:GSV137"/>
    <mergeCell ref="GSW136:GSW137"/>
    <mergeCell ref="GSX136:GSX137"/>
    <mergeCell ref="GSY136:GSY137"/>
    <mergeCell ref="GSN136:GSN137"/>
    <mergeCell ref="GSO136:GSO137"/>
    <mergeCell ref="GSP136:GSP137"/>
    <mergeCell ref="GSQ136:GSQ137"/>
    <mergeCell ref="GSR136:GSR137"/>
    <mergeCell ref="GSS136:GSS137"/>
    <mergeCell ref="GSH136:GSH137"/>
    <mergeCell ref="GSI136:GSI137"/>
    <mergeCell ref="GSJ136:GSJ137"/>
    <mergeCell ref="GSK136:GSK137"/>
    <mergeCell ref="GSL136:GSL137"/>
    <mergeCell ref="GSM136:GSM137"/>
    <mergeCell ref="GSB136:GSB137"/>
    <mergeCell ref="GSC136:GSC137"/>
    <mergeCell ref="GSD136:GSD137"/>
    <mergeCell ref="GSE136:GSE137"/>
    <mergeCell ref="GSF136:GSF137"/>
    <mergeCell ref="GSG136:GSG137"/>
    <mergeCell ref="GUP136:GUP137"/>
    <mergeCell ref="GUQ136:GUQ137"/>
    <mergeCell ref="GUR136:GUR137"/>
    <mergeCell ref="GUS136:GUS137"/>
    <mergeCell ref="GUT136:GUT137"/>
    <mergeCell ref="GUU136:GUU137"/>
    <mergeCell ref="GUJ136:GUJ137"/>
    <mergeCell ref="GUK136:GUK137"/>
    <mergeCell ref="GUL136:GUL137"/>
    <mergeCell ref="GUM136:GUM137"/>
    <mergeCell ref="GUN136:GUN137"/>
    <mergeCell ref="GUO136:GUO137"/>
    <mergeCell ref="GUD136:GUD137"/>
    <mergeCell ref="GUE136:GUE137"/>
    <mergeCell ref="GUF136:GUF137"/>
    <mergeCell ref="GUG136:GUG137"/>
    <mergeCell ref="GUH136:GUH137"/>
    <mergeCell ref="GUI136:GUI137"/>
    <mergeCell ref="GTX136:GTX137"/>
    <mergeCell ref="GTY136:GTY137"/>
    <mergeCell ref="GTZ136:GTZ137"/>
    <mergeCell ref="GUA136:GUA137"/>
    <mergeCell ref="GUB136:GUB137"/>
    <mergeCell ref="GUC136:GUC137"/>
    <mergeCell ref="GTR136:GTR137"/>
    <mergeCell ref="GTS136:GTS137"/>
    <mergeCell ref="GTT136:GTT137"/>
    <mergeCell ref="GTU136:GTU137"/>
    <mergeCell ref="GTV136:GTV137"/>
    <mergeCell ref="GTW136:GTW137"/>
    <mergeCell ref="GTL136:GTL137"/>
    <mergeCell ref="GTM136:GTM137"/>
    <mergeCell ref="GTN136:GTN137"/>
    <mergeCell ref="GTO136:GTO137"/>
    <mergeCell ref="GTP136:GTP137"/>
    <mergeCell ref="GTQ136:GTQ137"/>
    <mergeCell ref="GVZ136:GVZ137"/>
    <mergeCell ref="GWA136:GWA137"/>
    <mergeCell ref="GWB136:GWB137"/>
    <mergeCell ref="GWC136:GWC137"/>
    <mergeCell ref="GWD136:GWD137"/>
    <mergeCell ref="GWE136:GWE137"/>
    <mergeCell ref="GVT136:GVT137"/>
    <mergeCell ref="GVU136:GVU137"/>
    <mergeCell ref="GVV136:GVV137"/>
    <mergeCell ref="GVW136:GVW137"/>
    <mergeCell ref="GVX136:GVX137"/>
    <mergeCell ref="GVY136:GVY137"/>
    <mergeCell ref="GVN136:GVN137"/>
    <mergeCell ref="GVO136:GVO137"/>
    <mergeCell ref="GVP136:GVP137"/>
    <mergeCell ref="GVQ136:GVQ137"/>
    <mergeCell ref="GVR136:GVR137"/>
    <mergeCell ref="GVS136:GVS137"/>
    <mergeCell ref="GVH136:GVH137"/>
    <mergeCell ref="GVI136:GVI137"/>
    <mergeCell ref="GVJ136:GVJ137"/>
    <mergeCell ref="GVK136:GVK137"/>
    <mergeCell ref="GVL136:GVL137"/>
    <mergeCell ref="GVM136:GVM137"/>
    <mergeCell ref="GVB136:GVB137"/>
    <mergeCell ref="GVC136:GVC137"/>
    <mergeCell ref="GVD136:GVD137"/>
    <mergeCell ref="GVE136:GVE137"/>
    <mergeCell ref="GVF136:GVF137"/>
    <mergeCell ref="GVG136:GVG137"/>
    <mergeCell ref="GUV136:GUV137"/>
    <mergeCell ref="GUW136:GUW137"/>
    <mergeCell ref="GUX136:GUX137"/>
    <mergeCell ref="GUY136:GUY137"/>
    <mergeCell ref="GUZ136:GUZ137"/>
    <mergeCell ref="GVA136:GVA137"/>
    <mergeCell ref="GXJ136:GXJ137"/>
    <mergeCell ref="GXK136:GXK137"/>
    <mergeCell ref="GXL136:GXL137"/>
    <mergeCell ref="GXM136:GXM137"/>
    <mergeCell ref="GXN136:GXN137"/>
    <mergeCell ref="GXO136:GXO137"/>
    <mergeCell ref="GXD136:GXD137"/>
    <mergeCell ref="GXE136:GXE137"/>
    <mergeCell ref="GXF136:GXF137"/>
    <mergeCell ref="GXG136:GXG137"/>
    <mergeCell ref="GXH136:GXH137"/>
    <mergeCell ref="GXI136:GXI137"/>
    <mergeCell ref="GWX136:GWX137"/>
    <mergeCell ref="GWY136:GWY137"/>
    <mergeCell ref="GWZ136:GWZ137"/>
    <mergeCell ref="GXA136:GXA137"/>
    <mergeCell ref="GXB136:GXB137"/>
    <mergeCell ref="GXC136:GXC137"/>
    <mergeCell ref="GWR136:GWR137"/>
    <mergeCell ref="GWS136:GWS137"/>
    <mergeCell ref="GWT136:GWT137"/>
    <mergeCell ref="GWU136:GWU137"/>
    <mergeCell ref="GWV136:GWV137"/>
    <mergeCell ref="GWW136:GWW137"/>
    <mergeCell ref="GWL136:GWL137"/>
    <mergeCell ref="GWM136:GWM137"/>
    <mergeCell ref="GWN136:GWN137"/>
    <mergeCell ref="GWO136:GWO137"/>
    <mergeCell ref="GWP136:GWP137"/>
    <mergeCell ref="GWQ136:GWQ137"/>
    <mergeCell ref="GWF136:GWF137"/>
    <mergeCell ref="GWG136:GWG137"/>
    <mergeCell ref="GWH136:GWH137"/>
    <mergeCell ref="GWI136:GWI137"/>
    <mergeCell ref="GWJ136:GWJ137"/>
    <mergeCell ref="GWK136:GWK137"/>
    <mergeCell ref="GYT136:GYT137"/>
    <mergeCell ref="GYU136:GYU137"/>
    <mergeCell ref="GYV136:GYV137"/>
    <mergeCell ref="GYW136:GYW137"/>
    <mergeCell ref="GYX136:GYX137"/>
    <mergeCell ref="GYY136:GYY137"/>
    <mergeCell ref="GYN136:GYN137"/>
    <mergeCell ref="GYO136:GYO137"/>
    <mergeCell ref="GYP136:GYP137"/>
    <mergeCell ref="GYQ136:GYQ137"/>
    <mergeCell ref="GYR136:GYR137"/>
    <mergeCell ref="GYS136:GYS137"/>
    <mergeCell ref="GYH136:GYH137"/>
    <mergeCell ref="GYI136:GYI137"/>
    <mergeCell ref="GYJ136:GYJ137"/>
    <mergeCell ref="GYK136:GYK137"/>
    <mergeCell ref="GYL136:GYL137"/>
    <mergeCell ref="GYM136:GYM137"/>
    <mergeCell ref="GYB136:GYB137"/>
    <mergeCell ref="GYC136:GYC137"/>
    <mergeCell ref="GYD136:GYD137"/>
    <mergeCell ref="GYE136:GYE137"/>
    <mergeCell ref="GYF136:GYF137"/>
    <mergeCell ref="GYG136:GYG137"/>
    <mergeCell ref="GXV136:GXV137"/>
    <mergeCell ref="GXW136:GXW137"/>
    <mergeCell ref="GXX136:GXX137"/>
    <mergeCell ref="GXY136:GXY137"/>
    <mergeCell ref="GXZ136:GXZ137"/>
    <mergeCell ref="GYA136:GYA137"/>
    <mergeCell ref="GXP136:GXP137"/>
    <mergeCell ref="GXQ136:GXQ137"/>
    <mergeCell ref="GXR136:GXR137"/>
    <mergeCell ref="GXS136:GXS137"/>
    <mergeCell ref="GXT136:GXT137"/>
    <mergeCell ref="GXU136:GXU137"/>
    <mergeCell ref="HAD136:HAD137"/>
    <mergeCell ref="HAE136:HAE137"/>
    <mergeCell ref="HAF136:HAF137"/>
    <mergeCell ref="HAG136:HAG137"/>
    <mergeCell ref="HAH136:HAH137"/>
    <mergeCell ref="HAI136:HAI137"/>
    <mergeCell ref="GZX136:GZX137"/>
    <mergeCell ref="GZY136:GZY137"/>
    <mergeCell ref="GZZ136:GZZ137"/>
    <mergeCell ref="HAA136:HAA137"/>
    <mergeCell ref="HAB136:HAB137"/>
    <mergeCell ref="HAC136:HAC137"/>
    <mergeCell ref="GZR136:GZR137"/>
    <mergeCell ref="GZS136:GZS137"/>
    <mergeCell ref="GZT136:GZT137"/>
    <mergeCell ref="GZU136:GZU137"/>
    <mergeCell ref="GZV136:GZV137"/>
    <mergeCell ref="GZW136:GZW137"/>
    <mergeCell ref="GZL136:GZL137"/>
    <mergeCell ref="GZM136:GZM137"/>
    <mergeCell ref="GZN136:GZN137"/>
    <mergeCell ref="GZO136:GZO137"/>
    <mergeCell ref="GZP136:GZP137"/>
    <mergeCell ref="GZQ136:GZQ137"/>
    <mergeCell ref="GZF136:GZF137"/>
    <mergeCell ref="GZG136:GZG137"/>
    <mergeCell ref="GZH136:GZH137"/>
    <mergeCell ref="GZI136:GZI137"/>
    <mergeCell ref="GZJ136:GZJ137"/>
    <mergeCell ref="GZK136:GZK137"/>
    <mergeCell ref="GYZ136:GYZ137"/>
    <mergeCell ref="GZA136:GZA137"/>
    <mergeCell ref="GZB136:GZB137"/>
    <mergeCell ref="GZC136:GZC137"/>
    <mergeCell ref="GZD136:GZD137"/>
    <mergeCell ref="GZE136:GZE137"/>
    <mergeCell ref="HBN136:HBN137"/>
    <mergeCell ref="HBO136:HBO137"/>
    <mergeCell ref="HBP136:HBP137"/>
    <mergeCell ref="HBQ136:HBQ137"/>
    <mergeCell ref="HBR136:HBR137"/>
    <mergeCell ref="HBS136:HBS137"/>
    <mergeCell ref="HBH136:HBH137"/>
    <mergeCell ref="HBI136:HBI137"/>
    <mergeCell ref="HBJ136:HBJ137"/>
    <mergeCell ref="HBK136:HBK137"/>
    <mergeCell ref="HBL136:HBL137"/>
    <mergeCell ref="HBM136:HBM137"/>
    <mergeCell ref="HBB136:HBB137"/>
    <mergeCell ref="HBC136:HBC137"/>
    <mergeCell ref="HBD136:HBD137"/>
    <mergeCell ref="HBE136:HBE137"/>
    <mergeCell ref="HBF136:HBF137"/>
    <mergeCell ref="HBG136:HBG137"/>
    <mergeCell ref="HAV136:HAV137"/>
    <mergeCell ref="HAW136:HAW137"/>
    <mergeCell ref="HAX136:HAX137"/>
    <mergeCell ref="HAY136:HAY137"/>
    <mergeCell ref="HAZ136:HAZ137"/>
    <mergeCell ref="HBA136:HBA137"/>
    <mergeCell ref="HAP136:HAP137"/>
    <mergeCell ref="HAQ136:HAQ137"/>
    <mergeCell ref="HAR136:HAR137"/>
    <mergeCell ref="HAS136:HAS137"/>
    <mergeCell ref="HAT136:HAT137"/>
    <mergeCell ref="HAU136:HAU137"/>
    <mergeCell ref="HAJ136:HAJ137"/>
    <mergeCell ref="HAK136:HAK137"/>
    <mergeCell ref="HAL136:HAL137"/>
    <mergeCell ref="HAM136:HAM137"/>
    <mergeCell ref="HAN136:HAN137"/>
    <mergeCell ref="HAO136:HAO137"/>
    <mergeCell ref="HCX136:HCX137"/>
    <mergeCell ref="HCY136:HCY137"/>
    <mergeCell ref="HCZ136:HCZ137"/>
    <mergeCell ref="HDA136:HDA137"/>
    <mergeCell ref="HDB136:HDB137"/>
    <mergeCell ref="HDC136:HDC137"/>
    <mergeCell ref="HCR136:HCR137"/>
    <mergeCell ref="HCS136:HCS137"/>
    <mergeCell ref="HCT136:HCT137"/>
    <mergeCell ref="HCU136:HCU137"/>
    <mergeCell ref="HCV136:HCV137"/>
    <mergeCell ref="HCW136:HCW137"/>
    <mergeCell ref="HCL136:HCL137"/>
    <mergeCell ref="HCM136:HCM137"/>
    <mergeCell ref="HCN136:HCN137"/>
    <mergeCell ref="HCO136:HCO137"/>
    <mergeCell ref="HCP136:HCP137"/>
    <mergeCell ref="HCQ136:HCQ137"/>
    <mergeCell ref="HCF136:HCF137"/>
    <mergeCell ref="HCG136:HCG137"/>
    <mergeCell ref="HCH136:HCH137"/>
    <mergeCell ref="HCI136:HCI137"/>
    <mergeCell ref="HCJ136:HCJ137"/>
    <mergeCell ref="HCK136:HCK137"/>
    <mergeCell ref="HBZ136:HBZ137"/>
    <mergeCell ref="HCA136:HCA137"/>
    <mergeCell ref="HCB136:HCB137"/>
    <mergeCell ref="HCC136:HCC137"/>
    <mergeCell ref="HCD136:HCD137"/>
    <mergeCell ref="HCE136:HCE137"/>
    <mergeCell ref="HBT136:HBT137"/>
    <mergeCell ref="HBU136:HBU137"/>
    <mergeCell ref="HBV136:HBV137"/>
    <mergeCell ref="HBW136:HBW137"/>
    <mergeCell ref="HBX136:HBX137"/>
    <mergeCell ref="HBY136:HBY137"/>
    <mergeCell ref="HEH136:HEH137"/>
    <mergeCell ref="HEI136:HEI137"/>
    <mergeCell ref="HEJ136:HEJ137"/>
    <mergeCell ref="HEK136:HEK137"/>
    <mergeCell ref="HEL136:HEL137"/>
    <mergeCell ref="HEM136:HEM137"/>
    <mergeCell ref="HEB136:HEB137"/>
    <mergeCell ref="HEC136:HEC137"/>
    <mergeCell ref="HED136:HED137"/>
    <mergeCell ref="HEE136:HEE137"/>
    <mergeCell ref="HEF136:HEF137"/>
    <mergeCell ref="HEG136:HEG137"/>
    <mergeCell ref="HDV136:HDV137"/>
    <mergeCell ref="HDW136:HDW137"/>
    <mergeCell ref="HDX136:HDX137"/>
    <mergeCell ref="HDY136:HDY137"/>
    <mergeCell ref="HDZ136:HDZ137"/>
    <mergeCell ref="HEA136:HEA137"/>
    <mergeCell ref="HDP136:HDP137"/>
    <mergeCell ref="HDQ136:HDQ137"/>
    <mergeCell ref="HDR136:HDR137"/>
    <mergeCell ref="HDS136:HDS137"/>
    <mergeCell ref="HDT136:HDT137"/>
    <mergeCell ref="HDU136:HDU137"/>
    <mergeCell ref="HDJ136:HDJ137"/>
    <mergeCell ref="HDK136:HDK137"/>
    <mergeCell ref="HDL136:HDL137"/>
    <mergeCell ref="HDM136:HDM137"/>
    <mergeCell ref="HDN136:HDN137"/>
    <mergeCell ref="HDO136:HDO137"/>
    <mergeCell ref="HDD136:HDD137"/>
    <mergeCell ref="HDE136:HDE137"/>
    <mergeCell ref="HDF136:HDF137"/>
    <mergeCell ref="HDG136:HDG137"/>
    <mergeCell ref="HDH136:HDH137"/>
    <mergeCell ref="HDI136:HDI137"/>
    <mergeCell ref="HFR136:HFR137"/>
    <mergeCell ref="HFS136:HFS137"/>
    <mergeCell ref="HFT136:HFT137"/>
    <mergeCell ref="HFU136:HFU137"/>
    <mergeCell ref="HFV136:HFV137"/>
    <mergeCell ref="HFW136:HFW137"/>
    <mergeCell ref="HFL136:HFL137"/>
    <mergeCell ref="HFM136:HFM137"/>
    <mergeCell ref="HFN136:HFN137"/>
    <mergeCell ref="HFO136:HFO137"/>
    <mergeCell ref="HFP136:HFP137"/>
    <mergeCell ref="HFQ136:HFQ137"/>
    <mergeCell ref="HFF136:HFF137"/>
    <mergeCell ref="HFG136:HFG137"/>
    <mergeCell ref="HFH136:HFH137"/>
    <mergeCell ref="HFI136:HFI137"/>
    <mergeCell ref="HFJ136:HFJ137"/>
    <mergeCell ref="HFK136:HFK137"/>
    <mergeCell ref="HEZ136:HEZ137"/>
    <mergeCell ref="HFA136:HFA137"/>
    <mergeCell ref="HFB136:HFB137"/>
    <mergeCell ref="HFC136:HFC137"/>
    <mergeCell ref="HFD136:HFD137"/>
    <mergeCell ref="HFE136:HFE137"/>
    <mergeCell ref="HET136:HET137"/>
    <mergeCell ref="HEU136:HEU137"/>
    <mergeCell ref="HEV136:HEV137"/>
    <mergeCell ref="HEW136:HEW137"/>
    <mergeCell ref="HEX136:HEX137"/>
    <mergeCell ref="HEY136:HEY137"/>
    <mergeCell ref="HEN136:HEN137"/>
    <mergeCell ref="HEO136:HEO137"/>
    <mergeCell ref="HEP136:HEP137"/>
    <mergeCell ref="HEQ136:HEQ137"/>
    <mergeCell ref="HER136:HER137"/>
    <mergeCell ref="HES136:HES137"/>
    <mergeCell ref="HHB136:HHB137"/>
    <mergeCell ref="HHC136:HHC137"/>
    <mergeCell ref="HHD136:HHD137"/>
    <mergeCell ref="HHE136:HHE137"/>
    <mergeCell ref="HHF136:HHF137"/>
    <mergeCell ref="HHG136:HHG137"/>
    <mergeCell ref="HGV136:HGV137"/>
    <mergeCell ref="HGW136:HGW137"/>
    <mergeCell ref="HGX136:HGX137"/>
    <mergeCell ref="HGY136:HGY137"/>
    <mergeCell ref="HGZ136:HGZ137"/>
    <mergeCell ref="HHA136:HHA137"/>
    <mergeCell ref="HGP136:HGP137"/>
    <mergeCell ref="HGQ136:HGQ137"/>
    <mergeCell ref="HGR136:HGR137"/>
    <mergeCell ref="HGS136:HGS137"/>
    <mergeCell ref="HGT136:HGT137"/>
    <mergeCell ref="HGU136:HGU137"/>
    <mergeCell ref="HGJ136:HGJ137"/>
    <mergeCell ref="HGK136:HGK137"/>
    <mergeCell ref="HGL136:HGL137"/>
    <mergeCell ref="HGM136:HGM137"/>
    <mergeCell ref="HGN136:HGN137"/>
    <mergeCell ref="HGO136:HGO137"/>
    <mergeCell ref="HGD136:HGD137"/>
    <mergeCell ref="HGE136:HGE137"/>
    <mergeCell ref="HGF136:HGF137"/>
    <mergeCell ref="HGG136:HGG137"/>
    <mergeCell ref="HGH136:HGH137"/>
    <mergeCell ref="HGI136:HGI137"/>
    <mergeCell ref="HFX136:HFX137"/>
    <mergeCell ref="HFY136:HFY137"/>
    <mergeCell ref="HFZ136:HFZ137"/>
    <mergeCell ref="HGA136:HGA137"/>
    <mergeCell ref="HGB136:HGB137"/>
    <mergeCell ref="HGC136:HGC137"/>
    <mergeCell ref="HIL136:HIL137"/>
    <mergeCell ref="HIM136:HIM137"/>
    <mergeCell ref="HIN136:HIN137"/>
    <mergeCell ref="HIO136:HIO137"/>
    <mergeCell ref="HIP136:HIP137"/>
    <mergeCell ref="HIQ136:HIQ137"/>
    <mergeCell ref="HIF136:HIF137"/>
    <mergeCell ref="HIG136:HIG137"/>
    <mergeCell ref="HIH136:HIH137"/>
    <mergeCell ref="HII136:HII137"/>
    <mergeCell ref="HIJ136:HIJ137"/>
    <mergeCell ref="HIK136:HIK137"/>
    <mergeCell ref="HHZ136:HHZ137"/>
    <mergeCell ref="HIA136:HIA137"/>
    <mergeCell ref="HIB136:HIB137"/>
    <mergeCell ref="HIC136:HIC137"/>
    <mergeCell ref="HID136:HID137"/>
    <mergeCell ref="HIE136:HIE137"/>
    <mergeCell ref="HHT136:HHT137"/>
    <mergeCell ref="HHU136:HHU137"/>
    <mergeCell ref="HHV136:HHV137"/>
    <mergeCell ref="HHW136:HHW137"/>
    <mergeCell ref="HHX136:HHX137"/>
    <mergeCell ref="HHY136:HHY137"/>
    <mergeCell ref="HHN136:HHN137"/>
    <mergeCell ref="HHO136:HHO137"/>
    <mergeCell ref="HHP136:HHP137"/>
    <mergeCell ref="HHQ136:HHQ137"/>
    <mergeCell ref="HHR136:HHR137"/>
    <mergeCell ref="HHS136:HHS137"/>
    <mergeCell ref="HHH136:HHH137"/>
    <mergeCell ref="HHI136:HHI137"/>
    <mergeCell ref="HHJ136:HHJ137"/>
    <mergeCell ref="HHK136:HHK137"/>
    <mergeCell ref="HHL136:HHL137"/>
    <mergeCell ref="HHM136:HHM137"/>
    <mergeCell ref="HJV136:HJV137"/>
    <mergeCell ref="HJW136:HJW137"/>
    <mergeCell ref="HJX136:HJX137"/>
    <mergeCell ref="HJY136:HJY137"/>
    <mergeCell ref="HJZ136:HJZ137"/>
    <mergeCell ref="HKA136:HKA137"/>
    <mergeCell ref="HJP136:HJP137"/>
    <mergeCell ref="HJQ136:HJQ137"/>
    <mergeCell ref="HJR136:HJR137"/>
    <mergeCell ref="HJS136:HJS137"/>
    <mergeCell ref="HJT136:HJT137"/>
    <mergeCell ref="HJU136:HJU137"/>
    <mergeCell ref="HJJ136:HJJ137"/>
    <mergeCell ref="HJK136:HJK137"/>
    <mergeCell ref="HJL136:HJL137"/>
    <mergeCell ref="HJM136:HJM137"/>
    <mergeCell ref="HJN136:HJN137"/>
    <mergeCell ref="HJO136:HJO137"/>
    <mergeCell ref="HJD136:HJD137"/>
    <mergeCell ref="HJE136:HJE137"/>
    <mergeCell ref="HJF136:HJF137"/>
    <mergeCell ref="HJG136:HJG137"/>
    <mergeCell ref="HJH136:HJH137"/>
    <mergeCell ref="HJI136:HJI137"/>
    <mergeCell ref="HIX136:HIX137"/>
    <mergeCell ref="HIY136:HIY137"/>
    <mergeCell ref="HIZ136:HIZ137"/>
    <mergeCell ref="HJA136:HJA137"/>
    <mergeCell ref="HJB136:HJB137"/>
    <mergeCell ref="HJC136:HJC137"/>
    <mergeCell ref="HIR136:HIR137"/>
    <mergeCell ref="HIS136:HIS137"/>
    <mergeCell ref="HIT136:HIT137"/>
    <mergeCell ref="HIU136:HIU137"/>
    <mergeCell ref="HIV136:HIV137"/>
    <mergeCell ref="HIW136:HIW137"/>
    <mergeCell ref="HLF136:HLF137"/>
    <mergeCell ref="HLG136:HLG137"/>
    <mergeCell ref="HLH136:HLH137"/>
    <mergeCell ref="HLI136:HLI137"/>
    <mergeCell ref="HLJ136:HLJ137"/>
    <mergeCell ref="HLK136:HLK137"/>
    <mergeCell ref="HKZ136:HKZ137"/>
    <mergeCell ref="HLA136:HLA137"/>
    <mergeCell ref="HLB136:HLB137"/>
    <mergeCell ref="HLC136:HLC137"/>
    <mergeCell ref="HLD136:HLD137"/>
    <mergeCell ref="HLE136:HLE137"/>
    <mergeCell ref="HKT136:HKT137"/>
    <mergeCell ref="HKU136:HKU137"/>
    <mergeCell ref="HKV136:HKV137"/>
    <mergeCell ref="HKW136:HKW137"/>
    <mergeCell ref="HKX136:HKX137"/>
    <mergeCell ref="HKY136:HKY137"/>
    <mergeCell ref="HKN136:HKN137"/>
    <mergeCell ref="HKO136:HKO137"/>
    <mergeCell ref="HKP136:HKP137"/>
    <mergeCell ref="HKQ136:HKQ137"/>
    <mergeCell ref="HKR136:HKR137"/>
    <mergeCell ref="HKS136:HKS137"/>
    <mergeCell ref="HKH136:HKH137"/>
    <mergeCell ref="HKI136:HKI137"/>
    <mergeCell ref="HKJ136:HKJ137"/>
    <mergeCell ref="HKK136:HKK137"/>
    <mergeCell ref="HKL136:HKL137"/>
    <mergeCell ref="HKM136:HKM137"/>
    <mergeCell ref="HKB136:HKB137"/>
    <mergeCell ref="HKC136:HKC137"/>
    <mergeCell ref="HKD136:HKD137"/>
    <mergeCell ref="HKE136:HKE137"/>
    <mergeCell ref="HKF136:HKF137"/>
    <mergeCell ref="HKG136:HKG137"/>
    <mergeCell ref="HMP136:HMP137"/>
    <mergeCell ref="HMQ136:HMQ137"/>
    <mergeCell ref="HMR136:HMR137"/>
    <mergeCell ref="HMS136:HMS137"/>
    <mergeCell ref="HMT136:HMT137"/>
    <mergeCell ref="HMU136:HMU137"/>
    <mergeCell ref="HMJ136:HMJ137"/>
    <mergeCell ref="HMK136:HMK137"/>
    <mergeCell ref="HML136:HML137"/>
    <mergeCell ref="HMM136:HMM137"/>
    <mergeCell ref="HMN136:HMN137"/>
    <mergeCell ref="HMO136:HMO137"/>
    <mergeCell ref="HMD136:HMD137"/>
    <mergeCell ref="HME136:HME137"/>
    <mergeCell ref="HMF136:HMF137"/>
    <mergeCell ref="HMG136:HMG137"/>
    <mergeCell ref="HMH136:HMH137"/>
    <mergeCell ref="HMI136:HMI137"/>
    <mergeCell ref="HLX136:HLX137"/>
    <mergeCell ref="HLY136:HLY137"/>
    <mergeCell ref="HLZ136:HLZ137"/>
    <mergeCell ref="HMA136:HMA137"/>
    <mergeCell ref="HMB136:HMB137"/>
    <mergeCell ref="HMC136:HMC137"/>
    <mergeCell ref="HLR136:HLR137"/>
    <mergeCell ref="HLS136:HLS137"/>
    <mergeCell ref="HLT136:HLT137"/>
    <mergeCell ref="HLU136:HLU137"/>
    <mergeCell ref="HLV136:HLV137"/>
    <mergeCell ref="HLW136:HLW137"/>
    <mergeCell ref="HLL136:HLL137"/>
    <mergeCell ref="HLM136:HLM137"/>
    <mergeCell ref="HLN136:HLN137"/>
    <mergeCell ref="HLO136:HLO137"/>
    <mergeCell ref="HLP136:HLP137"/>
    <mergeCell ref="HLQ136:HLQ137"/>
    <mergeCell ref="HNZ136:HNZ137"/>
    <mergeCell ref="HOA136:HOA137"/>
    <mergeCell ref="HOB136:HOB137"/>
    <mergeCell ref="HOC136:HOC137"/>
    <mergeCell ref="HOD136:HOD137"/>
    <mergeCell ref="HOE136:HOE137"/>
    <mergeCell ref="HNT136:HNT137"/>
    <mergeCell ref="HNU136:HNU137"/>
    <mergeCell ref="HNV136:HNV137"/>
    <mergeCell ref="HNW136:HNW137"/>
    <mergeCell ref="HNX136:HNX137"/>
    <mergeCell ref="HNY136:HNY137"/>
    <mergeCell ref="HNN136:HNN137"/>
    <mergeCell ref="HNO136:HNO137"/>
    <mergeCell ref="HNP136:HNP137"/>
    <mergeCell ref="HNQ136:HNQ137"/>
    <mergeCell ref="HNR136:HNR137"/>
    <mergeCell ref="HNS136:HNS137"/>
    <mergeCell ref="HNH136:HNH137"/>
    <mergeCell ref="HNI136:HNI137"/>
    <mergeCell ref="HNJ136:HNJ137"/>
    <mergeCell ref="HNK136:HNK137"/>
    <mergeCell ref="HNL136:HNL137"/>
    <mergeCell ref="HNM136:HNM137"/>
    <mergeCell ref="HNB136:HNB137"/>
    <mergeCell ref="HNC136:HNC137"/>
    <mergeCell ref="HND136:HND137"/>
    <mergeCell ref="HNE136:HNE137"/>
    <mergeCell ref="HNF136:HNF137"/>
    <mergeCell ref="HNG136:HNG137"/>
    <mergeCell ref="HMV136:HMV137"/>
    <mergeCell ref="HMW136:HMW137"/>
    <mergeCell ref="HMX136:HMX137"/>
    <mergeCell ref="HMY136:HMY137"/>
    <mergeCell ref="HMZ136:HMZ137"/>
    <mergeCell ref="HNA136:HNA137"/>
    <mergeCell ref="HPJ136:HPJ137"/>
    <mergeCell ref="HPK136:HPK137"/>
    <mergeCell ref="HPL136:HPL137"/>
    <mergeCell ref="HPM136:HPM137"/>
    <mergeCell ref="HPN136:HPN137"/>
    <mergeCell ref="HPO136:HPO137"/>
    <mergeCell ref="HPD136:HPD137"/>
    <mergeCell ref="HPE136:HPE137"/>
    <mergeCell ref="HPF136:HPF137"/>
    <mergeCell ref="HPG136:HPG137"/>
    <mergeCell ref="HPH136:HPH137"/>
    <mergeCell ref="HPI136:HPI137"/>
    <mergeCell ref="HOX136:HOX137"/>
    <mergeCell ref="HOY136:HOY137"/>
    <mergeCell ref="HOZ136:HOZ137"/>
    <mergeCell ref="HPA136:HPA137"/>
    <mergeCell ref="HPB136:HPB137"/>
    <mergeCell ref="HPC136:HPC137"/>
    <mergeCell ref="HOR136:HOR137"/>
    <mergeCell ref="HOS136:HOS137"/>
    <mergeCell ref="HOT136:HOT137"/>
    <mergeCell ref="HOU136:HOU137"/>
    <mergeCell ref="HOV136:HOV137"/>
    <mergeCell ref="HOW136:HOW137"/>
    <mergeCell ref="HOL136:HOL137"/>
    <mergeCell ref="HOM136:HOM137"/>
    <mergeCell ref="HON136:HON137"/>
    <mergeCell ref="HOO136:HOO137"/>
    <mergeCell ref="HOP136:HOP137"/>
    <mergeCell ref="HOQ136:HOQ137"/>
    <mergeCell ref="HOF136:HOF137"/>
    <mergeCell ref="HOG136:HOG137"/>
    <mergeCell ref="HOH136:HOH137"/>
    <mergeCell ref="HOI136:HOI137"/>
    <mergeCell ref="HOJ136:HOJ137"/>
    <mergeCell ref="HOK136:HOK137"/>
    <mergeCell ref="HQT136:HQT137"/>
    <mergeCell ref="HQU136:HQU137"/>
    <mergeCell ref="HQV136:HQV137"/>
    <mergeCell ref="HQW136:HQW137"/>
    <mergeCell ref="HQX136:HQX137"/>
    <mergeCell ref="HQY136:HQY137"/>
    <mergeCell ref="HQN136:HQN137"/>
    <mergeCell ref="HQO136:HQO137"/>
    <mergeCell ref="HQP136:HQP137"/>
    <mergeCell ref="HQQ136:HQQ137"/>
    <mergeCell ref="HQR136:HQR137"/>
    <mergeCell ref="HQS136:HQS137"/>
    <mergeCell ref="HQH136:HQH137"/>
    <mergeCell ref="HQI136:HQI137"/>
    <mergeCell ref="HQJ136:HQJ137"/>
    <mergeCell ref="HQK136:HQK137"/>
    <mergeCell ref="HQL136:HQL137"/>
    <mergeCell ref="HQM136:HQM137"/>
    <mergeCell ref="HQB136:HQB137"/>
    <mergeCell ref="HQC136:HQC137"/>
    <mergeCell ref="HQD136:HQD137"/>
    <mergeCell ref="HQE136:HQE137"/>
    <mergeCell ref="HQF136:HQF137"/>
    <mergeCell ref="HQG136:HQG137"/>
    <mergeCell ref="HPV136:HPV137"/>
    <mergeCell ref="HPW136:HPW137"/>
    <mergeCell ref="HPX136:HPX137"/>
    <mergeCell ref="HPY136:HPY137"/>
    <mergeCell ref="HPZ136:HPZ137"/>
    <mergeCell ref="HQA136:HQA137"/>
    <mergeCell ref="HPP136:HPP137"/>
    <mergeCell ref="HPQ136:HPQ137"/>
    <mergeCell ref="HPR136:HPR137"/>
    <mergeCell ref="HPS136:HPS137"/>
    <mergeCell ref="HPT136:HPT137"/>
    <mergeCell ref="HPU136:HPU137"/>
    <mergeCell ref="HSD136:HSD137"/>
    <mergeCell ref="HSE136:HSE137"/>
    <mergeCell ref="HSF136:HSF137"/>
    <mergeCell ref="HSG136:HSG137"/>
    <mergeCell ref="HSH136:HSH137"/>
    <mergeCell ref="HSI136:HSI137"/>
    <mergeCell ref="HRX136:HRX137"/>
    <mergeCell ref="HRY136:HRY137"/>
    <mergeCell ref="HRZ136:HRZ137"/>
    <mergeCell ref="HSA136:HSA137"/>
    <mergeCell ref="HSB136:HSB137"/>
    <mergeCell ref="HSC136:HSC137"/>
    <mergeCell ref="HRR136:HRR137"/>
    <mergeCell ref="HRS136:HRS137"/>
    <mergeCell ref="HRT136:HRT137"/>
    <mergeCell ref="HRU136:HRU137"/>
    <mergeCell ref="HRV136:HRV137"/>
    <mergeCell ref="HRW136:HRW137"/>
    <mergeCell ref="HRL136:HRL137"/>
    <mergeCell ref="HRM136:HRM137"/>
    <mergeCell ref="HRN136:HRN137"/>
    <mergeCell ref="HRO136:HRO137"/>
    <mergeCell ref="HRP136:HRP137"/>
    <mergeCell ref="HRQ136:HRQ137"/>
    <mergeCell ref="HRF136:HRF137"/>
    <mergeCell ref="HRG136:HRG137"/>
    <mergeCell ref="HRH136:HRH137"/>
    <mergeCell ref="HRI136:HRI137"/>
    <mergeCell ref="HRJ136:HRJ137"/>
    <mergeCell ref="HRK136:HRK137"/>
    <mergeCell ref="HQZ136:HQZ137"/>
    <mergeCell ref="HRA136:HRA137"/>
    <mergeCell ref="HRB136:HRB137"/>
    <mergeCell ref="HRC136:HRC137"/>
    <mergeCell ref="HRD136:HRD137"/>
    <mergeCell ref="HRE136:HRE137"/>
    <mergeCell ref="HTN136:HTN137"/>
    <mergeCell ref="HTO136:HTO137"/>
    <mergeCell ref="HTP136:HTP137"/>
    <mergeCell ref="HTQ136:HTQ137"/>
    <mergeCell ref="HTR136:HTR137"/>
    <mergeCell ref="HTS136:HTS137"/>
    <mergeCell ref="HTH136:HTH137"/>
    <mergeCell ref="HTI136:HTI137"/>
    <mergeCell ref="HTJ136:HTJ137"/>
    <mergeCell ref="HTK136:HTK137"/>
    <mergeCell ref="HTL136:HTL137"/>
    <mergeCell ref="HTM136:HTM137"/>
    <mergeCell ref="HTB136:HTB137"/>
    <mergeCell ref="HTC136:HTC137"/>
    <mergeCell ref="HTD136:HTD137"/>
    <mergeCell ref="HTE136:HTE137"/>
    <mergeCell ref="HTF136:HTF137"/>
    <mergeCell ref="HTG136:HTG137"/>
    <mergeCell ref="HSV136:HSV137"/>
    <mergeCell ref="HSW136:HSW137"/>
    <mergeCell ref="HSX136:HSX137"/>
    <mergeCell ref="HSY136:HSY137"/>
    <mergeCell ref="HSZ136:HSZ137"/>
    <mergeCell ref="HTA136:HTA137"/>
    <mergeCell ref="HSP136:HSP137"/>
    <mergeCell ref="HSQ136:HSQ137"/>
    <mergeCell ref="HSR136:HSR137"/>
    <mergeCell ref="HSS136:HSS137"/>
    <mergeCell ref="HST136:HST137"/>
    <mergeCell ref="HSU136:HSU137"/>
    <mergeCell ref="HSJ136:HSJ137"/>
    <mergeCell ref="HSK136:HSK137"/>
    <mergeCell ref="HSL136:HSL137"/>
    <mergeCell ref="HSM136:HSM137"/>
    <mergeCell ref="HSN136:HSN137"/>
    <mergeCell ref="HSO136:HSO137"/>
    <mergeCell ref="HUX136:HUX137"/>
    <mergeCell ref="HUY136:HUY137"/>
    <mergeCell ref="HUZ136:HUZ137"/>
    <mergeCell ref="HVA136:HVA137"/>
    <mergeCell ref="HVB136:HVB137"/>
    <mergeCell ref="HVC136:HVC137"/>
    <mergeCell ref="HUR136:HUR137"/>
    <mergeCell ref="HUS136:HUS137"/>
    <mergeCell ref="HUT136:HUT137"/>
    <mergeCell ref="HUU136:HUU137"/>
    <mergeCell ref="HUV136:HUV137"/>
    <mergeCell ref="HUW136:HUW137"/>
    <mergeCell ref="HUL136:HUL137"/>
    <mergeCell ref="HUM136:HUM137"/>
    <mergeCell ref="HUN136:HUN137"/>
    <mergeCell ref="HUO136:HUO137"/>
    <mergeCell ref="HUP136:HUP137"/>
    <mergeCell ref="HUQ136:HUQ137"/>
    <mergeCell ref="HUF136:HUF137"/>
    <mergeCell ref="HUG136:HUG137"/>
    <mergeCell ref="HUH136:HUH137"/>
    <mergeCell ref="HUI136:HUI137"/>
    <mergeCell ref="HUJ136:HUJ137"/>
    <mergeCell ref="HUK136:HUK137"/>
    <mergeCell ref="HTZ136:HTZ137"/>
    <mergeCell ref="HUA136:HUA137"/>
    <mergeCell ref="HUB136:HUB137"/>
    <mergeCell ref="HUC136:HUC137"/>
    <mergeCell ref="HUD136:HUD137"/>
    <mergeCell ref="HUE136:HUE137"/>
    <mergeCell ref="HTT136:HTT137"/>
    <mergeCell ref="HTU136:HTU137"/>
    <mergeCell ref="HTV136:HTV137"/>
    <mergeCell ref="HTW136:HTW137"/>
    <mergeCell ref="HTX136:HTX137"/>
    <mergeCell ref="HTY136:HTY137"/>
    <mergeCell ref="HWH136:HWH137"/>
    <mergeCell ref="HWI136:HWI137"/>
    <mergeCell ref="HWJ136:HWJ137"/>
    <mergeCell ref="HWK136:HWK137"/>
    <mergeCell ref="HWL136:HWL137"/>
    <mergeCell ref="HWM136:HWM137"/>
    <mergeCell ref="HWB136:HWB137"/>
    <mergeCell ref="HWC136:HWC137"/>
    <mergeCell ref="HWD136:HWD137"/>
    <mergeCell ref="HWE136:HWE137"/>
    <mergeCell ref="HWF136:HWF137"/>
    <mergeCell ref="HWG136:HWG137"/>
    <mergeCell ref="HVV136:HVV137"/>
    <mergeCell ref="HVW136:HVW137"/>
    <mergeCell ref="HVX136:HVX137"/>
    <mergeCell ref="HVY136:HVY137"/>
    <mergeCell ref="HVZ136:HVZ137"/>
    <mergeCell ref="HWA136:HWA137"/>
    <mergeCell ref="HVP136:HVP137"/>
    <mergeCell ref="HVQ136:HVQ137"/>
    <mergeCell ref="HVR136:HVR137"/>
    <mergeCell ref="HVS136:HVS137"/>
    <mergeCell ref="HVT136:HVT137"/>
    <mergeCell ref="HVU136:HVU137"/>
    <mergeCell ref="HVJ136:HVJ137"/>
    <mergeCell ref="HVK136:HVK137"/>
    <mergeCell ref="HVL136:HVL137"/>
    <mergeCell ref="HVM136:HVM137"/>
    <mergeCell ref="HVN136:HVN137"/>
    <mergeCell ref="HVO136:HVO137"/>
    <mergeCell ref="HVD136:HVD137"/>
    <mergeCell ref="HVE136:HVE137"/>
    <mergeCell ref="HVF136:HVF137"/>
    <mergeCell ref="HVG136:HVG137"/>
    <mergeCell ref="HVH136:HVH137"/>
    <mergeCell ref="HVI136:HVI137"/>
    <mergeCell ref="HXR136:HXR137"/>
    <mergeCell ref="HXS136:HXS137"/>
    <mergeCell ref="HXT136:HXT137"/>
    <mergeCell ref="HXU136:HXU137"/>
    <mergeCell ref="HXV136:HXV137"/>
    <mergeCell ref="HXW136:HXW137"/>
    <mergeCell ref="HXL136:HXL137"/>
    <mergeCell ref="HXM136:HXM137"/>
    <mergeCell ref="HXN136:HXN137"/>
    <mergeCell ref="HXO136:HXO137"/>
    <mergeCell ref="HXP136:HXP137"/>
    <mergeCell ref="HXQ136:HXQ137"/>
    <mergeCell ref="HXF136:HXF137"/>
    <mergeCell ref="HXG136:HXG137"/>
    <mergeCell ref="HXH136:HXH137"/>
    <mergeCell ref="HXI136:HXI137"/>
    <mergeCell ref="HXJ136:HXJ137"/>
    <mergeCell ref="HXK136:HXK137"/>
    <mergeCell ref="HWZ136:HWZ137"/>
    <mergeCell ref="HXA136:HXA137"/>
    <mergeCell ref="HXB136:HXB137"/>
    <mergeCell ref="HXC136:HXC137"/>
    <mergeCell ref="HXD136:HXD137"/>
    <mergeCell ref="HXE136:HXE137"/>
    <mergeCell ref="HWT136:HWT137"/>
    <mergeCell ref="HWU136:HWU137"/>
    <mergeCell ref="HWV136:HWV137"/>
    <mergeCell ref="HWW136:HWW137"/>
    <mergeCell ref="HWX136:HWX137"/>
    <mergeCell ref="HWY136:HWY137"/>
    <mergeCell ref="HWN136:HWN137"/>
    <mergeCell ref="HWO136:HWO137"/>
    <mergeCell ref="HWP136:HWP137"/>
    <mergeCell ref="HWQ136:HWQ137"/>
    <mergeCell ref="HWR136:HWR137"/>
    <mergeCell ref="HWS136:HWS137"/>
    <mergeCell ref="HZB136:HZB137"/>
    <mergeCell ref="HZC136:HZC137"/>
    <mergeCell ref="HZD136:HZD137"/>
    <mergeCell ref="HZE136:HZE137"/>
    <mergeCell ref="HZF136:HZF137"/>
    <mergeCell ref="HZG136:HZG137"/>
    <mergeCell ref="HYV136:HYV137"/>
    <mergeCell ref="HYW136:HYW137"/>
    <mergeCell ref="HYX136:HYX137"/>
    <mergeCell ref="HYY136:HYY137"/>
    <mergeCell ref="HYZ136:HYZ137"/>
    <mergeCell ref="HZA136:HZA137"/>
    <mergeCell ref="HYP136:HYP137"/>
    <mergeCell ref="HYQ136:HYQ137"/>
    <mergeCell ref="HYR136:HYR137"/>
    <mergeCell ref="HYS136:HYS137"/>
    <mergeCell ref="HYT136:HYT137"/>
    <mergeCell ref="HYU136:HYU137"/>
    <mergeCell ref="HYJ136:HYJ137"/>
    <mergeCell ref="HYK136:HYK137"/>
    <mergeCell ref="HYL136:HYL137"/>
    <mergeCell ref="HYM136:HYM137"/>
    <mergeCell ref="HYN136:HYN137"/>
    <mergeCell ref="HYO136:HYO137"/>
    <mergeCell ref="HYD136:HYD137"/>
    <mergeCell ref="HYE136:HYE137"/>
    <mergeCell ref="HYF136:HYF137"/>
    <mergeCell ref="HYG136:HYG137"/>
    <mergeCell ref="HYH136:HYH137"/>
    <mergeCell ref="HYI136:HYI137"/>
    <mergeCell ref="HXX136:HXX137"/>
    <mergeCell ref="HXY136:HXY137"/>
    <mergeCell ref="HXZ136:HXZ137"/>
    <mergeCell ref="HYA136:HYA137"/>
    <mergeCell ref="HYB136:HYB137"/>
    <mergeCell ref="HYC136:HYC137"/>
    <mergeCell ref="IAL136:IAL137"/>
    <mergeCell ref="IAM136:IAM137"/>
    <mergeCell ref="IAN136:IAN137"/>
    <mergeCell ref="IAO136:IAO137"/>
    <mergeCell ref="IAP136:IAP137"/>
    <mergeCell ref="IAQ136:IAQ137"/>
    <mergeCell ref="IAF136:IAF137"/>
    <mergeCell ref="IAG136:IAG137"/>
    <mergeCell ref="IAH136:IAH137"/>
    <mergeCell ref="IAI136:IAI137"/>
    <mergeCell ref="IAJ136:IAJ137"/>
    <mergeCell ref="IAK136:IAK137"/>
    <mergeCell ref="HZZ136:HZZ137"/>
    <mergeCell ref="IAA136:IAA137"/>
    <mergeCell ref="IAB136:IAB137"/>
    <mergeCell ref="IAC136:IAC137"/>
    <mergeCell ref="IAD136:IAD137"/>
    <mergeCell ref="IAE136:IAE137"/>
    <mergeCell ref="HZT136:HZT137"/>
    <mergeCell ref="HZU136:HZU137"/>
    <mergeCell ref="HZV136:HZV137"/>
    <mergeCell ref="HZW136:HZW137"/>
    <mergeCell ref="HZX136:HZX137"/>
    <mergeCell ref="HZY136:HZY137"/>
    <mergeCell ref="HZN136:HZN137"/>
    <mergeCell ref="HZO136:HZO137"/>
    <mergeCell ref="HZP136:HZP137"/>
    <mergeCell ref="HZQ136:HZQ137"/>
    <mergeCell ref="HZR136:HZR137"/>
    <mergeCell ref="HZS136:HZS137"/>
    <mergeCell ref="HZH136:HZH137"/>
    <mergeCell ref="HZI136:HZI137"/>
    <mergeCell ref="HZJ136:HZJ137"/>
    <mergeCell ref="HZK136:HZK137"/>
    <mergeCell ref="HZL136:HZL137"/>
    <mergeCell ref="HZM136:HZM137"/>
    <mergeCell ref="IBV136:IBV137"/>
    <mergeCell ref="IBW136:IBW137"/>
    <mergeCell ref="IBX136:IBX137"/>
    <mergeCell ref="IBY136:IBY137"/>
    <mergeCell ref="IBZ136:IBZ137"/>
    <mergeCell ref="ICA136:ICA137"/>
    <mergeCell ref="IBP136:IBP137"/>
    <mergeCell ref="IBQ136:IBQ137"/>
    <mergeCell ref="IBR136:IBR137"/>
    <mergeCell ref="IBS136:IBS137"/>
    <mergeCell ref="IBT136:IBT137"/>
    <mergeCell ref="IBU136:IBU137"/>
    <mergeCell ref="IBJ136:IBJ137"/>
    <mergeCell ref="IBK136:IBK137"/>
    <mergeCell ref="IBL136:IBL137"/>
    <mergeCell ref="IBM136:IBM137"/>
    <mergeCell ref="IBN136:IBN137"/>
    <mergeCell ref="IBO136:IBO137"/>
    <mergeCell ref="IBD136:IBD137"/>
    <mergeCell ref="IBE136:IBE137"/>
    <mergeCell ref="IBF136:IBF137"/>
    <mergeCell ref="IBG136:IBG137"/>
    <mergeCell ref="IBH136:IBH137"/>
    <mergeCell ref="IBI136:IBI137"/>
    <mergeCell ref="IAX136:IAX137"/>
    <mergeCell ref="IAY136:IAY137"/>
    <mergeCell ref="IAZ136:IAZ137"/>
    <mergeCell ref="IBA136:IBA137"/>
    <mergeCell ref="IBB136:IBB137"/>
    <mergeCell ref="IBC136:IBC137"/>
    <mergeCell ref="IAR136:IAR137"/>
    <mergeCell ref="IAS136:IAS137"/>
    <mergeCell ref="IAT136:IAT137"/>
    <mergeCell ref="IAU136:IAU137"/>
    <mergeCell ref="IAV136:IAV137"/>
    <mergeCell ref="IAW136:IAW137"/>
    <mergeCell ref="IDF136:IDF137"/>
    <mergeCell ref="IDG136:IDG137"/>
    <mergeCell ref="IDH136:IDH137"/>
    <mergeCell ref="IDI136:IDI137"/>
    <mergeCell ref="IDJ136:IDJ137"/>
    <mergeCell ref="IDK136:IDK137"/>
    <mergeCell ref="ICZ136:ICZ137"/>
    <mergeCell ref="IDA136:IDA137"/>
    <mergeCell ref="IDB136:IDB137"/>
    <mergeCell ref="IDC136:IDC137"/>
    <mergeCell ref="IDD136:IDD137"/>
    <mergeCell ref="IDE136:IDE137"/>
    <mergeCell ref="ICT136:ICT137"/>
    <mergeCell ref="ICU136:ICU137"/>
    <mergeCell ref="ICV136:ICV137"/>
    <mergeCell ref="ICW136:ICW137"/>
    <mergeCell ref="ICX136:ICX137"/>
    <mergeCell ref="ICY136:ICY137"/>
    <mergeCell ref="ICN136:ICN137"/>
    <mergeCell ref="ICO136:ICO137"/>
    <mergeCell ref="ICP136:ICP137"/>
    <mergeCell ref="ICQ136:ICQ137"/>
    <mergeCell ref="ICR136:ICR137"/>
    <mergeCell ref="ICS136:ICS137"/>
    <mergeCell ref="ICH136:ICH137"/>
    <mergeCell ref="ICI136:ICI137"/>
    <mergeCell ref="ICJ136:ICJ137"/>
    <mergeCell ref="ICK136:ICK137"/>
    <mergeCell ref="ICL136:ICL137"/>
    <mergeCell ref="ICM136:ICM137"/>
    <mergeCell ref="ICB136:ICB137"/>
    <mergeCell ref="ICC136:ICC137"/>
    <mergeCell ref="ICD136:ICD137"/>
    <mergeCell ref="ICE136:ICE137"/>
    <mergeCell ref="ICF136:ICF137"/>
    <mergeCell ref="ICG136:ICG137"/>
    <mergeCell ref="IEP136:IEP137"/>
    <mergeCell ref="IEQ136:IEQ137"/>
    <mergeCell ref="IER136:IER137"/>
    <mergeCell ref="IES136:IES137"/>
    <mergeCell ref="IET136:IET137"/>
    <mergeCell ref="IEU136:IEU137"/>
    <mergeCell ref="IEJ136:IEJ137"/>
    <mergeCell ref="IEK136:IEK137"/>
    <mergeCell ref="IEL136:IEL137"/>
    <mergeCell ref="IEM136:IEM137"/>
    <mergeCell ref="IEN136:IEN137"/>
    <mergeCell ref="IEO136:IEO137"/>
    <mergeCell ref="IED136:IED137"/>
    <mergeCell ref="IEE136:IEE137"/>
    <mergeCell ref="IEF136:IEF137"/>
    <mergeCell ref="IEG136:IEG137"/>
    <mergeCell ref="IEH136:IEH137"/>
    <mergeCell ref="IEI136:IEI137"/>
    <mergeCell ref="IDX136:IDX137"/>
    <mergeCell ref="IDY136:IDY137"/>
    <mergeCell ref="IDZ136:IDZ137"/>
    <mergeCell ref="IEA136:IEA137"/>
    <mergeCell ref="IEB136:IEB137"/>
    <mergeCell ref="IEC136:IEC137"/>
    <mergeCell ref="IDR136:IDR137"/>
    <mergeCell ref="IDS136:IDS137"/>
    <mergeCell ref="IDT136:IDT137"/>
    <mergeCell ref="IDU136:IDU137"/>
    <mergeCell ref="IDV136:IDV137"/>
    <mergeCell ref="IDW136:IDW137"/>
    <mergeCell ref="IDL136:IDL137"/>
    <mergeCell ref="IDM136:IDM137"/>
    <mergeCell ref="IDN136:IDN137"/>
    <mergeCell ref="IDO136:IDO137"/>
    <mergeCell ref="IDP136:IDP137"/>
    <mergeCell ref="IDQ136:IDQ137"/>
    <mergeCell ref="IFZ136:IFZ137"/>
    <mergeCell ref="IGA136:IGA137"/>
    <mergeCell ref="IGB136:IGB137"/>
    <mergeCell ref="IGC136:IGC137"/>
    <mergeCell ref="IGD136:IGD137"/>
    <mergeCell ref="IGE136:IGE137"/>
    <mergeCell ref="IFT136:IFT137"/>
    <mergeCell ref="IFU136:IFU137"/>
    <mergeCell ref="IFV136:IFV137"/>
    <mergeCell ref="IFW136:IFW137"/>
    <mergeCell ref="IFX136:IFX137"/>
    <mergeCell ref="IFY136:IFY137"/>
    <mergeCell ref="IFN136:IFN137"/>
    <mergeCell ref="IFO136:IFO137"/>
    <mergeCell ref="IFP136:IFP137"/>
    <mergeCell ref="IFQ136:IFQ137"/>
    <mergeCell ref="IFR136:IFR137"/>
    <mergeCell ref="IFS136:IFS137"/>
    <mergeCell ref="IFH136:IFH137"/>
    <mergeCell ref="IFI136:IFI137"/>
    <mergeCell ref="IFJ136:IFJ137"/>
    <mergeCell ref="IFK136:IFK137"/>
    <mergeCell ref="IFL136:IFL137"/>
    <mergeCell ref="IFM136:IFM137"/>
    <mergeCell ref="IFB136:IFB137"/>
    <mergeCell ref="IFC136:IFC137"/>
    <mergeCell ref="IFD136:IFD137"/>
    <mergeCell ref="IFE136:IFE137"/>
    <mergeCell ref="IFF136:IFF137"/>
    <mergeCell ref="IFG136:IFG137"/>
    <mergeCell ref="IEV136:IEV137"/>
    <mergeCell ref="IEW136:IEW137"/>
    <mergeCell ref="IEX136:IEX137"/>
    <mergeCell ref="IEY136:IEY137"/>
    <mergeCell ref="IEZ136:IEZ137"/>
    <mergeCell ref="IFA136:IFA137"/>
    <mergeCell ref="IHJ136:IHJ137"/>
    <mergeCell ref="IHK136:IHK137"/>
    <mergeCell ref="IHL136:IHL137"/>
    <mergeCell ref="IHM136:IHM137"/>
    <mergeCell ref="IHN136:IHN137"/>
    <mergeCell ref="IHO136:IHO137"/>
    <mergeCell ref="IHD136:IHD137"/>
    <mergeCell ref="IHE136:IHE137"/>
    <mergeCell ref="IHF136:IHF137"/>
    <mergeCell ref="IHG136:IHG137"/>
    <mergeCell ref="IHH136:IHH137"/>
    <mergeCell ref="IHI136:IHI137"/>
    <mergeCell ref="IGX136:IGX137"/>
    <mergeCell ref="IGY136:IGY137"/>
    <mergeCell ref="IGZ136:IGZ137"/>
    <mergeCell ref="IHA136:IHA137"/>
    <mergeCell ref="IHB136:IHB137"/>
    <mergeCell ref="IHC136:IHC137"/>
    <mergeCell ref="IGR136:IGR137"/>
    <mergeCell ref="IGS136:IGS137"/>
    <mergeCell ref="IGT136:IGT137"/>
    <mergeCell ref="IGU136:IGU137"/>
    <mergeCell ref="IGV136:IGV137"/>
    <mergeCell ref="IGW136:IGW137"/>
    <mergeCell ref="IGL136:IGL137"/>
    <mergeCell ref="IGM136:IGM137"/>
    <mergeCell ref="IGN136:IGN137"/>
    <mergeCell ref="IGO136:IGO137"/>
    <mergeCell ref="IGP136:IGP137"/>
    <mergeCell ref="IGQ136:IGQ137"/>
    <mergeCell ref="IGF136:IGF137"/>
    <mergeCell ref="IGG136:IGG137"/>
    <mergeCell ref="IGH136:IGH137"/>
    <mergeCell ref="IGI136:IGI137"/>
    <mergeCell ref="IGJ136:IGJ137"/>
    <mergeCell ref="IGK136:IGK137"/>
    <mergeCell ref="IIT136:IIT137"/>
    <mergeCell ref="IIU136:IIU137"/>
    <mergeCell ref="IIV136:IIV137"/>
    <mergeCell ref="IIW136:IIW137"/>
    <mergeCell ref="IIX136:IIX137"/>
    <mergeCell ref="IIY136:IIY137"/>
    <mergeCell ref="IIN136:IIN137"/>
    <mergeCell ref="IIO136:IIO137"/>
    <mergeCell ref="IIP136:IIP137"/>
    <mergeCell ref="IIQ136:IIQ137"/>
    <mergeCell ref="IIR136:IIR137"/>
    <mergeCell ref="IIS136:IIS137"/>
    <mergeCell ref="IIH136:IIH137"/>
    <mergeCell ref="III136:III137"/>
    <mergeCell ref="IIJ136:IIJ137"/>
    <mergeCell ref="IIK136:IIK137"/>
    <mergeCell ref="IIL136:IIL137"/>
    <mergeCell ref="IIM136:IIM137"/>
    <mergeCell ref="IIB136:IIB137"/>
    <mergeCell ref="IIC136:IIC137"/>
    <mergeCell ref="IID136:IID137"/>
    <mergeCell ref="IIE136:IIE137"/>
    <mergeCell ref="IIF136:IIF137"/>
    <mergeCell ref="IIG136:IIG137"/>
    <mergeCell ref="IHV136:IHV137"/>
    <mergeCell ref="IHW136:IHW137"/>
    <mergeCell ref="IHX136:IHX137"/>
    <mergeCell ref="IHY136:IHY137"/>
    <mergeCell ref="IHZ136:IHZ137"/>
    <mergeCell ref="IIA136:IIA137"/>
    <mergeCell ref="IHP136:IHP137"/>
    <mergeCell ref="IHQ136:IHQ137"/>
    <mergeCell ref="IHR136:IHR137"/>
    <mergeCell ref="IHS136:IHS137"/>
    <mergeCell ref="IHT136:IHT137"/>
    <mergeCell ref="IHU136:IHU137"/>
    <mergeCell ref="IKD136:IKD137"/>
    <mergeCell ref="IKE136:IKE137"/>
    <mergeCell ref="IKF136:IKF137"/>
    <mergeCell ref="IKG136:IKG137"/>
    <mergeCell ref="IKH136:IKH137"/>
    <mergeCell ref="IKI136:IKI137"/>
    <mergeCell ref="IJX136:IJX137"/>
    <mergeCell ref="IJY136:IJY137"/>
    <mergeCell ref="IJZ136:IJZ137"/>
    <mergeCell ref="IKA136:IKA137"/>
    <mergeCell ref="IKB136:IKB137"/>
    <mergeCell ref="IKC136:IKC137"/>
    <mergeCell ref="IJR136:IJR137"/>
    <mergeCell ref="IJS136:IJS137"/>
    <mergeCell ref="IJT136:IJT137"/>
    <mergeCell ref="IJU136:IJU137"/>
    <mergeCell ref="IJV136:IJV137"/>
    <mergeCell ref="IJW136:IJW137"/>
    <mergeCell ref="IJL136:IJL137"/>
    <mergeCell ref="IJM136:IJM137"/>
    <mergeCell ref="IJN136:IJN137"/>
    <mergeCell ref="IJO136:IJO137"/>
    <mergeCell ref="IJP136:IJP137"/>
    <mergeCell ref="IJQ136:IJQ137"/>
    <mergeCell ref="IJF136:IJF137"/>
    <mergeCell ref="IJG136:IJG137"/>
    <mergeCell ref="IJH136:IJH137"/>
    <mergeCell ref="IJI136:IJI137"/>
    <mergeCell ref="IJJ136:IJJ137"/>
    <mergeCell ref="IJK136:IJK137"/>
    <mergeCell ref="IIZ136:IIZ137"/>
    <mergeCell ref="IJA136:IJA137"/>
    <mergeCell ref="IJB136:IJB137"/>
    <mergeCell ref="IJC136:IJC137"/>
    <mergeCell ref="IJD136:IJD137"/>
    <mergeCell ref="IJE136:IJE137"/>
    <mergeCell ref="ILN136:ILN137"/>
    <mergeCell ref="ILO136:ILO137"/>
    <mergeCell ref="ILP136:ILP137"/>
    <mergeCell ref="ILQ136:ILQ137"/>
    <mergeCell ref="ILR136:ILR137"/>
    <mergeCell ref="ILS136:ILS137"/>
    <mergeCell ref="ILH136:ILH137"/>
    <mergeCell ref="ILI136:ILI137"/>
    <mergeCell ref="ILJ136:ILJ137"/>
    <mergeCell ref="ILK136:ILK137"/>
    <mergeCell ref="ILL136:ILL137"/>
    <mergeCell ref="ILM136:ILM137"/>
    <mergeCell ref="ILB136:ILB137"/>
    <mergeCell ref="ILC136:ILC137"/>
    <mergeCell ref="ILD136:ILD137"/>
    <mergeCell ref="ILE136:ILE137"/>
    <mergeCell ref="ILF136:ILF137"/>
    <mergeCell ref="ILG136:ILG137"/>
    <mergeCell ref="IKV136:IKV137"/>
    <mergeCell ref="IKW136:IKW137"/>
    <mergeCell ref="IKX136:IKX137"/>
    <mergeCell ref="IKY136:IKY137"/>
    <mergeCell ref="IKZ136:IKZ137"/>
    <mergeCell ref="ILA136:ILA137"/>
    <mergeCell ref="IKP136:IKP137"/>
    <mergeCell ref="IKQ136:IKQ137"/>
    <mergeCell ref="IKR136:IKR137"/>
    <mergeCell ref="IKS136:IKS137"/>
    <mergeCell ref="IKT136:IKT137"/>
    <mergeCell ref="IKU136:IKU137"/>
    <mergeCell ref="IKJ136:IKJ137"/>
    <mergeCell ref="IKK136:IKK137"/>
    <mergeCell ref="IKL136:IKL137"/>
    <mergeCell ref="IKM136:IKM137"/>
    <mergeCell ref="IKN136:IKN137"/>
    <mergeCell ref="IKO136:IKO137"/>
    <mergeCell ref="IMX136:IMX137"/>
    <mergeCell ref="IMY136:IMY137"/>
    <mergeCell ref="IMZ136:IMZ137"/>
    <mergeCell ref="INA136:INA137"/>
    <mergeCell ref="INB136:INB137"/>
    <mergeCell ref="INC136:INC137"/>
    <mergeCell ref="IMR136:IMR137"/>
    <mergeCell ref="IMS136:IMS137"/>
    <mergeCell ref="IMT136:IMT137"/>
    <mergeCell ref="IMU136:IMU137"/>
    <mergeCell ref="IMV136:IMV137"/>
    <mergeCell ref="IMW136:IMW137"/>
    <mergeCell ref="IML136:IML137"/>
    <mergeCell ref="IMM136:IMM137"/>
    <mergeCell ref="IMN136:IMN137"/>
    <mergeCell ref="IMO136:IMO137"/>
    <mergeCell ref="IMP136:IMP137"/>
    <mergeCell ref="IMQ136:IMQ137"/>
    <mergeCell ref="IMF136:IMF137"/>
    <mergeCell ref="IMG136:IMG137"/>
    <mergeCell ref="IMH136:IMH137"/>
    <mergeCell ref="IMI136:IMI137"/>
    <mergeCell ref="IMJ136:IMJ137"/>
    <mergeCell ref="IMK136:IMK137"/>
    <mergeCell ref="ILZ136:ILZ137"/>
    <mergeCell ref="IMA136:IMA137"/>
    <mergeCell ref="IMB136:IMB137"/>
    <mergeCell ref="IMC136:IMC137"/>
    <mergeCell ref="IMD136:IMD137"/>
    <mergeCell ref="IME136:IME137"/>
    <mergeCell ref="ILT136:ILT137"/>
    <mergeCell ref="ILU136:ILU137"/>
    <mergeCell ref="ILV136:ILV137"/>
    <mergeCell ref="ILW136:ILW137"/>
    <mergeCell ref="ILX136:ILX137"/>
    <mergeCell ref="ILY136:ILY137"/>
    <mergeCell ref="IOH136:IOH137"/>
    <mergeCell ref="IOI136:IOI137"/>
    <mergeCell ref="IOJ136:IOJ137"/>
    <mergeCell ref="IOK136:IOK137"/>
    <mergeCell ref="IOL136:IOL137"/>
    <mergeCell ref="IOM136:IOM137"/>
    <mergeCell ref="IOB136:IOB137"/>
    <mergeCell ref="IOC136:IOC137"/>
    <mergeCell ref="IOD136:IOD137"/>
    <mergeCell ref="IOE136:IOE137"/>
    <mergeCell ref="IOF136:IOF137"/>
    <mergeCell ref="IOG136:IOG137"/>
    <mergeCell ref="INV136:INV137"/>
    <mergeCell ref="INW136:INW137"/>
    <mergeCell ref="INX136:INX137"/>
    <mergeCell ref="INY136:INY137"/>
    <mergeCell ref="INZ136:INZ137"/>
    <mergeCell ref="IOA136:IOA137"/>
    <mergeCell ref="INP136:INP137"/>
    <mergeCell ref="INQ136:INQ137"/>
    <mergeCell ref="INR136:INR137"/>
    <mergeCell ref="INS136:INS137"/>
    <mergeCell ref="INT136:INT137"/>
    <mergeCell ref="INU136:INU137"/>
    <mergeCell ref="INJ136:INJ137"/>
    <mergeCell ref="INK136:INK137"/>
    <mergeCell ref="INL136:INL137"/>
    <mergeCell ref="INM136:INM137"/>
    <mergeCell ref="INN136:INN137"/>
    <mergeCell ref="INO136:INO137"/>
    <mergeCell ref="IND136:IND137"/>
    <mergeCell ref="INE136:INE137"/>
    <mergeCell ref="INF136:INF137"/>
    <mergeCell ref="ING136:ING137"/>
    <mergeCell ref="INH136:INH137"/>
    <mergeCell ref="INI136:INI137"/>
    <mergeCell ref="IPR136:IPR137"/>
    <mergeCell ref="IPS136:IPS137"/>
    <mergeCell ref="IPT136:IPT137"/>
    <mergeCell ref="IPU136:IPU137"/>
    <mergeCell ref="IPV136:IPV137"/>
    <mergeCell ref="IPW136:IPW137"/>
    <mergeCell ref="IPL136:IPL137"/>
    <mergeCell ref="IPM136:IPM137"/>
    <mergeCell ref="IPN136:IPN137"/>
    <mergeCell ref="IPO136:IPO137"/>
    <mergeCell ref="IPP136:IPP137"/>
    <mergeCell ref="IPQ136:IPQ137"/>
    <mergeCell ref="IPF136:IPF137"/>
    <mergeCell ref="IPG136:IPG137"/>
    <mergeCell ref="IPH136:IPH137"/>
    <mergeCell ref="IPI136:IPI137"/>
    <mergeCell ref="IPJ136:IPJ137"/>
    <mergeCell ref="IPK136:IPK137"/>
    <mergeCell ref="IOZ136:IOZ137"/>
    <mergeCell ref="IPA136:IPA137"/>
    <mergeCell ref="IPB136:IPB137"/>
    <mergeCell ref="IPC136:IPC137"/>
    <mergeCell ref="IPD136:IPD137"/>
    <mergeCell ref="IPE136:IPE137"/>
    <mergeCell ref="IOT136:IOT137"/>
    <mergeCell ref="IOU136:IOU137"/>
    <mergeCell ref="IOV136:IOV137"/>
    <mergeCell ref="IOW136:IOW137"/>
    <mergeCell ref="IOX136:IOX137"/>
    <mergeCell ref="IOY136:IOY137"/>
    <mergeCell ref="ION136:ION137"/>
    <mergeCell ref="IOO136:IOO137"/>
    <mergeCell ref="IOP136:IOP137"/>
    <mergeCell ref="IOQ136:IOQ137"/>
    <mergeCell ref="IOR136:IOR137"/>
    <mergeCell ref="IOS136:IOS137"/>
    <mergeCell ref="IRB136:IRB137"/>
    <mergeCell ref="IRC136:IRC137"/>
    <mergeCell ref="IRD136:IRD137"/>
    <mergeCell ref="IRE136:IRE137"/>
    <mergeCell ref="IRF136:IRF137"/>
    <mergeCell ref="IRG136:IRG137"/>
    <mergeCell ref="IQV136:IQV137"/>
    <mergeCell ref="IQW136:IQW137"/>
    <mergeCell ref="IQX136:IQX137"/>
    <mergeCell ref="IQY136:IQY137"/>
    <mergeCell ref="IQZ136:IQZ137"/>
    <mergeCell ref="IRA136:IRA137"/>
    <mergeCell ref="IQP136:IQP137"/>
    <mergeCell ref="IQQ136:IQQ137"/>
    <mergeCell ref="IQR136:IQR137"/>
    <mergeCell ref="IQS136:IQS137"/>
    <mergeCell ref="IQT136:IQT137"/>
    <mergeCell ref="IQU136:IQU137"/>
    <mergeCell ref="IQJ136:IQJ137"/>
    <mergeCell ref="IQK136:IQK137"/>
    <mergeCell ref="IQL136:IQL137"/>
    <mergeCell ref="IQM136:IQM137"/>
    <mergeCell ref="IQN136:IQN137"/>
    <mergeCell ref="IQO136:IQO137"/>
    <mergeCell ref="IQD136:IQD137"/>
    <mergeCell ref="IQE136:IQE137"/>
    <mergeCell ref="IQF136:IQF137"/>
    <mergeCell ref="IQG136:IQG137"/>
    <mergeCell ref="IQH136:IQH137"/>
    <mergeCell ref="IQI136:IQI137"/>
    <mergeCell ref="IPX136:IPX137"/>
    <mergeCell ref="IPY136:IPY137"/>
    <mergeCell ref="IPZ136:IPZ137"/>
    <mergeCell ref="IQA136:IQA137"/>
    <mergeCell ref="IQB136:IQB137"/>
    <mergeCell ref="IQC136:IQC137"/>
    <mergeCell ref="ISL136:ISL137"/>
    <mergeCell ref="ISM136:ISM137"/>
    <mergeCell ref="ISN136:ISN137"/>
    <mergeCell ref="ISO136:ISO137"/>
    <mergeCell ref="ISP136:ISP137"/>
    <mergeCell ref="ISQ136:ISQ137"/>
    <mergeCell ref="ISF136:ISF137"/>
    <mergeCell ref="ISG136:ISG137"/>
    <mergeCell ref="ISH136:ISH137"/>
    <mergeCell ref="ISI136:ISI137"/>
    <mergeCell ref="ISJ136:ISJ137"/>
    <mergeCell ref="ISK136:ISK137"/>
    <mergeCell ref="IRZ136:IRZ137"/>
    <mergeCell ref="ISA136:ISA137"/>
    <mergeCell ref="ISB136:ISB137"/>
    <mergeCell ref="ISC136:ISC137"/>
    <mergeCell ref="ISD136:ISD137"/>
    <mergeCell ref="ISE136:ISE137"/>
    <mergeCell ref="IRT136:IRT137"/>
    <mergeCell ref="IRU136:IRU137"/>
    <mergeCell ref="IRV136:IRV137"/>
    <mergeCell ref="IRW136:IRW137"/>
    <mergeCell ref="IRX136:IRX137"/>
    <mergeCell ref="IRY136:IRY137"/>
    <mergeCell ref="IRN136:IRN137"/>
    <mergeCell ref="IRO136:IRO137"/>
    <mergeCell ref="IRP136:IRP137"/>
    <mergeCell ref="IRQ136:IRQ137"/>
    <mergeCell ref="IRR136:IRR137"/>
    <mergeCell ref="IRS136:IRS137"/>
    <mergeCell ref="IRH136:IRH137"/>
    <mergeCell ref="IRI136:IRI137"/>
    <mergeCell ref="IRJ136:IRJ137"/>
    <mergeCell ref="IRK136:IRK137"/>
    <mergeCell ref="IRL136:IRL137"/>
    <mergeCell ref="IRM136:IRM137"/>
    <mergeCell ref="ITV136:ITV137"/>
    <mergeCell ref="ITW136:ITW137"/>
    <mergeCell ref="ITX136:ITX137"/>
    <mergeCell ref="ITY136:ITY137"/>
    <mergeCell ref="ITZ136:ITZ137"/>
    <mergeCell ref="IUA136:IUA137"/>
    <mergeCell ref="ITP136:ITP137"/>
    <mergeCell ref="ITQ136:ITQ137"/>
    <mergeCell ref="ITR136:ITR137"/>
    <mergeCell ref="ITS136:ITS137"/>
    <mergeCell ref="ITT136:ITT137"/>
    <mergeCell ref="ITU136:ITU137"/>
    <mergeCell ref="ITJ136:ITJ137"/>
    <mergeCell ref="ITK136:ITK137"/>
    <mergeCell ref="ITL136:ITL137"/>
    <mergeCell ref="ITM136:ITM137"/>
    <mergeCell ref="ITN136:ITN137"/>
    <mergeCell ref="ITO136:ITO137"/>
    <mergeCell ref="ITD136:ITD137"/>
    <mergeCell ref="ITE136:ITE137"/>
    <mergeCell ref="ITF136:ITF137"/>
    <mergeCell ref="ITG136:ITG137"/>
    <mergeCell ref="ITH136:ITH137"/>
    <mergeCell ref="ITI136:ITI137"/>
    <mergeCell ref="ISX136:ISX137"/>
    <mergeCell ref="ISY136:ISY137"/>
    <mergeCell ref="ISZ136:ISZ137"/>
    <mergeCell ref="ITA136:ITA137"/>
    <mergeCell ref="ITB136:ITB137"/>
    <mergeCell ref="ITC136:ITC137"/>
    <mergeCell ref="ISR136:ISR137"/>
    <mergeCell ref="ISS136:ISS137"/>
    <mergeCell ref="IST136:IST137"/>
    <mergeCell ref="ISU136:ISU137"/>
    <mergeCell ref="ISV136:ISV137"/>
    <mergeCell ref="ISW136:ISW137"/>
    <mergeCell ref="IVF136:IVF137"/>
    <mergeCell ref="IVG136:IVG137"/>
    <mergeCell ref="IVH136:IVH137"/>
    <mergeCell ref="IVI136:IVI137"/>
    <mergeCell ref="IVJ136:IVJ137"/>
    <mergeCell ref="IVK136:IVK137"/>
    <mergeCell ref="IUZ136:IUZ137"/>
    <mergeCell ref="IVA136:IVA137"/>
    <mergeCell ref="IVB136:IVB137"/>
    <mergeCell ref="IVC136:IVC137"/>
    <mergeCell ref="IVD136:IVD137"/>
    <mergeCell ref="IVE136:IVE137"/>
    <mergeCell ref="IUT136:IUT137"/>
    <mergeCell ref="IUU136:IUU137"/>
    <mergeCell ref="IUV136:IUV137"/>
    <mergeCell ref="IUW136:IUW137"/>
    <mergeCell ref="IUX136:IUX137"/>
    <mergeCell ref="IUY136:IUY137"/>
    <mergeCell ref="IUN136:IUN137"/>
    <mergeCell ref="IUO136:IUO137"/>
    <mergeCell ref="IUP136:IUP137"/>
    <mergeCell ref="IUQ136:IUQ137"/>
    <mergeCell ref="IUR136:IUR137"/>
    <mergeCell ref="IUS136:IUS137"/>
    <mergeCell ref="IUH136:IUH137"/>
    <mergeCell ref="IUI136:IUI137"/>
    <mergeCell ref="IUJ136:IUJ137"/>
    <mergeCell ref="IUK136:IUK137"/>
    <mergeCell ref="IUL136:IUL137"/>
    <mergeCell ref="IUM136:IUM137"/>
    <mergeCell ref="IUB136:IUB137"/>
    <mergeCell ref="IUC136:IUC137"/>
    <mergeCell ref="IUD136:IUD137"/>
    <mergeCell ref="IUE136:IUE137"/>
    <mergeCell ref="IUF136:IUF137"/>
    <mergeCell ref="IUG136:IUG137"/>
    <mergeCell ref="IWP136:IWP137"/>
    <mergeCell ref="IWQ136:IWQ137"/>
    <mergeCell ref="IWR136:IWR137"/>
    <mergeCell ref="IWS136:IWS137"/>
    <mergeCell ref="IWT136:IWT137"/>
    <mergeCell ref="IWU136:IWU137"/>
    <mergeCell ref="IWJ136:IWJ137"/>
    <mergeCell ref="IWK136:IWK137"/>
    <mergeCell ref="IWL136:IWL137"/>
    <mergeCell ref="IWM136:IWM137"/>
    <mergeCell ref="IWN136:IWN137"/>
    <mergeCell ref="IWO136:IWO137"/>
    <mergeCell ref="IWD136:IWD137"/>
    <mergeCell ref="IWE136:IWE137"/>
    <mergeCell ref="IWF136:IWF137"/>
    <mergeCell ref="IWG136:IWG137"/>
    <mergeCell ref="IWH136:IWH137"/>
    <mergeCell ref="IWI136:IWI137"/>
    <mergeCell ref="IVX136:IVX137"/>
    <mergeCell ref="IVY136:IVY137"/>
    <mergeCell ref="IVZ136:IVZ137"/>
    <mergeCell ref="IWA136:IWA137"/>
    <mergeCell ref="IWB136:IWB137"/>
    <mergeCell ref="IWC136:IWC137"/>
    <mergeCell ref="IVR136:IVR137"/>
    <mergeCell ref="IVS136:IVS137"/>
    <mergeCell ref="IVT136:IVT137"/>
    <mergeCell ref="IVU136:IVU137"/>
    <mergeCell ref="IVV136:IVV137"/>
    <mergeCell ref="IVW136:IVW137"/>
    <mergeCell ref="IVL136:IVL137"/>
    <mergeCell ref="IVM136:IVM137"/>
    <mergeCell ref="IVN136:IVN137"/>
    <mergeCell ref="IVO136:IVO137"/>
    <mergeCell ref="IVP136:IVP137"/>
    <mergeCell ref="IVQ136:IVQ137"/>
    <mergeCell ref="IXZ136:IXZ137"/>
    <mergeCell ref="IYA136:IYA137"/>
    <mergeCell ref="IYB136:IYB137"/>
    <mergeCell ref="IYC136:IYC137"/>
    <mergeCell ref="IYD136:IYD137"/>
    <mergeCell ref="IYE136:IYE137"/>
    <mergeCell ref="IXT136:IXT137"/>
    <mergeCell ref="IXU136:IXU137"/>
    <mergeCell ref="IXV136:IXV137"/>
    <mergeCell ref="IXW136:IXW137"/>
    <mergeCell ref="IXX136:IXX137"/>
    <mergeCell ref="IXY136:IXY137"/>
    <mergeCell ref="IXN136:IXN137"/>
    <mergeCell ref="IXO136:IXO137"/>
    <mergeCell ref="IXP136:IXP137"/>
    <mergeCell ref="IXQ136:IXQ137"/>
    <mergeCell ref="IXR136:IXR137"/>
    <mergeCell ref="IXS136:IXS137"/>
    <mergeCell ref="IXH136:IXH137"/>
    <mergeCell ref="IXI136:IXI137"/>
    <mergeCell ref="IXJ136:IXJ137"/>
    <mergeCell ref="IXK136:IXK137"/>
    <mergeCell ref="IXL136:IXL137"/>
    <mergeCell ref="IXM136:IXM137"/>
    <mergeCell ref="IXB136:IXB137"/>
    <mergeCell ref="IXC136:IXC137"/>
    <mergeCell ref="IXD136:IXD137"/>
    <mergeCell ref="IXE136:IXE137"/>
    <mergeCell ref="IXF136:IXF137"/>
    <mergeCell ref="IXG136:IXG137"/>
    <mergeCell ref="IWV136:IWV137"/>
    <mergeCell ref="IWW136:IWW137"/>
    <mergeCell ref="IWX136:IWX137"/>
    <mergeCell ref="IWY136:IWY137"/>
    <mergeCell ref="IWZ136:IWZ137"/>
    <mergeCell ref="IXA136:IXA137"/>
    <mergeCell ref="IZJ136:IZJ137"/>
    <mergeCell ref="IZK136:IZK137"/>
    <mergeCell ref="IZL136:IZL137"/>
    <mergeCell ref="IZM136:IZM137"/>
    <mergeCell ref="IZN136:IZN137"/>
    <mergeCell ref="IZO136:IZO137"/>
    <mergeCell ref="IZD136:IZD137"/>
    <mergeCell ref="IZE136:IZE137"/>
    <mergeCell ref="IZF136:IZF137"/>
    <mergeCell ref="IZG136:IZG137"/>
    <mergeCell ref="IZH136:IZH137"/>
    <mergeCell ref="IZI136:IZI137"/>
    <mergeCell ref="IYX136:IYX137"/>
    <mergeCell ref="IYY136:IYY137"/>
    <mergeCell ref="IYZ136:IYZ137"/>
    <mergeCell ref="IZA136:IZA137"/>
    <mergeCell ref="IZB136:IZB137"/>
    <mergeCell ref="IZC136:IZC137"/>
    <mergeCell ref="IYR136:IYR137"/>
    <mergeCell ref="IYS136:IYS137"/>
    <mergeCell ref="IYT136:IYT137"/>
    <mergeCell ref="IYU136:IYU137"/>
    <mergeCell ref="IYV136:IYV137"/>
    <mergeCell ref="IYW136:IYW137"/>
    <mergeCell ref="IYL136:IYL137"/>
    <mergeCell ref="IYM136:IYM137"/>
    <mergeCell ref="IYN136:IYN137"/>
    <mergeCell ref="IYO136:IYO137"/>
    <mergeCell ref="IYP136:IYP137"/>
    <mergeCell ref="IYQ136:IYQ137"/>
    <mergeCell ref="IYF136:IYF137"/>
    <mergeCell ref="IYG136:IYG137"/>
    <mergeCell ref="IYH136:IYH137"/>
    <mergeCell ref="IYI136:IYI137"/>
    <mergeCell ref="IYJ136:IYJ137"/>
    <mergeCell ref="IYK136:IYK137"/>
    <mergeCell ref="JAT136:JAT137"/>
    <mergeCell ref="JAU136:JAU137"/>
    <mergeCell ref="JAV136:JAV137"/>
    <mergeCell ref="JAW136:JAW137"/>
    <mergeCell ref="JAX136:JAX137"/>
    <mergeCell ref="JAY136:JAY137"/>
    <mergeCell ref="JAN136:JAN137"/>
    <mergeCell ref="JAO136:JAO137"/>
    <mergeCell ref="JAP136:JAP137"/>
    <mergeCell ref="JAQ136:JAQ137"/>
    <mergeCell ref="JAR136:JAR137"/>
    <mergeCell ref="JAS136:JAS137"/>
    <mergeCell ref="JAH136:JAH137"/>
    <mergeCell ref="JAI136:JAI137"/>
    <mergeCell ref="JAJ136:JAJ137"/>
    <mergeCell ref="JAK136:JAK137"/>
    <mergeCell ref="JAL136:JAL137"/>
    <mergeCell ref="JAM136:JAM137"/>
    <mergeCell ref="JAB136:JAB137"/>
    <mergeCell ref="JAC136:JAC137"/>
    <mergeCell ref="JAD136:JAD137"/>
    <mergeCell ref="JAE136:JAE137"/>
    <mergeCell ref="JAF136:JAF137"/>
    <mergeCell ref="JAG136:JAG137"/>
    <mergeCell ref="IZV136:IZV137"/>
    <mergeCell ref="IZW136:IZW137"/>
    <mergeCell ref="IZX136:IZX137"/>
    <mergeCell ref="IZY136:IZY137"/>
    <mergeCell ref="IZZ136:IZZ137"/>
    <mergeCell ref="JAA136:JAA137"/>
    <mergeCell ref="IZP136:IZP137"/>
    <mergeCell ref="IZQ136:IZQ137"/>
    <mergeCell ref="IZR136:IZR137"/>
    <mergeCell ref="IZS136:IZS137"/>
    <mergeCell ref="IZT136:IZT137"/>
    <mergeCell ref="IZU136:IZU137"/>
    <mergeCell ref="JCD136:JCD137"/>
    <mergeCell ref="JCE136:JCE137"/>
    <mergeCell ref="JCF136:JCF137"/>
    <mergeCell ref="JCG136:JCG137"/>
    <mergeCell ref="JCH136:JCH137"/>
    <mergeCell ref="JCI136:JCI137"/>
    <mergeCell ref="JBX136:JBX137"/>
    <mergeCell ref="JBY136:JBY137"/>
    <mergeCell ref="JBZ136:JBZ137"/>
    <mergeCell ref="JCA136:JCA137"/>
    <mergeCell ref="JCB136:JCB137"/>
    <mergeCell ref="JCC136:JCC137"/>
    <mergeCell ref="JBR136:JBR137"/>
    <mergeCell ref="JBS136:JBS137"/>
    <mergeCell ref="JBT136:JBT137"/>
    <mergeCell ref="JBU136:JBU137"/>
    <mergeCell ref="JBV136:JBV137"/>
    <mergeCell ref="JBW136:JBW137"/>
    <mergeCell ref="JBL136:JBL137"/>
    <mergeCell ref="JBM136:JBM137"/>
    <mergeCell ref="JBN136:JBN137"/>
    <mergeCell ref="JBO136:JBO137"/>
    <mergeCell ref="JBP136:JBP137"/>
    <mergeCell ref="JBQ136:JBQ137"/>
    <mergeCell ref="JBF136:JBF137"/>
    <mergeCell ref="JBG136:JBG137"/>
    <mergeCell ref="JBH136:JBH137"/>
    <mergeCell ref="JBI136:JBI137"/>
    <mergeCell ref="JBJ136:JBJ137"/>
    <mergeCell ref="JBK136:JBK137"/>
    <mergeCell ref="JAZ136:JAZ137"/>
    <mergeCell ref="JBA136:JBA137"/>
    <mergeCell ref="JBB136:JBB137"/>
    <mergeCell ref="JBC136:JBC137"/>
    <mergeCell ref="JBD136:JBD137"/>
    <mergeCell ref="JBE136:JBE137"/>
    <mergeCell ref="JDN136:JDN137"/>
    <mergeCell ref="JDO136:JDO137"/>
    <mergeCell ref="JDP136:JDP137"/>
    <mergeCell ref="JDQ136:JDQ137"/>
    <mergeCell ref="JDR136:JDR137"/>
    <mergeCell ref="JDS136:JDS137"/>
    <mergeCell ref="JDH136:JDH137"/>
    <mergeCell ref="JDI136:JDI137"/>
    <mergeCell ref="JDJ136:JDJ137"/>
    <mergeCell ref="JDK136:JDK137"/>
    <mergeCell ref="JDL136:JDL137"/>
    <mergeCell ref="JDM136:JDM137"/>
    <mergeCell ref="JDB136:JDB137"/>
    <mergeCell ref="JDC136:JDC137"/>
    <mergeCell ref="JDD136:JDD137"/>
    <mergeCell ref="JDE136:JDE137"/>
    <mergeCell ref="JDF136:JDF137"/>
    <mergeCell ref="JDG136:JDG137"/>
    <mergeCell ref="JCV136:JCV137"/>
    <mergeCell ref="JCW136:JCW137"/>
    <mergeCell ref="JCX136:JCX137"/>
    <mergeCell ref="JCY136:JCY137"/>
    <mergeCell ref="JCZ136:JCZ137"/>
    <mergeCell ref="JDA136:JDA137"/>
    <mergeCell ref="JCP136:JCP137"/>
    <mergeCell ref="JCQ136:JCQ137"/>
    <mergeCell ref="JCR136:JCR137"/>
    <mergeCell ref="JCS136:JCS137"/>
    <mergeCell ref="JCT136:JCT137"/>
    <mergeCell ref="JCU136:JCU137"/>
    <mergeCell ref="JCJ136:JCJ137"/>
    <mergeCell ref="JCK136:JCK137"/>
    <mergeCell ref="JCL136:JCL137"/>
    <mergeCell ref="JCM136:JCM137"/>
    <mergeCell ref="JCN136:JCN137"/>
    <mergeCell ref="JCO136:JCO137"/>
    <mergeCell ref="JEX136:JEX137"/>
    <mergeCell ref="JEY136:JEY137"/>
    <mergeCell ref="JEZ136:JEZ137"/>
    <mergeCell ref="JFA136:JFA137"/>
    <mergeCell ref="JFB136:JFB137"/>
    <mergeCell ref="JFC136:JFC137"/>
    <mergeCell ref="JER136:JER137"/>
    <mergeCell ref="JES136:JES137"/>
    <mergeCell ref="JET136:JET137"/>
    <mergeCell ref="JEU136:JEU137"/>
    <mergeCell ref="JEV136:JEV137"/>
    <mergeCell ref="JEW136:JEW137"/>
    <mergeCell ref="JEL136:JEL137"/>
    <mergeCell ref="JEM136:JEM137"/>
    <mergeCell ref="JEN136:JEN137"/>
    <mergeCell ref="JEO136:JEO137"/>
    <mergeCell ref="JEP136:JEP137"/>
    <mergeCell ref="JEQ136:JEQ137"/>
    <mergeCell ref="JEF136:JEF137"/>
    <mergeCell ref="JEG136:JEG137"/>
    <mergeCell ref="JEH136:JEH137"/>
    <mergeCell ref="JEI136:JEI137"/>
    <mergeCell ref="JEJ136:JEJ137"/>
    <mergeCell ref="JEK136:JEK137"/>
    <mergeCell ref="JDZ136:JDZ137"/>
    <mergeCell ref="JEA136:JEA137"/>
    <mergeCell ref="JEB136:JEB137"/>
    <mergeCell ref="JEC136:JEC137"/>
    <mergeCell ref="JED136:JED137"/>
    <mergeCell ref="JEE136:JEE137"/>
    <mergeCell ref="JDT136:JDT137"/>
    <mergeCell ref="JDU136:JDU137"/>
    <mergeCell ref="JDV136:JDV137"/>
    <mergeCell ref="JDW136:JDW137"/>
    <mergeCell ref="JDX136:JDX137"/>
    <mergeCell ref="JDY136:JDY137"/>
    <mergeCell ref="JGH136:JGH137"/>
    <mergeCell ref="JGI136:JGI137"/>
    <mergeCell ref="JGJ136:JGJ137"/>
    <mergeCell ref="JGK136:JGK137"/>
    <mergeCell ref="JGL136:JGL137"/>
    <mergeCell ref="JGM136:JGM137"/>
    <mergeCell ref="JGB136:JGB137"/>
    <mergeCell ref="JGC136:JGC137"/>
    <mergeCell ref="JGD136:JGD137"/>
    <mergeCell ref="JGE136:JGE137"/>
    <mergeCell ref="JGF136:JGF137"/>
    <mergeCell ref="JGG136:JGG137"/>
    <mergeCell ref="JFV136:JFV137"/>
    <mergeCell ref="JFW136:JFW137"/>
    <mergeCell ref="JFX136:JFX137"/>
    <mergeCell ref="JFY136:JFY137"/>
    <mergeCell ref="JFZ136:JFZ137"/>
    <mergeCell ref="JGA136:JGA137"/>
    <mergeCell ref="JFP136:JFP137"/>
    <mergeCell ref="JFQ136:JFQ137"/>
    <mergeCell ref="JFR136:JFR137"/>
    <mergeCell ref="JFS136:JFS137"/>
    <mergeCell ref="JFT136:JFT137"/>
    <mergeCell ref="JFU136:JFU137"/>
    <mergeCell ref="JFJ136:JFJ137"/>
    <mergeCell ref="JFK136:JFK137"/>
    <mergeCell ref="JFL136:JFL137"/>
    <mergeCell ref="JFM136:JFM137"/>
    <mergeCell ref="JFN136:JFN137"/>
    <mergeCell ref="JFO136:JFO137"/>
    <mergeCell ref="JFD136:JFD137"/>
    <mergeCell ref="JFE136:JFE137"/>
    <mergeCell ref="JFF136:JFF137"/>
    <mergeCell ref="JFG136:JFG137"/>
    <mergeCell ref="JFH136:JFH137"/>
    <mergeCell ref="JFI136:JFI137"/>
    <mergeCell ref="JHR136:JHR137"/>
    <mergeCell ref="JHS136:JHS137"/>
    <mergeCell ref="JHT136:JHT137"/>
    <mergeCell ref="JHU136:JHU137"/>
    <mergeCell ref="JHV136:JHV137"/>
    <mergeCell ref="JHW136:JHW137"/>
    <mergeCell ref="JHL136:JHL137"/>
    <mergeCell ref="JHM136:JHM137"/>
    <mergeCell ref="JHN136:JHN137"/>
    <mergeCell ref="JHO136:JHO137"/>
    <mergeCell ref="JHP136:JHP137"/>
    <mergeCell ref="JHQ136:JHQ137"/>
    <mergeCell ref="JHF136:JHF137"/>
    <mergeCell ref="JHG136:JHG137"/>
    <mergeCell ref="JHH136:JHH137"/>
    <mergeCell ref="JHI136:JHI137"/>
    <mergeCell ref="JHJ136:JHJ137"/>
    <mergeCell ref="JHK136:JHK137"/>
    <mergeCell ref="JGZ136:JGZ137"/>
    <mergeCell ref="JHA136:JHA137"/>
    <mergeCell ref="JHB136:JHB137"/>
    <mergeCell ref="JHC136:JHC137"/>
    <mergeCell ref="JHD136:JHD137"/>
    <mergeCell ref="JHE136:JHE137"/>
    <mergeCell ref="JGT136:JGT137"/>
    <mergeCell ref="JGU136:JGU137"/>
    <mergeCell ref="JGV136:JGV137"/>
    <mergeCell ref="JGW136:JGW137"/>
    <mergeCell ref="JGX136:JGX137"/>
    <mergeCell ref="JGY136:JGY137"/>
    <mergeCell ref="JGN136:JGN137"/>
    <mergeCell ref="JGO136:JGO137"/>
    <mergeCell ref="JGP136:JGP137"/>
    <mergeCell ref="JGQ136:JGQ137"/>
    <mergeCell ref="JGR136:JGR137"/>
    <mergeCell ref="JGS136:JGS137"/>
    <mergeCell ref="JJB136:JJB137"/>
    <mergeCell ref="JJC136:JJC137"/>
    <mergeCell ref="JJD136:JJD137"/>
    <mergeCell ref="JJE136:JJE137"/>
    <mergeCell ref="JJF136:JJF137"/>
    <mergeCell ref="JJG136:JJG137"/>
    <mergeCell ref="JIV136:JIV137"/>
    <mergeCell ref="JIW136:JIW137"/>
    <mergeCell ref="JIX136:JIX137"/>
    <mergeCell ref="JIY136:JIY137"/>
    <mergeCell ref="JIZ136:JIZ137"/>
    <mergeCell ref="JJA136:JJA137"/>
    <mergeCell ref="JIP136:JIP137"/>
    <mergeCell ref="JIQ136:JIQ137"/>
    <mergeCell ref="JIR136:JIR137"/>
    <mergeCell ref="JIS136:JIS137"/>
    <mergeCell ref="JIT136:JIT137"/>
    <mergeCell ref="JIU136:JIU137"/>
    <mergeCell ref="JIJ136:JIJ137"/>
    <mergeCell ref="JIK136:JIK137"/>
    <mergeCell ref="JIL136:JIL137"/>
    <mergeCell ref="JIM136:JIM137"/>
    <mergeCell ref="JIN136:JIN137"/>
    <mergeCell ref="JIO136:JIO137"/>
    <mergeCell ref="JID136:JID137"/>
    <mergeCell ref="JIE136:JIE137"/>
    <mergeCell ref="JIF136:JIF137"/>
    <mergeCell ref="JIG136:JIG137"/>
    <mergeCell ref="JIH136:JIH137"/>
    <mergeCell ref="JII136:JII137"/>
    <mergeCell ref="JHX136:JHX137"/>
    <mergeCell ref="JHY136:JHY137"/>
    <mergeCell ref="JHZ136:JHZ137"/>
    <mergeCell ref="JIA136:JIA137"/>
    <mergeCell ref="JIB136:JIB137"/>
    <mergeCell ref="JIC136:JIC137"/>
    <mergeCell ref="JKL136:JKL137"/>
    <mergeCell ref="JKM136:JKM137"/>
    <mergeCell ref="JKN136:JKN137"/>
    <mergeCell ref="JKO136:JKO137"/>
    <mergeCell ref="JKP136:JKP137"/>
    <mergeCell ref="JKQ136:JKQ137"/>
    <mergeCell ref="JKF136:JKF137"/>
    <mergeCell ref="JKG136:JKG137"/>
    <mergeCell ref="JKH136:JKH137"/>
    <mergeCell ref="JKI136:JKI137"/>
    <mergeCell ref="JKJ136:JKJ137"/>
    <mergeCell ref="JKK136:JKK137"/>
    <mergeCell ref="JJZ136:JJZ137"/>
    <mergeCell ref="JKA136:JKA137"/>
    <mergeCell ref="JKB136:JKB137"/>
    <mergeCell ref="JKC136:JKC137"/>
    <mergeCell ref="JKD136:JKD137"/>
    <mergeCell ref="JKE136:JKE137"/>
    <mergeCell ref="JJT136:JJT137"/>
    <mergeCell ref="JJU136:JJU137"/>
    <mergeCell ref="JJV136:JJV137"/>
    <mergeCell ref="JJW136:JJW137"/>
    <mergeCell ref="JJX136:JJX137"/>
    <mergeCell ref="JJY136:JJY137"/>
    <mergeCell ref="JJN136:JJN137"/>
    <mergeCell ref="JJO136:JJO137"/>
    <mergeCell ref="JJP136:JJP137"/>
    <mergeCell ref="JJQ136:JJQ137"/>
    <mergeCell ref="JJR136:JJR137"/>
    <mergeCell ref="JJS136:JJS137"/>
    <mergeCell ref="JJH136:JJH137"/>
    <mergeCell ref="JJI136:JJI137"/>
    <mergeCell ref="JJJ136:JJJ137"/>
    <mergeCell ref="JJK136:JJK137"/>
    <mergeCell ref="JJL136:JJL137"/>
    <mergeCell ref="JJM136:JJM137"/>
    <mergeCell ref="JLV136:JLV137"/>
    <mergeCell ref="JLW136:JLW137"/>
    <mergeCell ref="JLX136:JLX137"/>
    <mergeCell ref="JLY136:JLY137"/>
    <mergeCell ref="JLZ136:JLZ137"/>
    <mergeCell ref="JMA136:JMA137"/>
    <mergeCell ref="JLP136:JLP137"/>
    <mergeCell ref="JLQ136:JLQ137"/>
    <mergeCell ref="JLR136:JLR137"/>
    <mergeCell ref="JLS136:JLS137"/>
    <mergeCell ref="JLT136:JLT137"/>
    <mergeCell ref="JLU136:JLU137"/>
    <mergeCell ref="JLJ136:JLJ137"/>
    <mergeCell ref="JLK136:JLK137"/>
    <mergeCell ref="JLL136:JLL137"/>
    <mergeCell ref="JLM136:JLM137"/>
    <mergeCell ref="JLN136:JLN137"/>
    <mergeCell ref="JLO136:JLO137"/>
    <mergeCell ref="JLD136:JLD137"/>
    <mergeCell ref="JLE136:JLE137"/>
    <mergeCell ref="JLF136:JLF137"/>
    <mergeCell ref="JLG136:JLG137"/>
    <mergeCell ref="JLH136:JLH137"/>
    <mergeCell ref="JLI136:JLI137"/>
    <mergeCell ref="JKX136:JKX137"/>
    <mergeCell ref="JKY136:JKY137"/>
    <mergeCell ref="JKZ136:JKZ137"/>
    <mergeCell ref="JLA136:JLA137"/>
    <mergeCell ref="JLB136:JLB137"/>
    <mergeCell ref="JLC136:JLC137"/>
    <mergeCell ref="JKR136:JKR137"/>
    <mergeCell ref="JKS136:JKS137"/>
    <mergeCell ref="JKT136:JKT137"/>
    <mergeCell ref="JKU136:JKU137"/>
    <mergeCell ref="JKV136:JKV137"/>
    <mergeCell ref="JKW136:JKW137"/>
    <mergeCell ref="JNF136:JNF137"/>
    <mergeCell ref="JNG136:JNG137"/>
    <mergeCell ref="JNH136:JNH137"/>
    <mergeCell ref="JNI136:JNI137"/>
    <mergeCell ref="JNJ136:JNJ137"/>
    <mergeCell ref="JNK136:JNK137"/>
    <mergeCell ref="JMZ136:JMZ137"/>
    <mergeCell ref="JNA136:JNA137"/>
    <mergeCell ref="JNB136:JNB137"/>
    <mergeCell ref="JNC136:JNC137"/>
    <mergeCell ref="JND136:JND137"/>
    <mergeCell ref="JNE136:JNE137"/>
    <mergeCell ref="JMT136:JMT137"/>
    <mergeCell ref="JMU136:JMU137"/>
    <mergeCell ref="JMV136:JMV137"/>
    <mergeCell ref="JMW136:JMW137"/>
    <mergeCell ref="JMX136:JMX137"/>
    <mergeCell ref="JMY136:JMY137"/>
    <mergeCell ref="JMN136:JMN137"/>
    <mergeCell ref="JMO136:JMO137"/>
    <mergeCell ref="JMP136:JMP137"/>
    <mergeCell ref="JMQ136:JMQ137"/>
    <mergeCell ref="JMR136:JMR137"/>
    <mergeCell ref="JMS136:JMS137"/>
    <mergeCell ref="JMH136:JMH137"/>
    <mergeCell ref="JMI136:JMI137"/>
    <mergeCell ref="JMJ136:JMJ137"/>
    <mergeCell ref="JMK136:JMK137"/>
    <mergeCell ref="JML136:JML137"/>
    <mergeCell ref="JMM136:JMM137"/>
    <mergeCell ref="JMB136:JMB137"/>
    <mergeCell ref="JMC136:JMC137"/>
    <mergeCell ref="JMD136:JMD137"/>
    <mergeCell ref="JME136:JME137"/>
    <mergeCell ref="JMF136:JMF137"/>
    <mergeCell ref="JMG136:JMG137"/>
    <mergeCell ref="JOP136:JOP137"/>
    <mergeCell ref="JOQ136:JOQ137"/>
    <mergeCell ref="JOR136:JOR137"/>
    <mergeCell ref="JOS136:JOS137"/>
    <mergeCell ref="JOT136:JOT137"/>
    <mergeCell ref="JOU136:JOU137"/>
    <mergeCell ref="JOJ136:JOJ137"/>
    <mergeCell ref="JOK136:JOK137"/>
    <mergeCell ref="JOL136:JOL137"/>
    <mergeCell ref="JOM136:JOM137"/>
    <mergeCell ref="JON136:JON137"/>
    <mergeCell ref="JOO136:JOO137"/>
    <mergeCell ref="JOD136:JOD137"/>
    <mergeCell ref="JOE136:JOE137"/>
    <mergeCell ref="JOF136:JOF137"/>
    <mergeCell ref="JOG136:JOG137"/>
    <mergeCell ref="JOH136:JOH137"/>
    <mergeCell ref="JOI136:JOI137"/>
    <mergeCell ref="JNX136:JNX137"/>
    <mergeCell ref="JNY136:JNY137"/>
    <mergeCell ref="JNZ136:JNZ137"/>
    <mergeCell ref="JOA136:JOA137"/>
    <mergeCell ref="JOB136:JOB137"/>
    <mergeCell ref="JOC136:JOC137"/>
    <mergeCell ref="JNR136:JNR137"/>
    <mergeCell ref="JNS136:JNS137"/>
    <mergeCell ref="JNT136:JNT137"/>
    <mergeCell ref="JNU136:JNU137"/>
    <mergeCell ref="JNV136:JNV137"/>
    <mergeCell ref="JNW136:JNW137"/>
    <mergeCell ref="JNL136:JNL137"/>
    <mergeCell ref="JNM136:JNM137"/>
    <mergeCell ref="JNN136:JNN137"/>
    <mergeCell ref="JNO136:JNO137"/>
    <mergeCell ref="JNP136:JNP137"/>
    <mergeCell ref="JNQ136:JNQ137"/>
    <mergeCell ref="JPZ136:JPZ137"/>
    <mergeCell ref="JQA136:JQA137"/>
    <mergeCell ref="JQB136:JQB137"/>
    <mergeCell ref="JQC136:JQC137"/>
    <mergeCell ref="JQD136:JQD137"/>
    <mergeCell ref="JQE136:JQE137"/>
    <mergeCell ref="JPT136:JPT137"/>
    <mergeCell ref="JPU136:JPU137"/>
    <mergeCell ref="JPV136:JPV137"/>
    <mergeCell ref="JPW136:JPW137"/>
    <mergeCell ref="JPX136:JPX137"/>
    <mergeCell ref="JPY136:JPY137"/>
    <mergeCell ref="JPN136:JPN137"/>
    <mergeCell ref="JPO136:JPO137"/>
    <mergeCell ref="JPP136:JPP137"/>
    <mergeCell ref="JPQ136:JPQ137"/>
    <mergeCell ref="JPR136:JPR137"/>
    <mergeCell ref="JPS136:JPS137"/>
    <mergeCell ref="JPH136:JPH137"/>
    <mergeCell ref="JPI136:JPI137"/>
    <mergeCell ref="JPJ136:JPJ137"/>
    <mergeCell ref="JPK136:JPK137"/>
    <mergeCell ref="JPL136:JPL137"/>
    <mergeCell ref="JPM136:JPM137"/>
    <mergeCell ref="JPB136:JPB137"/>
    <mergeCell ref="JPC136:JPC137"/>
    <mergeCell ref="JPD136:JPD137"/>
    <mergeCell ref="JPE136:JPE137"/>
    <mergeCell ref="JPF136:JPF137"/>
    <mergeCell ref="JPG136:JPG137"/>
    <mergeCell ref="JOV136:JOV137"/>
    <mergeCell ref="JOW136:JOW137"/>
    <mergeCell ref="JOX136:JOX137"/>
    <mergeCell ref="JOY136:JOY137"/>
    <mergeCell ref="JOZ136:JOZ137"/>
    <mergeCell ref="JPA136:JPA137"/>
    <mergeCell ref="JRJ136:JRJ137"/>
    <mergeCell ref="JRK136:JRK137"/>
    <mergeCell ref="JRL136:JRL137"/>
    <mergeCell ref="JRM136:JRM137"/>
    <mergeCell ref="JRN136:JRN137"/>
    <mergeCell ref="JRO136:JRO137"/>
    <mergeCell ref="JRD136:JRD137"/>
    <mergeCell ref="JRE136:JRE137"/>
    <mergeCell ref="JRF136:JRF137"/>
    <mergeCell ref="JRG136:JRG137"/>
    <mergeCell ref="JRH136:JRH137"/>
    <mergeCell ref="JRI136:JRI137"/>
    <mergeCell ref="JQX136:JQX137"/>
    <mergeCell ref="JQY136:JQY137"/>
    <mergeCell ref="JQZ136:JQZ137"/>
    <mergeCell ref="JRA136:JRA137"/>
    <mergeCell ref="JRB136:JRB137"/>
    <mergeCell ref="JRC136:JRC137"/>
    <mergeCell ref="JQR136:JQR137"/>
    <mergeCell ref="JQS136:JQS137"/>
    <mergeCell ref="JQT136:JQT137"/>
    <mergeCell ref="JQU136:JQU137"/>
    <mergeCell ref="JQV136:JQV137"/>
    <mergeCell ref="JQW136:JQW137"/>
    <mergeCell ref="JQL136:JQL137"/>
    <mergeCell ref="JQM136:JQM137"/>
    <mergeCell ref="JQN136:JQN137"/>
    <mergeCell ref="JQO136:JQO137"/>
    <mergeCell ref="JQP136:JQP137"/>
    <mergeCell ref="JQQ136:JQQ137"/>
    <mergeCell ref="JQF136:JQF137"/>
    <mergeCell ref="JQG136:JQG137"/>
    <mergeCell ref="JQH136:JQH137"/>
    <mergeCell ref="JQI136:JQI137"/>
    <mergeCell ref="JQJ136:JQJ137"/>
    <mergeCell ref="JQK136:JQK137"/>
    <mergeCell ref="JST136:JST137"/>
    <mergeCell ref="JSU136:JSU137"/>
    <mergeCell ref="JSV136:JSV137"/>
    <mergeCell ref="JSW136:JSW137"/>
    <mergeCell ref="JSX136:JSX137"/>
    <mergeCell ref="JSY136:JSY137"/>
    <mergeCell ref="JSN136:JSN137"/>
    <mergeCell ref="JSO136:JSO137"/>
    <mergeCell ref="JSP136:JSP137"/>
    <mergeCell ref="JSQ136:JSQ137"/>
    <mergeCell ref="JSR136:JSR137"/>
    <mergeCell ref="JSS136:JSS137"/>
    <mergeCell ref="JSH136:JSH137"/>
    <mergeCell ref="JSI136:JSI137"/>
    <mergeCell ref="JSJ136:JSJ137"/>
    <mergeCell ref="JSK136:JSK137"/>
    <mergeCell ref="JSL136:JSL137"/>
    <mergeCell ref="JSM136:JSM137"/>
    <mergeCell ref="JSB136:JSB137"/>
    <mergeCell ref="JSC136:JSC137"/>
    <mergeCell ref="JSD136:JSD137"/>
    <mergeCell ref="JSE136:JSE137"/>
    <mergeCell ref="JSF136:JSF137"/>
    <mergeCell ref="JSG136:JSG137"/>
    <mergeCell ref="JRV136:JRV137"/>
    <mergeCell ref="JRW136:JRW137"/>
    <mergeCell ref="JRX136:JRX137"/>
    <mergeCell ref="JRY136:JRY137"/>
    <mergeCell ref="JRZ136:JRZ137"/>
    <mergeCell ref="JSA136:JSA137"/>
    <mergeCell ref="JRP136:JRP137"/>
    <mergeCell ref="JRQ136:JRQ137"/>
    <mergeCell ref="JRR136:JRR137"/>
    <mergeCell ref="JRS136:JRS137"/>
    <mergeCell ref="JRT136:JRT137"/>
    <mergeCell ref="JRU136:JRU137"/>
    <mergeCell ref="JUD136:JUD137"/>
    <mergeCell ref="JUE136:JUE137"/>
    <mergeCell ref="JUF136:JUF137"/>
    <mergeCell ref="JUG136:JUG137"/>
    <mergeCell ref="JUH136:JUH137"/>
    <mergeCell ref="JUI136:JUI137"/>
    <mergeCell ref="JTX136:JTX137"/>
    <mergeCell ref="JTY136:JTY137"/>
    <mergeCell ref="JTZ136:JTZ137"/>
    <mergeCell ref="JUA136:JUA137"/>
    <mergeCell ref="JUB136:JUB137"/>
    <mergeCell ref="JUC136:JUC137"/>
    <mergeCell ref="JTR136:JTR137"/>
    <mergeCell ref="JTS136:JTS137"/>
    <mergeCell ref="JTT136:JTT137"/>
    <mergeCell ref="JTU136:JTU137"/>
    <mergeCell ref="JTV136:JTV137"/>
    <mergeCell ref="JTW136:JTW137"/>
    <mergeCell ref="JTL136:JTL137"/>
    <mergeCell ref="JTM136:JTM137"/>
    <mergeCell ref="JTN136:JTN137"/>
    <mergeCell ref="JTO136:JTO137"/>
    <mergeCell ref="JTP136:JTP137"/>
    <mergeCell ref="JTQ136:JTQ137"/>
    <mergeCell ref="JTF136:JTF137"/>
    <mergeCell ref="JTG136:JTG137"/>
    <mergeCell ref="JTH136:JTH137"/>
    <mergeCell ref="JTI136:JTI137"/>
    <mergeCell ref="JTJ136:JTJ137"/>
    <mergeCell ref="JTK136:JTK137"/>
    <mergeCell ref="JSZ136:JSZ137"/>
    <mergeCell ref="JTA136:JTA137"/>
    <mergeCell ref="JTB136:JTB137"/>
    <mergeCell ref="JTC136:JTC137"/>
    <mergeCell ref="JTD136:JTD137"/>
    <mergeCell ref="JTE136:JTE137"/>
    <mergeCell ref="JVN136:JVN137"/>
    <mergeCell ref="JVO136:JVO137"/>
    <mergeCell ref="JVP136:JVP137"/>
    <mergeCell ref="JVQ136:JVQ137"/>
    <mergeCell ref="JVR136:JVR137"/>
    <mergeCell ref="JVS136:JVS137"/>
    <mergeCell ref="JVH136:JVH137"/>
    <mergeCell ref="JVI136:JVI137"/>
    <mergeCell ref="JVJ136:JVJ137"/>
    <mergeCell ref="JVK136:JVK137"/>
    <mergeCell ref="JVL136:JVL137"/>
    <mergeCell ref="JVM136:JVM137"/>
    <mergeCell ref="JVB136:JVB137"/>
    <mergeCell ref="JVC136:JVC137"/>
    <mergeCell ref="JVD136:JVD137"/>
    <mergeCell ref="JVE136:JVE137"/>
    <mergeCell ref="JVF136:JVF137"/>
    <mergeCell ref="JVG136:JVG137"/>
    <mergeCell ref="JUV136:JUV137"/>
    <mergeCell ref="JUW136:JUW137"/>
    <mergeCell ref="JUX136:JUX137"/>
    <mergeCell ref="JUY136:JUY137"/>
    <mergeCell ref="JUZ136:JUZ137"/>
    <mergeCell ref="JVA136:JVA137"/>
    <mergeCell ref="JUP136:JUP137"/>
    <mergeCell ref="JUQ136:JUQ137"/>
    <mergeCell ref="JUR136:JUR137"/>
    <mergeCell ref="JUS136:JUS137"/>
    <mergeCell ref="JUT136:JUT137"/>
    <mergeCell ref="JUU136:JUU137"/>
    <mergeCell ref="JUJ136:JUJ137"/>
    <mergeCell ref="JUK136:JUK137"/>
    <mergeCell ref="JUL136:JUL137"/>
    <mergeCell ref="JUM136:JUM137"/>
    <mergeCell ref="JUN136:JUN137"/>
    <mergeCell ref="JUO136:JUO137"/>
    <mergeCell ref="JWX136:JWX137"/>
    <mergeCell ref="JWY136:JWY137"/>
    <mergeCell ref="JWZ136:JWZ137"/>
    <mergeCell ref="JXA136:JXA137"/>
    <mergeCell ref="JXB136:JXB137"/>
    <mergeCell ref="JXC136:JXC137"/>
    <mergeCell ref="JWR136:JWR137"/>
    <mergeCell ref="JWS136:JWS137"/>
    <mergeCell ref="JWT136:JWT137"/>
    <mergeCell ref="JWU136:JWU137"/>
    <mergeCell ref="JWV136:JWV137"/>
    <mergeCell ref="JWW136:JWW137"/>
    <mergeCell ref="JWL136:JWL137"/>
    <mergeCell ref="JWM136:JWM137"/>
    <mergeCell ref="JWN136:JWN137"/>
    <mergeCell ref="JWO136:JWO137"/>
    <mergeCell ref="JWP136:JWP137"/>
    <mergeCell ref="JWQ136:JWQ137"/>
    <mergeCell ref="JWF136:JWF137"/>
    <mergeCell ref="JWG136:JWG137"/>
    <mergeCell ref="JWH136:JWH137"/>
    <mergeCell ref="JWI136:JWI137"/>
    <mergeCell ref="JWJ136:JWJ137"/>
    <mergeCell ref="JWK136:JWK137"/>
    <mergeCell ref="JVZ136:JVZ137"/>
    <mergeCell ref="JWA136:JWA137"/>
    <mergeCell ref="JWB136:JWB137"/>
    <mergeCell ref="JWC136:JWC137"/>
    <mergeCell ref="JWD136:JWD137"/>
    <mergeCell ref="JWE136:JWE137"/>
    <mergeCell ref="JVT136:JVT137"/>
    <mergeCell ref="JVU136:JVU137"/>
    <mergeCell ref="JVV136:JVV137"/>
    <mergeCell ref="JVW136:JVW137"/>
    <mergeCell ref="JVX136:JVX137"/>
    <mergeCell ref="JVY136:JVY137"/>
    <mergeCell ref="JYH136:JYH137"/>
    <mergeCell ref="JYI136:JYI137"/>
    <mergeCell ref="JYJ136:JYJ137"/>
    <mergeCell ref="JYK136:JYK137"/>
    <mergeCell ref="JYL136:JYL137"/>
    <mergeCell ref="JYM136:JYM137"/>
    <mergeCell ref="JYB136:JYB137"/>
    <mergeCell ref="JYC136:JYC137"/>
    <mergeCell ref="JYD136:JYD137"/>
    <mergeCell ref="JYE136:JYE137"/>
    <mergeCell ref="JYF136:JYF137"/>
    <mergeCell ref="JYG136:JYG137"/>
    <mergeCell ref="JXV136:JXV137"/>
    <mergeCell ref="JXW136:JXW137"/>
    <mergeCell ref="JXX136:JXX137"/>
    <mergeCell ref="JXY136:JXY137"/>
    <mergeCell ref="JXZ136:JXZ137"/>
    <mergeCell ref="JYA136:JYA137"/>
    <mergeCell ref="JXP136:JXP137"/>
    <mergeCell ref="JXQ136:JXQ137"/>
    <mergeCell ref="JXR136:JXR137"/>
    <mergeCell ref="JXS136:JXS137"/>
    <mergeCell ref="JXT136:JXT137"/>
    <mergeCell ref="JXU136:JXU137"/>
    <mergeCell ref="JXJ136:JXJ137"/>
    <mergeCell ref="JXK136:JXK137"/>
    <mergeCell ref="JXL136:JXL137"/>
    <mergeCell ref="JXM136:JXM137"/>
    <mergeCell ref="JXN136:JXN137"/>
    <mergeCell ref="JXO136:JXO137"/>
    <mergeCell ref="JXD136:JXD137"/>
    <mergeCell ref="JXE136:JXE137"/>
    <mergeCell ref="JXF136:JXF137"/>
    <mergeCell ref="JXG136:JXG137"/>
    <mergeCell ref="JXH136:JXH137"/>
    <mergeCell ref="JXI136:JXI137"/>
    <mergeCell ref="JZR136:JZR137"/>
    <mergeCell ref="JZS136:JZS137"/>
    <mergeCell ref="JZT136:JZT137"/>
    <mergeCell ref="JZU136:JZU137"/>
    <mergeCell ref="JZV136:JZV137"/>
    <mergeCell ref="JZW136:JZW137"/>
    <mergeCell ref="JZL136:JZL137"/>
    <mergeCell ref="JZM136:JZM137"/>
    <mergeCell ref="JZN136:JZN137"/>
    <mergeCell ref="JZO136:JZO137"/>
    <mergeCell ref="JZP136:JZP137"/>
    <mergeCell ref="JZQ136:JZQ137"/>
    <mergeCell ref="JZF136:JZF137"/>
    <mergeCell ref="JZG136:JZG137"/>
    <mergeCell ref="JZH136:JZH137"/>
    <mergeCell ref="JZI136:JZI137"/>
    <mergeCell ref="JZJ136:JZJ137"/>
    <mergeCell ref="JZK136:JZK137"/>
    <mergeCell ref="JYZ136:JYZ137"/>
    <mergeCell ref="JZA136:JZA137"/>
    <mergeCell ref="JZB136:JZB137"/>
    <mergeCell ref="JZC136:JZC137"/>
    <mergeCell ref="JZD136:JZD137"/>
    <mergeCell ref="JZE136:JZE137"/>
    <mergeCell ref="JYT136:JYT137"/>
    <mergeCell ref="JYU136:JYU137"/>
    <mergeCell ref="JYV136:JYV137"/>
    <mergeCell ref="JYW136:JYW137"/>
    <mergeCell ref="JYX136:JYX137"/>
    <mergeCell ref="JYY136:JYY137"/>
    <mergeCell ref="JYN136:JYN137"/>
    <mergeCell ref="JYO136:JYO137"/>
    <mergeCell ref="JYP136:JYP137"/>
    <mergeCell ref="JYQ136:JYQ137"/>
    <mergeCell ref="JYR136:JYR137"/>
    <mergeCell ref="JYS136:JYS137"/>
    <mergeCell ref="KBB136:KBB137"/>
    <mergeCell ref="KBC136:KBC137"/>
    <mergeCell ref="KBD136:KBD137"/>
    <mergeCell ref="KBE136:KBE137"/>
    <mergeCell ref="KBF136:KBF137"/>
    <mergeCell ref="KBG136:KBG137"/>
    <mergeCell ref="KAV136:KAV137"/>
    <mergeCell ref="KAW136:KAW137"/>
    <mergeCell ref="KAX136:KAX137"/>
    <mergeCell ref="KAY136:KAY137"/>
    <mergeCell ref="KAZ136:KAZ137"/>
    <mergeCell ref="KBA136:KBA137"/>
    <mergeCell ref="KAP136:KAP137"/>
    <mergeCell ref="KAQ136:KAQ137"/>
    <mergeCell ref="KAR136:KAR137"/>
    <mergeCell ref="KAS136:KAS137"/>
    <mergeCell ref="KAT136:KAT137"/>
    <mergeCell ref="KAU136:KAU137"/>
    <mergeCell ref="KAJ136:KAJ137"/>
    <mergeCell ref="KAK136:KAK137"/>
    <mergeCell ref="KAL136:KAL137"/>
    <mergeCell ref="KAM136:KAM137"/>
    <mergeCell ref="KAN136:KAN137"/>
    <mergeCell ref="KAO136:KAO137"/>
    <mergeCell ref="KAD136:KAD137"/>
    <mergeCell ref="KAE136:KAE137"/>
    <mergeCell ref="KAF136:KAF137"/>
    <mergeCell ref="KAG136:KAG137"/>
    <mergeCell ref="KAH136:KAH137"/>
    <mergeCell ref="KAI136:KAI137"/>
    <mergeCell ref="JZX136:JZX137"/>
    <mergeCell ref="JZY136:JZY137"/>
    <mergeCell ref="JZZ136:JZZ137"/>
    <mergeCell ref="KAA136:KAA137"/>
    <mergeCell ref="KAB136:KAB137"/>
    <mergeCell ref="KAC136:KAC137"/>
    <mergeCell ref="KCL136:KCL137"/>
    <mergeCell ref="KCM136:KCM137"/>
    <mergeCell ref="KCN136:KCN137"/>
    <mergeCell ref="KCO136:KCO137"/>
    <mergeCell ref="KCP136:KCP137"/>
    <mergeCell ref="KCQ136:KCQ137"/>
    <mergeCell ref="KCF136:KCF137"/>
    <mergeCell ref="KCG136:KCG137"/>
    <mergeCell ref="KCH136:KCH137"/>
    <mergeCell ref="KCI136:KCI137"/>
    <mergeCell ref="KCJ136:KCJ137"/>
    <mergeCell ref="KCK136:KCK137"/>
    <mergeCell ref="KBZ136:KBZ137"/>
    <mergeCell ref="KCA136:KCA137"/>
    <mergeCell ref="KCB136:KCB137"/>
    <mergeCell ref="KCC136:KCC137"/>
    <mergeCell ref="KCD136:KCD137"/>
    <mergeCell ref="KCE136:KCE137"/>
    <mergeCell ref="KBT136:KBT137"/>
    <mergeCell ref="KBU136:KBU137"/>
    <mergeCell ref="KBV136:KBV137"/>
    <mergeCell ref="KBW136:KBW137"/>
    <mergeCell ref="KBX136:KBX137"/>
    <mergeCell ref="KBY136:KBY137"/>
    <mergeCell ref="KBN136:KBN137"/>
    <mergeCell ref="KBO136:KBO137"/>
    <mergeCell ref="KBP136:KBP137"/>
    <mergeCell ref="KBQ136:KBQ137"/>
    <mergeCell ref="KBR136:KBR137"/>
    <mergeCell ref="KBS136:KBS137"/>
    <mergeCell ref="KBH136:KBH137"/>
    <mergeCell ref="KBI136:KBI137"/>
    <mergeCell ref="KBJ136:KBJ137"/>
    <mergeCell ref="KBK136:KBK137"/>
    <mergeCell ref="KBL136:KBL137"/>
    <mergeCell ref="KBM136:KBM137"/>
    <mergeCell ref="KDV136:KDV137"/>
    <mergeCell ref="KDW136:KDW137"/>
    <mergeCell ref="KDX136:KDX137"/>
    <mergeCell ref="KDY136:KDY137"/>
    <mergeCell ref="KDZ136:KDZ137"/>
    <mergeCell ref="KEA136:KEA137"/>
    <mergeCell ref="KDP136:KDP137"/>
    <mergeCell ref="KDQ136:KDQ137"/>
    <mergeCell ref="KDR136:KDR137"/>
    <mergeCell ref="KDS136:KDS137"/>
    <mergeCell ref="KDT136:KDT137"/>
    <mergeCell ref="KDU136:KDU137"/>
    <mergeCell ref="KDJ136:KDJ137"/>
    <mergeCell ref="KDK136:KDK137"/>
    <mergeCell ref="KDL136:KDL137"/>
    <mergeCell ref="KDM136:KDM137"/>
    <mergeCell ref="KDN136:KDN137"/>
    <mergeCell ref="KDO136:KDO137"/>
    <mergeCell ref="KDD136:KDD137"/>
    <mergeCell ref="KDE136:KDE137"/>
    <mergeCell ref="KDF136:KDF137"/>
    <mergeCell ref="KDG136:KDG137"/>
    <mergeCell ref="KDH136:KDH137"/>
    <mergeCell ref="KDI136:KDI137"/>
    <mergeCell ref="KCX136:KCX137"/>
    <mergeCell ref="KCY136:KCY137"/>
    <mergeCell ref="KCZ136:KCZ137"/>
    <mergeCell ref="KDA136:KDA137"/>
    <mergeCell ref="KDB136:KDB137"/>
    <mergeCell ref="KDC136:KDC137"/>
    <mergeCell ref="KCR136:KCR137"/>
    <mergeCell ref="KCS136:KCS137"/>
    <mergeCell ref="KCT136:KCT137"/>
    <mergeCell ref="KCU136:KCU137"/>
    <mergeCell ref="KCV136:KCV137"/>
    <mergeCell ref="KCW136:KCW137"/>
    <mergeCell ref="KFF136:KFF137"/>
    <mergeCell ref="KFG136:KFG137"/>
    <mergeCell ref="KFH136:KFH137"/>
    <mergeCell ref="KFI136:KFI137"/>
    <mergeCell ref="KFJ136:KFJ137"/>
    <mergeCell ref="KFK136:KFK137"/>
    <mergeCell ref="KEZ136:KEZ137"/>
    <mergeCell ref="KFA136:KFA137"/>
    <mergeCell ref="KFB136:KFB137"/>
    <mergeCell ref="KFC136:KFC137"/>
    <mergeCell ref="KFD136:KFD137"/>
    <mergeCell ref="KFE136:KFE137"/>
    <mergeCell ref="KET136:KET137"/>
    <mergeCell ref="KEU136:KEU137"/>
    <mergeCell ref="KEV136:KEV137"/>
    <mergeCell ref="KEW136:KEW137"/>
    <mergeCell ref="KEX136:KEX137"/>
    <mergeCell ref="KEY136:KEY137"/>
    <mergeCell ref="KEN136:KEN137"/>
    <mergeCell ref="KEO136:KEO137"/>
    <mergeCell ref="KEP136:KEP137"/>
    <mergeCell ref="KEQ136:KEQ137"/>
    <mergeCell ref="KER136:KER137"/>
    <mergeCell ref="KES136:KES137"/>
    <mergeCell ref="KEH136:KEH137"/>
    <mergeCell ref="KEI136:KEI137"/>
    <mergeCell ref="KEJ136:KEJ137"/>
    <mergeCell ref="KEK136:KEK137"/>
    <mergeCell ref="KEL136:KEL137"/>
    <mergeCell ref="KEM136:KEM137"/>
    <mergeCell ref="KEB136:KEB137"/>
    <mergeCell ref="KEC136:KEC137"/>
    <mergeCell ref="KED136:KED137"/>
    <mergeCell ref="KEE136:KEE137"/>
    <mergeCell ref="KEF136:KEF137"/>
    <mergeCell ref="KEG136:KEG137"/>
    <mergeCell ref="KGP136:KGP137"/>
    <mergeCell ref="KGQ136:KGQ137"/>
    <mergeCell ref="KGR136:KGR137"/>
    <mergeCell ref="KGS136:KGS137"/>
    <mergeCell ref="KGT136:KGT137"/>
    <mergeCell ref="KGU136:KGU137"/>
    <mergeCell ref="KGJ136:KGJ137"/>
    <mergeCell ref="KGK136:KGK137"/>
    <mergeCell ref="KGL136:KGL137"/>
    <mergeCell ref="KGM136:KGM137"/>
    <mergeCell ref="KGN136:KGN137"/>
    <mergeCell ref="KGO136:KGO137"/>
    <mergeCell ref="KGD136:KGD137"/>
    <mergeCell ref="KGE136:KGE137"/>
    <mergeCell ref="KGF136:KGF137"/>
    <mergeCell ref="KGG136:KGG137"/>
    <mergeCell ref="KGH136:KGH137"/>
    <mergeCell ref="KGI136:KGI137"/>
    <mergeCell ref="KFX136:KFX137"/>
    <mergeCell ref="KFY136:KFY137"/>
    <mergeCell ref="KFZ136:KFZ137"/>
    <mergeCell ref="KGA136:KGA137"/>
    <mergeCell ref="KGB136:KGB137"/>
    <mergeCell ref="KGC136:KGC137"/>
    <mergeCell ref="KFR136:KFR137"/>
    <mergeCell ref="KFS136:KFS137"/>
    <mergeCell ref="KFT136:KFT137"/>
    <mergeCell ref="KFU136:KFU137"/>
    <mergeCell ref="KFV136:KFV137"/>
    <mergeCell ref="KFW136:KFW137"/>
    <mergeCell ref="KFL136:KFL137"/>
    <mergeCell ref="KFM136:KFM137"/>
    <mergeCell ref="KFN136:KFN137"/>
    <mergeCell ref="KFO136:KFO137"/>
    <mergeCell ref="KFP136:KFP137"/>
    <mergeCell ref="KFQ136:KFQ137"/>
    <mergeCell ref="KHZ136:KHZ137"/>
    <mergeCell ref="KIA136:KIA137"/>
    <mergeCell ref="KIB136:KIB137"/>
    <mergeCell ref="KIC136:KIC137"/>
    <mergeCell ref="KID136:KID137"/>
    <mergeCell ref="KIE136:KIE137"/>
    <mergeCell ref="KHT136:KHT137"/>
    <mergeCell ref="KHU136:KHU137"/>
    <mergeCell ref="KHV136:KHV137"/>
    <mergeCell ref="KHW136:KHW137"/>
    <mergeCell ref="KHX136:KHX137"/>
    <mergeCell ref="KHY136:KHY137"/>
    <mergeCell ref="KHN136:KHN137"/>
    <mergeCell ref="KHO136:KHO137"/>
    <mergeCell ref="KHP136:KHP137"/>
    <mergeCell ref="KHQ136:KHQ137"/>
    <mergeCell ref="KHR136:KHR137"/>
    <mergeCell ref="KHS136:KHS137"/>
    <mergeCell ref="KHH136:KHH137"/>
    <mergeCell ref="KHI136:KHI137"/>
    <mergeCell ref="KHJ136:KHJ137"/>
    <mergeCell ref="KHK136:KHK137"/>
    <mergeCell ref="KHL136:KHL137"/>
    <mergeCell ref="KHM136:KHM137"/>
    <mergeCell ref="KHB136:KHB137"/>
    <mergeCell ref="KHC136:KHC137"/>
    <mergeCell ref="KHD136:KHD137"/>
    <mergeCell ref="KHE136:KHE137"/>
    <mergeCell ref="KHF136:KHF137"/>
    <mergeCell ref="KHG136:KHG137"/>
    <mergeCell ref="KGV136:KGV137"/>
    <mergeCell ref="KGW136:KGW137"/>
    <mergeCell ref="KGX136:KGX137"/>
    <mergeCell ref="KGY136:KGY137"/>
    <mergeCell ref="KGZ136:KGZ137"/>
    <mergeCell ref="KHA136:KHA137"/>
    <mergeCell ref="KJJ136:KJJ137"/>
    <mergeCell ref="KJK136:KJK137"/>
    <mergeCell ref="KJL136:KJL137"/>
    <mergeCell ref="KJM136:KJM137"/>
    <mergeCell ref="KJN136:KJN137"/>
    <mergeCell ref="KJO136:KJO137"/>
    <mergeCell ref="KJD136:KJD137"/>
    <mergeCell ref="KJE136:KJE137"/>
    <mergeCell ref="KJF136:KJF137"/>
    <mergeCell ref="KJG136:KJG137"/>
    <mergeCell ref="KJH136:KJH137"/>
    <mergeCell ref="KJI136:KJI137"/>
    <mergeCell ref="KIX136:KIX137"/>
    <mergeCell ref="KIY136:KIY137"/>
    <mergeCell ref="KIZ136:KIZ137"/>
    <mergeCell ref="KJA136:KJA137"/>
    <mergeCell ref="KJB136:KJB137"/>
    <mergeCell ref="KJC136:KJC137"/>
    <mergeCell ref="KIR136:KIR137"/>
    <mergeCell ref="KIS136:KIS137"/>
    <mergeCell ref="KIT136:KIT137"/>
    <mergeCell ref="KIU136:KIU137"/>
    <mergeCell ref="KIV136:KIV137"/>
    <mergeCell ref="KIW136:KIW137"/>
    <mergeCell ref="KIL136:KIL137"/>
    <mergeCell ref="KIM136:KIM137"/>
    <mergeCell ref="KIN136:KIN137"/>
    <mergeCell ref="KIO136:KIO137"/>
    <mergeCell ref="KIP136:KIP137"/>
    <mergeCell ref="KIQ136:KIQ137"/>
    <mergeCell ref="KIF136:KIF137"/>
    <mergeCell ref="KIG136:KIG137"/>
    <mergeCell ref="KIH136:KIH137"/>
    <mergeCell ref="KII136:KII137"/>
    <mergeCell ref="KIJ136:KIJ137"/>
    <mergeCell ref="KIK136:KIK137"/>
    <mergeCell ref="KKT136:KKT137"/>
    <mergeCell ref="KKU136:KKU137"/>
    <mergeCell ref="KKV136:KKV137"/>
    <mergeCell ref="KKW136:KKW137"/>
    <mergeCell ref="KKX136:KKX137"/>
    <mergeCell ref="KKY136:KKY137"/>
    <mergeCell ref="KKN136:KKN137"/>
    <mergeCell ref="KKO136:KKO137"/>
    <mergeCell ref="KKP136:KKP137"/>
    <mergeCell ref="KKQ136:KKQ137"/>
    <mergeCell ref="KKR136:KKR137"/>
    <mergeCell ref="KKS136:KKS137"/>
    <mergeCell ref="KKH136:KKH137"/>
    <mergeCell ref="KKI136:KKI137"/>
    <mergeCell ref="KKJ136:KKJ137"/>
    <mergeCell ref="KKK136:KKK137"/>
    <mergeCell ref="KKL136:KKL137"/>
    <mergeCell ref="KKM136:KKM137"/>
    <mergeCell ref="KKB136:KKB137"/>
    <mergeCell ref="KKC136:KKC137"/>
    <mergeCell ref="KKD136:KKD137"/>
    <mergeCell ref="KKE136:KKE137"/>
    <mergeCell ref="KKF136:KKF137"/>
    <mergeCell ref="KKG136:KKG137"/>
    <mergeCell ref="KJV136:KJV137"/>
    <mergeCell ref="KJW136:KJW137"/>
    <mergeCell ref="KJX136:KJX137"/>
    <mergeCell ref="KJY136:KJY137"/>
    <mergeCell ref="KJZ136:KJZ137"/>
    <mergeCell ref="KKA136:KKA137"/>
    <mergeCell ref="KJP136:KJP137"/>
    <mergeCell ref="KJQ136:KJQ137"/>
    <mergeCell ref="KJR136:KJR137"/>
    <mergeCell ref="KJS136:KJS137"/>
    <mergeCell ref="KJT136:KJT137"/>
    <mergeCell ref="KJU136:KJU137"/>
    <mergeCell ref="KMD136:KMD137"/>
    <mergeCell ref="KME136:KME137"/>
    <mergeCell ref="KMF136:KMF137"/>
    <mergeCell ref="KMG136:KMG137"/>
    <mergeCell ref="KMH136:KMH137"/>
    <mergeCell ref="KMI136:KMI137"/>
    <mergeCell ref="KLX136:KLX137"/>
    <mergeCell ref="KLY136:KLY137"/>
    <mergeCell ref="KLZ136:KLZ137"/>
    <mergeCell ref="KMA136:KMA137"/>
    <mergeCell ref="KMB136:KMB137"/>
    <mergeCell ref="KMC136:KMC137"/>
    <mergeCell ref="KLR136:KLR137"/>
    <mergeCell ref="KLS136:KLS137"/>
    <mergeCell ref="KLT136:KLT137"/>
    <mergeCell ref="KLU136:KLU137"/>
    <mergeCell ref="KLV136:KLV137"/>
    <mergeCell ref="KLW136:KLW137"/>
    <mergeCell ref="KLL136:KLL137"/>
    <mergeCell ref="KLM136:KLM137"/>
    <mergeCell ref="KLN136:KLN137"/>
    <mergeCell ref="KLO136:KLO137"/>
    <mergeCell ref="KLP136:KLP137"/>
    <mergeCell ref="KLQ136:KLQ137"/>
    <mergeCell ref="KLF136:KLF137"/>
    <mergeCell ref="KLG136:KLG137"/>
    <mergeCell ref="KLH136:KLH137"/>
    <mergeCell ref="KLI136:KLI137"/>
    <mergeCell ref="KLJ136:KLJ137"/>
    <mergeCell ref="KLK136:KLK137"/>
    <mergeCell ref="KKZ136:KKZ137"/>
    <mergeCell ref="KLA136:KLA137"/>
    <mergeCell ref="KLB136:KLB137"/>
    <mergeCell ref="KLC136:KLC137"/>
    <mergeCell ref="KLD136:KLD137"/>
    <mergeCell ref="KLE136:KLE137"/>
    <mergeCell ref="KNN136:KNN137"/>
    <mergeCell ref="KNO136:KNO137"/>
    <mergeCell ref="KNP136:KNP137"/>
    <mergeCell ref="KNQ136:KNQ137"/>
    <mergeCell ref="KNR136:KNR137"/>
    <mergeCell ref="KNS136:KNS137"/>
    <mergeCell ref="KNH136:KNH137"/>
    <mergeCell ref="KNI136:KNI137"/>
    <mergeCell ref="KNJ136:KNJ137"/>
    <mergeCell ref="KNK136:KNK137"/>
    <mergeCell ref="KNL136:KNL137"/>
    <mergeCell ref="KNM136:KNM137"/>
    <mergeCell ref="KNB136:KNB137"/>
    <mergeCell ref="KNC136:KNC137"/>
    <mergeCell ref="KND136:KND137"/>
    <mergeCell ref="KNE136:KNE137"/>
    <mergeCell ref="KNF136:KNF137"/>
    <mergeCell ref="KNG136:KNG137"/>
    <mergeCell ref="KMV136:KMV137"/>
    <mergeCell ref="KMW136:KMW137"/>
    <mergeCell ref="KMX136:KMX137"/>
    <mergeCell ref="KMY136:KMY137"/>
    <mergeCell ref="KMZ136:KMZ137"/>
    <mergeCell ref="KNA136:KNA137"/>
    <mergeCell ref="KMP136:KMP137"/>
    <mergeCell ref="KMQ136:KMQ137"/>
    <mergeCell ref="KMR136:KMR137"/>
    <mergeCell ref="KMS136:KMS137"/>
    <mergeCell ref="KMT136:KMT137"/>
    <mergeCell ref="KMU136:KMU137"/>
    <mergeCell ref="KMJ136:KMJ137"/>
    <mergeCell ref="KMK136:KMK137"/>
    <mergeCell ref="KML136:KML137"/>
    <mergeCell ref="KMM136:KMM137"/>
    <mergeCell ref="KMN136:KMN137"/>
    <mergeCell ref="KMO136:KMO137"/>
    <mergeCell ref="KOX136:KOX137"/>
    <mergeCell ref="KOY136:KOY137"/>
    <mergeCell ref="KOZ136:KOZ137"/>
    <mergeCell ref="KPA136:KPA137"/>
    <mergeCell ref="KPB136:KPB137"/>
    <mergeCell ref="KPC136:KPC137"/>
    <mergeCell ref="KOR136:KOR137"/>
    <mergeCell ref="KOS136:KOS137"/>
    <mergeCell ref="KOT136:KOT137"/>
    <mergeCell ref="KOU136:KOU137"/>
    <mergeCell ref="KOV136:KOV137"/>
    <mergeCell ref="KOW136:KOW137"/>
    <mergeCell ref="KOL136:KOL137"/>
    <mergeCell ref="KOM136:KOM137"/>
    <mergeCell ref="KON136:KON137"/>
    <mergeCell ref="KOO136:KOO137"/>
    <mergeCell ref="KOP136:KOP137"/>
    <mergeCell ref="KOQ136:KOQ137"/>
    <mergeCell ref="KOF136:KOF137"/>
    <mergeCell ref="KOG136:KOG137"/>
    <mergeCell ref="KOH136:KOH137"/>
    <mergeCell ref="KOI136:KOI137"/>
    <mergeCell ref="KOJ136:KOJ137"/>
    <mergeCell ref="KOK136:KOK137"/>
    <mergeCell ref="KNZ136:KNZ137"/>
    <mergeCell ref="KOA136:KOA137"/>
    <mergeCell ref="KOB136:KOB137"/>
    <mergeCell ref="KOC136:KOC137"/>
    <mergeCell ref="KOD136:KOD137"/>
    <mergeCell ref="KOE136:KOE137"/>
    <mergeCell ref="KNT136:KNT137"/>
    <mergeCell ref="KNU136:KNU137"/>
    <mergeCell ref="KNV136:KNV137"/>
    <mergeCell ref="KNW136:KNW137"/>
    <mergeCell ref="KNX136:KNX137"/>
    <mergeCell ref="KNY136:KNY137"/>
    <mergeCell ref="KQH136:KQH137"/>
    <mergeCell ref="KQI136:KQI137"/>
    <mergeCell ref="KQJ136:KQJ137"/>
    <mergeCell ref="KQK136:KQK137"/>
    <mergeCell ref="KQL136:KQL137"/>
    <mergeCell ref="KQM136:KQM137"/>
    <mergeCell ref="KQB136:KQB137"/>
    <mergeCell ref="KQC136:KQC137"/>
    <mergeCell ref="KQD136:KQD137"/>
    <mergeCell ref="KQE136:KQE137"/>
    <mergeCell ref="KQF136:KQF137"/>
    <mergeCell ref="KQG136:KQG137"/>
    <mergeCell ref="KPV136:KPV137"/>
    <mergeCell ref="KPW136:KPW137"/>
    <mergeCell ref="KPX136:KPX137"/>
    <mergeCell ref="KPY136:KPY137"/>
    <mergeCell ref="KPZ136:KPZ137"/>
    <mergeCell ref="KQA136:KQA137"/>
    <mergeCell ref="KPP136:KPP137"/>
    <mergeCell ref="KPQ136:KPQ137"/>
    <mergeCell ref="KPR136:KPR137"/>
    <mergeCell ref="KPS136:KPS137"/>
    <mergeCell ref="KPT136:KPT137"/>
    <mergeCell ref="KPU136:KPU137"/>
    <mergeCell ref="KPJ136:KPJ137"/>
    <mergeCell ref="KPK136:KPK137"/>
    <mergeCell ref="KPL136:KPL137"/>
    <mergeCell ref="KPM136:KPM137"/>
    <mergeCell ref="KPN136:KPN137"/>
    <mergeCell ref="KPO136:KPO137"/>
    <mergeCell ref="KPD136:KPD137"/>
    <mergeCell ref="KPE136:KPE137"/>
    <mergeCell ref="KPF136:KPF137"/>
    <mergeCell ref="KPG136:KPG137"/>
    <mergeCell ref="KPH136:KPH137"/>
    <mergeCell ref="KPI136:KPI137"/>
    <mergeCell ref="KRR136:KRR137"/>
    <mergeCell ref="KRS136:KRS137"/>
    <mergeCell ref="KRT136:KRT137"/>
    <mergeCell ref="KRU136:KRU137"/>
    <mergeCell ref="KRV136:KRV137"/>
    <mergeCell ref="KRW136:KRW137"/>
    <mergeCell ref="KRL136:KRL137"/>
    <mergeCell ref="KRM136:KRM137"/>
    <mergeCell ref="KRN136:KRN137"/>
    <mergeCell ref="KRO136:KRO137"/>
    <mergeCell ref="KRP136:KRP137"/>
    <mergeCell ref="KRQ136:KRQ137"/>
    <mergeCell ref="KRF136:KRF137"/>
    <mergeCell ref="KRG136:KRG137"/>
    <mergeCell ref="KRH136:KRH137"/>
    <mergeCell ref="KRI136:KRI137"/>
    <mergeCell ref="KRJ136:KRJ137"/>
    <mergeCell ref="KRK136:KRK137"/>
    <mergeCell ref="KQZ136:KQZ137"/>
    <mergeCell ref="KRA136:KRA137"/>
    <mergeCell ref="KRB136:KRB137"/>
    <mergeCell ref="KRC136:KRC137"/>
    <mergeCell ref="KRD136:KRD137"/>
    <mergeCell ref="KRE136:KRE137"/>
    <mergeCell ref="KQT136:KQT137"/>
    <mergeCell ref="KQU136:KQU137"/>
    <mergeCell ref="KQV136:KQV137"/>
    <mergeCell ref="KQW136:KQW137"/>
    <mergeCell ref="KQX136:KQX137"/>
    <mergeCell ref="KQY136:KQY137"/>
    <mergeCell ref="KQN136:KQN137"/>
    <mergeCell ref="KQO136:KQO137"/>
    <mergeCell ref="KQP136:KQP137"/>
    <mergeCell ref="KQQ136:KQQ137"/>
    <mergeCell ref="KQR136:KQR137"/>
    <mergeCell ref="KQS136:KQS137"/>
    <mergeCell ref="KTB136:KTB137"/>
    <mergeCell ref="KTC136:KTC137"/>
    <mergeCell ref="KTD136:KTD137"/>
    <mergeCell ref="KTE136:KTE137"/>
    <mergeCell ref="KTF136:KTF137"/>
    <mergeCell ref="KTG136:KTG137"/>
    <mergeCell ref="KSV136:KSV137"/>
    <mergeCell ref="KSW136:KSW137"/>
    <mergeCell ref="KSX136:KSX137"/>
    <mergeCell ref="KSY136:KSY137"/>
    <mergeCell ref="KSZ136:KSZ137"/>
    <mergeCell ref="KTA136:KTA137"/>
    <mergeCell ref="KSP136:KSP137"/>
    <mergeCell ref="KSQ136:KSQ137"/>
    <mergeCell ref="KSR136:KSR137"/>
    <mergeCell ref="KSS136:KSS137"/>
    <mergeCell ref="KST136:KST137"/>
    <mergeCell ref="KSU136:KSU137"/>
    <mergeCell ref="KSJ136:KSJ137"/>
    <mergeCell ref="KSK136:KSK137"/>
    <mergeCell ref="KSL136:KSL137"/>
    <mergeCell ref="KSM136:KSM137"/>
    <mergeCell ref="KSN136:KSN137"/>
    <mergeCell ref="KSO136:KSO137"/>
    <mergeCell ref="KSD136:KSD137"/>
    <mergeCell ref="KSE136:KSE137"/>
    <mergeCell ref="KSF136:KSF137"/>
    <mergeCell ref="KSG136:KSG137"/>
    <mergeCell ref="KSH136:KSH137"/>
    <mergeCell ref="KSI136:KSI137"/>
    <mergeCell ref="KRX136:KRX137"/>
    <mergeCell ref="KRY136:KRY137"/>
    <mergeCell ref="KRZ136:KRZ137"/>
    <mergeCell ref="KSA136:KSA137"/>
    <mergeCell ref="KSB136:KSB137"/>
    <mergeCell ref="KSC136:KSC137"/>
    <mergeCell ref="KUL136:KUL137"/>
    <mergeCell ref="KUM136:KUM137"/>
    <mergeCell ref="KUN136:KUN137"/>
    <mergeCell ref="KUO136:KUO137"/>
    <mergeCell ref="KUP136:KUP137"/>
    <mergeCell ref="KUQ136:KUQ137"/>
    <mergeCell ref="KUF136:KUF137"/>
    <mergeCell ref="KUG136:KUG137"/>
    <mergeCell ref="KUH136:KUH137"/>
    <mergeCell ref="KUI136:KUI137"/>
    <mergeCell ref="KUJ136:KUJ137"/>
    <mergeCell ref="KUK136:KUK137"/>
    <mergeCell ref="KTZ136:KTZ137"/>
    <mergeCell ref="KUA136:KUA137"/>
    <mergeCell ref="KUB136:KUB137"/>
    <mergeCell ref="KUC136:KUC137"/>
    <mergeCell ref="KUD136:KUD137"/>
    <mergeCell ref="KUE136:KUE137"/>
    <mergeCell ref="KTT136:KTT137"/>
    <mergeCell ref="KTU136:KTU137"/>
    <mergeCell ref="KTV136:KTV137"/>
    <mergeCell ref="KTW136:KTW137"/>
    <mergeCell ref="KTX136:KTX137"/>
    <mergeCell ref="KTY136:KTY137"/>
    <mergeCell ref="KTN136:KTN137"/>
    <mergeCell ref="KTO136:KTO137"/>
    <mergeCell ref="KTP136:KTP137"/>
    <mergeCell ref="KTQ136:KTQ137"/>
    <mergeCell ref="KTR136:KTR137"/>
    <mergeCell ref="KTS136:KTS137"/>
    <mergeCell ref="KTH136:KTH137"/>
    <mergeCell ref="KTI136:KTI137"/>
    <mergeCell ref="KTJ136:KTJ137"/>
    <mergeCell ref="KTK136:KTK137"/>
    <mergeCell ref="KTL136:KTL137"/>
    <mergeCell ref="KTM136:KTM137"/>
    <mergeCell ref="KVV136:KVV137"/>
    <mergeCell ref="KVW136:KVW137"/>
    <mergeCell ref="KVX136:KVX137"/>
    <mergeCell ref="KVY136:KVY137"/>
    <mergeCell ref="KVZ136:KVZ137"/>
    <mergeCell ref="KWA136:KWA137"/>
    <mergeCell ref="KVP136:KVP137"/>
    <mergeCell ref="KVQ136:KVQ137"/>
    <mergeCell ref="KVR136:KVR137"/>
    <mergeCell ref="KVS136:KVS137"/>
    <mergeCell ref="KVT136:KVT137"/>
    <mergeCell ref="KVU136:KVU137"/>
    <mergeCell ref="KVJ136:KVJ137"/>
    <mergeCell ref="KVK136:KVK137"/>
    <mergeCell ref="KVL136:KVL137"/>
    <mergeCell ref="KVM136:KVM137"/>
    <mergeCell ref="KVN136:KVN137"/>
    <mergeCell ref="KVO136:KVO137"/>
    <mergeCell ref="KVD136:KVD137"/>
    <mergeCell ref="KVE136:KVE137"/>
    <mergeCell ref="KVF136:KVF137"/>
    <mergeCell ref="KVG136:KVG137"/>
    <mergeCell ref="KVH136:KVH137"/>
    <mergeCell ref="KVI136:KVI137"/>
    <mergeCell ref="KUX136:KUX137"/>
    <mergeCell ref="KUY136:KUY137"/>
    <mergeCell ref="KUZ136:KUZ137"/>
    <mergeCell ref="KVA136:KVA137"/>
    <mergeCell ref="KVB136:KVB137"/>
    <mergeCell ref="KVC136:KVC137"/>
    <mergeCell ref="KUR136:KUR137"/>
    <mergeCell ref="KUS136:KUS137"/>
    <mergeCell ref="KUT136:KUT137"/>
    <mergeCell ref="KUU136:KUU137"/>
    <mergeCell ref="KUV136:KUV137"/>
    <mergeCell ref="KUW136:KUW137"/>
    <mergeCell ref="KXF136:KXF137"/>
    <mergeCell ref="KXG136:KXG137"/>
    <mergeCell ref="KXH136:KXH137"/>
    <mergeCell ref="KXI136:KXI137"/>
    <mergeCell ref="KXJ136:KXJ137"/>
    <mergeCell ref="KXK136:KXK137"/>
    <mergeCell ref="KWZ136:KWZ137"/>
    <mergeCell ref="KXA136:KXA137"/>
    <mergeCell ref="KXB136:KXB137"/>
    <mergeCell ref="KXC136:KXC137"/>
    <mergeCell ref="KXD136:KXD137"/>
    <mergeCell ref="KXE136:KXE137"/>
    <mergeCell ref="KWT136:KWT137"/>
    <mergeCell ref="KWU136:KWU137"/>
    <mergeCell ref="KWV136:KWV137"/>
    <mergeCell ref="KWW136:KWW137"/>
    <mergeCell ref="KWX136:KWX137"/>
    <mergeCell ref="KWY136:KWY137"/>
    <mergeCell ref="KWN136:KWN137"/>
    <mergeCell ref="KWO136:KWO137"/>
    <mergeCell ref="KWP136:KWP137"/>
    <mergeCell ref="KWQ136:KWQ137"/>
    <mergeCell ref="KWR136:KWR137"/>
    <mergeCell ref="KWS136:KWS137"/>
    <mergeCell ref="KWH136:KWH137"/>
    <mergeCell ref="KWI136:KWI137"/>
    <mergeCell ref="KWJ136:KWJ137"/>
    <mergeCell ref="KWK136:KWK137"/>
    <mergeCell ref="KWL136:KWL137"/>
    <mergeCell ref="KWM136:KWM137"/>
    <mergeCell ref="KWB136:KWB137"/>
    <mergeCell ref="KWC136:KWC137"/>
    <mergeCell ref="KWD136:KWD137"/>
    <mergeCell ref="KWE136:KWE137"/>
    <mergeCell ref="KWF136:KWF137"/>
    <mergeCell ref="KWG136:KWG137"/>
    <mergeCell ref="KYP136:KYP137"/>
    <mergeCell ref="KYQ136:KYQ137"/>
    <mergeCell ref="KYR136:KYR137"/>
    <mergeCell ref="KYS136:KYS137"/>
    <mergeCell ref="KYT136:KYT137"/>
    <mergeCell ref="KYU136:KYU137"/>
    <mergeCell ref="KYJ136:KYJ137"/>
    <mergeCell ref="KYK136:KYK137"/>
    <mergeCell ref="KYL136:KYL137"/>
    <mergeCell ref="KYM136:KYM137"/>
    <mergeCell ref="KYN136:KYN137"/>
    <mergeCell ref="KYO136:KYO137"/>
    <mergeCell ref="KYD136:KYD137"/>
    <mergeCell ref="KYE136:KYE137"/>
    <mergeCell ref="KYF136:KYF137"/>
    <mergeCell ref="KYG136:KYG137"/>
    <mergeCell ref="KYH136:KYH137"/>
    <mergeCell ref="KYI136:KYI137"/>
    <mergeCell ref="KXX136:KXX137"/>
    <mergeCell ref="KXY136:KXY137"/>
    <mergeCell ref="KXZ136:KXZ137"/>
    <mergeCell ref="KYA136:KYA137"/>
    <mergeCell ref="KYB136:KYB137"/>
    <mergeCell ref="KYC136:KYC137"/>
    <mergeCell ref="KXR136:KXR137"/>
    <mergeCell ref="KXS136:KXS137"/>
    <mergeCell ref="KXT136:KXT137"/>
    <mergeCell ref="KXU136:KXU137"/>
    <mergeCell ref="KXV136:KXV137"/>
    <mergeCell ref="KXW136:KXW137"/>
    <mergeCell ref="KXL136:KXL137"/>
    <mergeCell ref="KXM136:KXM137"/>
    <mergeCell ref="KXN136:KXN137"/>
    <mergeCell ref="KXO136:KXO137"/>
    <mergeCell ref="KXP136:KXP137"/>
    <mergeCell ref="KXQ136:KXQ137"/>
    <mergeCell ref="KZZ136:KZZ137"/>
    <mergeCell ref="LAA136:LAA137"/>
    <mergeCell ref="LAB136:LAB137"/>
    <mergeCell ref="LAC136:LAC137"/>
    <mergeCell ref="LAD136:LAD137"/>
    <mergeCell ref="LAE136:LAE137"/>
    <mergeCell ref="KZT136:KZT137"/>
    <mergeCell ref="KZU136:KZU137"/>
    <mergeCell ref="KZV136:KZV137"/>
    <mergeCell ref="KZW136:KZW137"/>
    <mergeCell ref="KZX136:KZX137"/>
    <mergeCell ref="KZY136:KZY137"/>
    <mergeCell ref="KZN136:KZN137"/>
    <mergeCell ref="KZO136:KZO137"/>
    <mergeCell ref="KZP136:KZP137"/>
    <mergeCell ref="KZQ136:KZQ137"/>
    <mergeCell ref="KZR136:KZR137"/>
    <mergeCell ref="KZS136:KZS137"/>
    <mergeCell ref="KZH136:KZH137"/>
    <mergeCell ref="KZI136:KZI137"/>
    <mergeCell ref="KZJ136:KZJ137"/>
    <mergeCell ref="KZK136:KZK137"/>
    <mergeCell ref="KZL136:KZL137"/>
    <mergeCell ref="KZM136:KZM137"/>
    <mergeCell ref="KZB136:KZB137"/>
    <mergeCell ref="KZC136:KZC137"/>
    <mergeCell ref="KZD136:KZD137"/>
    <mergeCell ref="KZE136:KZE137"/>
    <mergeCell ref="KZF136:KZF137"/>
    <mergeCell ref="KZG136:KZG137"/>
    <mergeCell ref="KYV136:KYV137"/>
    <mergeCell ref="KYW136:KYW137"/>
    <mergeCell ref="KYX136:KYX137"/>
    <mergeCell ref="KYY136:KYY137"/>
    <mergeCell ref="KYZ136:KYZ137"/>
    <mergeCell ref="KZA136:KZA137"/>
    <mergeCell ref="LBJ136:LBJ137"/>
    <mergeCell ref="LBK136:LBK137"/>
    <mergeCell ref="LBL136:LBL137"/>
    <mergeCell ref="LBM136:LBM137"/>
    <mergeCell ref="LBN136:LBN137"/>
    <mergeCell ref="LBO136:LBO137"/>
    <mergeCell ref="LBD136:LBD137"/>
    <mergeCell ref="LBE136:LBE137"/>
    <mergeCell ref="LBF136:LBF137"/>
    <mergeCell ref="LBG136:LBG137"/>
    <mergeCell ref="LBH136:LBH137"/>
    <mergeCell ref="LBI136:LBI137"/>
    <mergeCell ref="LAX136:LAX137"/>
    <mergeCell ref="LAY136:LAY137"/>
    <mergeCell ref="LAZ136:LAZ137"/>
    <mergeCell ref="LBA136:LBA137"/>
    <mergeCell ref="LBB136:LBB137"/>
    <mergeCell ref="LBC136:LBC137"/>
    <mergeCell ref="LAR136:LAR137"/>
    <mergeCell ref="LAS136:LAS137"/>
    <mergeCell ref="LAT136:LAT137"/>
    <mergeCell ref="LAU136:LAU137"/>
    <mergeCell ref="LAV136:LAV137"/>
    <mergeCell ref="LAW136:LAW137"/>
    <mergeCell ref="LAL136:LAL137"/>
    <mergeCell ref="LAM136:LAM137"/>
    <mergeCell ref="LAN136:LAN137"/>
    <mergeCell ref="LAO136:LAO137"/>
    <mergeCell ref="LAP136:LAP137"/>
    <mergeCell ref="LAQ136:LAQ137"/>
    <mergeCell ref="LAF136:LAF137"/>
    <mergeCell ref="LAG136:LAG137"/>
    <mergeCell ref="LAH136:LAH137"/>
    <mergeCell ref="LAI136:LAI137"/>
    <mergeCell ref="LAJ136:LAJ137"/>
    <mergeCell ref="LAK136:LAK137"/>
    <mergeCell ref="LCT136:LCT137"/>
    <mergeCell ref="LCU136:LCU137"/>
    <mergeCell ref="LCV136:LCV137"/>
    <mergeCell ref="LCW136:LCW137"/>
    <mergeCell ref="LCX136:LCX137"/>
    <mergeCell ref="LCY136:LCY137"/>
    <mergeCell ref="LCN136:LCN137"/>
    <mergeCell ref="LCO136:LCO137"/>
    <mergeCell ref="LCP136:LCP137"/>
    <mergeCell ref="LCQ136:LCQ137"/>
    <mergeCell ref="LCR136:LCR137"/>
    <mergeCell ref="LCS136:LCS137"/>
    <mergeCell ref="LCH136:LCH137"/>
    <mergeCell ref="LCI136:LCI137"/>
    <mergeCell ref="LCJ136:LCJ137"/>
    <mergeCell ref="LCK136:LCK137"/>
    <mergeCell ref="LCL136:LCL137"/>
    <mergeCell ref="LCM136:LCM137"/>
    <mergeCell ref="LCB136:LCB137"/>
    <mergeCell ref="LCC136:LCC137"/>
    <mergeCell ref="LCD136:LCD137"/>
    <mergeCell ref="LCE136:LCE137"/>
    <mergeCell ref="LCF136:LCF137"/>
    <mergeCell ref="LCG136:LCG137"/>
    <mergeCell ref="LBV136:LBV137"/>
    <mergeCell ref="LBW136:LBW137"/>
    <mergeCell ref="LBX136:LBX137"/>
    <mergeCell ref="LBY136:LBY137"/>
    <mergeCell ref="LBZ136:LBZ137"/>
    <mergeCell ref="LCA136:LCA137"/>
    <mergeCell ref="LBP136:LBP137"/>
    <mergeCell ref="LBQ136:LBQ137"/>
    <mergeCell ref="LBR136:LBR137"/>
    <mergeCell ref="LBS136:LBS137"/>
    <mergeCell ref="LBT136:LBT137"/>
    <mergeCell ref="LBU136:LBU137"/>
    <mergeCell ref="LED136:LED137"/>
    <mergeCell ref="LEE136:LEE137"/>
    <mergeCell ref="LEF136:LEF137"/>
    <mergeCell ref="LEG136:LEG137"/>
    <mergeCell ref="LEH136:LEH137"/>
    <mergeCell ref="LEI136:LEI137"/>
    <mergeCell ref="LDX136:LDX137"/>
    <mergeCell ref="LDY136:LDY137"/>
    <mergeCell ref="LDZ136:LDZ137"/>
    <mergeCell ref="LEA136:LEA137"/>
    <mergeCell ref="LEB136:LEB137"/>
    <mergeCell ref="LEC136:LEC137"/>
    <mergeCell ref="LDR136:LDR137"/>
    <mergeCell ref="LDS136:LDS137"/>
    <mergeCell ref="LDT136:LDT137"/>
    <mergeCell ref="LDU136:LDU137"/>
    <mergeCell ref="LDV136:LDV137"/>
    <mergeCell ref="LDW136:LDW137"/>
    <mergeCell ref="LDL136:LDL137"/>
    <mergeCell ref="LDM136:LDM137"/>
    <mergeCell ref="LDN136:LDN137"/>
    <mergeCell ref="LDO136:LDO137"/>
    <mergeCell ref="LDP136:LDP137"/>
    <mergeCell ref="LDQ136:LDQ137"/>
    <mergeCell ref="LDF136:LDF137"/>
    <mergeCell ref="LDG136:LDG137"/>
    <mergeCell ref="LDH136:LDH137"/>
    <mergeCell ref="LDI136:LDI137"/>
    <mergeCell ref="LDJ136:LDJ137"/>
    <mergeCell ref="LDK136:LDK137"/>
    <mergeCell ref="LCZ136:LCZ137"/>
    <mergeCell ref="LDA136:LDA137"/>
    <mergeCell ref="LDB136:LDB137"/>
    <mergeCell ref="LDC136:LDC137"/>
    <mergeCell ref="LDD136:LDD137"/>
    <mergeCell ref="LDE136:LDE137"/>
    <mergeCell ref="LFN136:LFN137"/>
    <mergeCell ref="LFO136:LFO137"/>
    <mergeCell ref="LFP136:LFP137"/>
    <mergeCell ref="LFQ136:LFQ137"/>
    <mergeCell ref="LFR136:LFR137"/>
    <mergeCell ref="LFS136:LFS137"/>
    <mergeCell ref="LFH136:LFH137"/>
    <mergeCell ref="LFI136:LFI137"/>
    <mergeCell ref="LFJ136:LFJ137"/>
    <mergeCell ref="LFK136:LFK137"/>
    <mergeCell ref="LFL136:LFL137"/>
    <mergeCell ref="LFM136:LFM137"/>
    <mergeCell ref="LFB136:LFB137"/>
    <mergeCell ref="LFC136:LFC137"/>
    <mergeCell ref="LFD136:LFD137"/>
    <mergeCell ref="LFE136:LFE137"/>
    <mergeCell ref="LFF136:LFF137"/>
    <mergeCell ref="LFG136:LFG137"/>
    <mergeCell ref="LEV136:LEV137"/>
    <mergeCell ref="LEW136:LEW137"/>
    <mergeCell ref="LEX136:LEX137"/>
    <mergeCell ref="LEY136:LEY137"/>
    <mergeCell ref="LEZ136:LEZ137"/>
    <mergeCell ref="LFA136:LFA137"/>
    <mergeCell ref="LEP136:LEP137"/>
    <mergeCell ref="LEQ136:LEQ137"/>
    <mergeCell ref="LER136:LER137"/>
    <mergeCell ref="LES136:LES137"/>
    <mergeCell ref="LET136:LET137"/>
    <mergeCell ref="LEU136:LEU137"/>
    <mergeCell ref="LEJ136:LEJ137"/>
    <mergeCell ref="LEK136:LEK137"/>
    <mergeCell ref="LEL136:LEL137"/>
    <mergeCell ref="LEM136:LEM137"/>
    <mergeCell ref="LEN136:LEN137"/>
    <mergeCell ref="LEO136:LEO137"/>
    <mergeCell ref="LGX136:LGX137"/>
    <mergeCell ref="LGY136:LGY137"/>
    <mergeCell ref="LGZ136:LGZ137"/>
    <mergeCell ref="LHA136:LHA137"/>
    <mergeCell ref="LHB136:LHB137"/>
    <mergeCell ref="LHC136:LHC137"/>
    <mergeCell ref="LGR136:LGR137"/>
    <mergeCell ref="LGS136:LGS137"/>
    <mergeCell ref="LGT136:LGT137"/>
    <mergeCell ref="LGU136:LGU137"/>
    <mergeCell ref="LGV136:LGV137"/>
    <mergeCell ref="LGW136:LGW137"/>
    <mergeCell ref="LGL136:LGL137"/>
    <mergeCell ref="LGM136:LGM137"/>
    <mergeCell ref="LGN136:LGN137"/>
    <mergeCell ref="LGO136:LGO137"/>
    <mergeCell ref="LGP136:LGP137"/>
    <mergeCell ref="LGQ136:LGQ137"/>
    <mergeCell ref="LGF136:LGF137"/>
    <mergeCell ref="LGG136:LGG137"/>
    <mergeCell ref="LGH136:LGH137"/>
    <mergeCell ref="LGI136:LGI137"/>
    <mergeCell ref="LGJ136:LGJ137"/>
    <mergeCell ref="LGK136:LGK137"/>
    <mergeCell ref="LFZ136:LFZ137"/>
    <mergeCell ref="LGA136:LGA137"/>
    <mergeCell ref="LGB136:LGB137"/>
    <mergeCell ref="LGC136:LGC137"/>
    <mergeCell ref="LGD136:LGD137"/>
    <mergeCell ref="LGE136:LGE137"/>
    <mergeCell ref="LFT136:LFT137"/>
    <mergeCell ref="LFU136:LFU137"/>
    <mergeCell ref="LFV136:LFV137"/>
    <mergeCell ref="LFW136:LFW137"/>
    <mergeCell ref="LFX136:LFX137"/>
    <mergeCell ref="LFY136:LFY137"/>
    <mergeCell ref="LIH136:LIH137"/>
    <mergeCell ref="LII136:LII137"/>
    <mergeCell ref="LIJ136:LIJ137"/>
    <mergeCell ref="LIK136:LIK137"/>
    <mergeCell ref="LIL136:LIL137"/>
    <mergeCell ref="LIM136:LIM137"/>
    <mergeCell ref="LIB136:LIB137"/>
    <mergeCell ref="LIC136:LIC137"/>
    <mergeCell ref="LID136:LID137"/>
    <mergeCell ref="LIE136:LIE137"/>
    <mergeCell ref="LIF136:LIF137"/>
    <mergeCell ref="LIG136:LIG137"/>
    <mergeCell ref="LHV136:LHV137"/>
    <mergeCell ref="LHW136:LHW137"/>
    <mergeCell ref="LHX136:LHX137"/>
    <mergeCell ref="LHY136:LHY137"/>
    <mergeCell ref="LHZ136:LHZ137"/>
    <mergeCell ref="LIA136:LIA137"/>
    <mergeCell ref="LHP136:LHP137"/>
    <mergeCell ref="LHQ136:LHQ137"/>
    <mergeCell ref="LHR136:LHR137"/>
    <mergeCell ref="LHS136:LHS137"/>
    <mergeCell ref="LHT136:LHT137"/>
    <mergeCell ref="LHU136:LHU137"/>
    <mergeCell ref="LHJ136:LHJ137"/>
    <mergeCell ref="LHK136:LHK137"/>
    <mergeCell ref="LHL136:LHL137"/>
    <mergeCell ref="LHM136:LHM137"/>
    <mergeCell ref="LHN136:LHN137"/>
    <mergeCell ref="LHO136:LHO137"/>
    <mergeCell ref="LHD136:LHD137"/>
    <mergeCell ref="LHE136:LHE137"/>
    <mergeCell ref="LHF136:LHF137"/>
    <mergeCell ref="LHG136:LHG137"/>
    <mergeCell ref="LHH136:LHH137"/>
    <mergeCell ref="LHI136:LHI137"/>
    <mergeCell ref="LJR136:LJR137"/>
    <mergeCell ref="LJS136:LJS137"/>
    <mergeCell ref="LJT136:LJT137"/>
    <mergeCell ref="LJU136:LJU137"/>
    <mergeCell ref="LJV136:LJV137"/>
    <mergeCell ref="LJW136:LJW137"/>
    <mergeCell ref="LJL136:LJL137"/>
    <mergeCell ref="LJM136:LJM137"/>
    <mergeCell ref="LJN136:LJN137"/>
    <mergeCell ref="LJO136:LJO137"/>
    <mergeCell ref="LJP136:LJP137"/>
    <mergeCell ref="LJQ136:LJQ137"/>
    <mergeCell ref="LJF136:LJF137"/>
    <mergeCell ref="LJG136:LJG137"/>
    <mergeCell ref="LJH136:LJH137"/>
    <mergeCell ref="LJI136:LJI137"/>
    <mergeCell ref="LJJ136:LJJ137"/>
    <mergeCell ref="LJK136:LJK137"/>
    <mergeCell ref="LIZ136:LIZ137"/>
    <mergeCell ref="LJA136:LJA137"/>
    <mergeCell ref="LJB136:LJB137"/>
    <mergeCell ref="LJC136:LJC137"/>
    <mergeCell ref="LJD136:LJD137"/>
    <mergeCell ref="LJE136:LJE137"/>
    <mergeCell ref="LIT136:LIT137"/>
    <mergeCell ref="LIU136:LIU137"/>
    <mergeCell ref="LIV136:LIV137"/>
    <mergeCell ref="LIW136:LIW137"/>
    <mergeCell ref="LIX136:LIX137"/>
    <mergeCell ref="LIY136:LIY137"/>
    <mergeCell ref="LIN136:LIN137"/>
    <mergeCell ref="LIO136:LIO137"/>
    <mergeCell ref="LIP136:LIP137"/>
    <mergeCell ref="LIQ136:LIQ137"/>
    <mergeCell ref="LIR136:LIR137"/>
    <mergeCell ref="LIS136:LIS137"/>
    <mergeCell ref="LLB136:LLB137"/>
    <mergeCell ref="LLC136:LLC137"/>
    <mergeCell ref="LLD136:LLD137"/>
    <mergeCell ref="LLE136:LLE137"/>
    <mergeCell ref="LLF136:LLF137"/>
    <mergeCell ref="LLG136:LLG137"/>
    <mergeCell ref="LKV136:LKV137"/>
    <mergeCell ref="LKW136:LKW137"/>
    <mergeCell ref="LKX136:LKX137"/>
    <mergeCell ref="LKY136:LKY137"/>
    <mergeCell ref="LKZ136:LKZ137"/>
    <mergeCell ref="LLA136:LLA137"/>
    <mergeCell ref="LKP136:LKP137"/>
    <mergeCell ref="LKQ136:LKQ137"/>
    <mergeCell ref="LKR136:LKR137"/>
    <mergeCell ref="LKS136:LKS137"/>
    <mergeCell ref="LKT136:LKT137"/>
    <mergeCell ref="LKU136:LKU137"/>
    <mergeCell ref="LKJ136:LKJ137"/>
    <mergeCell ref="LKK136:LKK137"/>
    <mergeCell ref="LKL136:LKL137"/>
    <mergeCell ref="LKM136:LKM137"/>
    <mergeCell ref="LKN136:LKN137"/>
    <mergeCell ref="LKO136:LKO137"/>
    <mergeCell ref="LKD136:LKD137"/>
    <mergeCell ref="LKE136:LKE137"/>
    <mergeCell ref="LKF136:LKF137"/>
    <mergeCell ref="LKG136:LKG137"/>
    <mergeCell ref="LKH136:LKH137"/>
    <mergeCell ref="LKI136:LKI137"/>
    <mergeCell ref="LJX136:LJX137"/>
    <mergeCell ref="LJY136:LJY137"/>
    <mergeCell ref="LJZ136:LJZ137"/>
    <mergeCell ref="LKA136:LKA137"/>
    <mergeCell ref="LKB136:LKB137"/>
    <mergeCell ref="LKC136:LKC137"/>
    <mergeCell ref="LML136:LML137"/>
    <mergeCell ref="LMM136:LMM137"/>
    <mergeCell ref="LMN136:LMN137"/>
    <mergeCell ref="LMO136:LMO137"/>
    <mergeCell ref="LMP136:LMP137"/>
    <mergeCell ref="LMQ136:LMQ137"/>
    <mergeCell ref="LMF136:LMF137"/>
    <mergeCell ref="LMG136:LMG137"/>
    <mergeCell ref="LMH136:LMH137"/>
    <mergeCell ref="LMI136:LMI137"/>
    <mergeCell ref="LMJ136:LMJ137"/>
    <mergeCell ref="LMK136:LMK137"/>
    <mergeCell ref="LLZ136:LLZ137"/>
    <mergeCell ref="LMA136:LMA137"/>
    <mergeCell ref="LMB136:LMB137"/>
    <mergeCell ref="LMC136:LMC137"/>
    <mergeCell ref="LMD136:LMD137"/>
    <mergeCell ref="LME136:LME137"/>
    <mergeCell ref="LLT136:LLT137"/>
    <mergeCell ref="LLU136:LLU137"/>
    <mergeCell ref="LLV136:LLV137"/>
    <mergeCell ref="LLW136:LLW137"/>
    <mergeCell ref="LLX136:LLX137"/>
    <mergeCell ref="LLY136:LLY137"/>
    <mergeCell ref="LLN136:LLN137"/>
    <mergeCell ref="LLO136:LLO137"/>
    <mergeCell ref="LLP136:LLP137"/>
    <mergeCell ref="LLQ136:LLQ137"/>
    <mergeCell ref="LLR136:LLR137"/>
    <mergeCell ref="LLS136:LLS137"/>
    <mergeCell ref="LLH136:LLH137"/>
    <mergeCell ref="LLI136:LLI137"/>
    <mergeCell ref="LLJ136:LLJ137"/>
    <mergeCell ref="LLK136:LLK137"/>
    <mergeCell ref="LLL136:LLL137"/>
    <mergeCell ref="LLM136:LLM137"/>
    <mergeCell ref="LNV136:LNV137"/>
    <mergeCell ref="LNW136:LNW137"/>
    <mergeCell ref="LNX136:LNX137"/>
    <mergeCell ref="LNY136:LNY137"/>
    <mergeCell ref="LNZ136:LNZ137"/>
    <mergeCell ref="LOA136:LOA137"/>
    <mergeCell ref="LNP136:LNP137"/>
    <mergeCell ref="LNQ136:LNQ137"/>
    <mergeCell ref="LNR136:LNR137"/>
    <mergeCell ref="LNS136:LNS137"/>
    <mergeCell ref="LNT136:LNT137"/>
    <mergeCell ref="LNU136:LNU137"/>
    <mergeCell ref="LNJ136:LNJ137"/>
    <mergeCell ref="LNK136:LNK137"/>
    <mergeCell ref="LNL136:LNL137"/>
    <mergeCell ref="LNM136:LNM137"/>
    <mergeCell ref="LNN136:LNN137"/>
    <mergeCell ref="LNO136:LNO137"/>
    <mergeCell ref="LND136:LND137"/>
    <mergeCell ref="LNE136:LNE137"/>
    <mergeCell ref="LNF136:LNF137"/>
    <mergeCell ref="LNG136:LNG137"/>
    <mergeCell ref="LNH136:LNH137"/>
    <mergeCell ref="LNI136:LNI137"/>
    <mergeCell ref="LMX136:LMX137"/>
    <mergeCell ref="LMY136:LMY137"/>
    <mergeCell ref="LMZ136:LMZ137"/>
    <mergeCell ref="LNA136:LNA137"/>
    <mergeCell ref="LNB136:LNB137"/>
    <mergeCell ref="LNC136:LNC137"/>
    <mergeCell ref="LMR136:LMR137"/>
    <mergeCell ref="LMS136:LMS137"/>
    <mergeCell ref="LMT136:LMT137"/>
    <mergeCell ref="LMU136:LMU137"/>
    <mergeCell ref="LMV136:LMV137"/>
    <mergeCell ref="LMW136:LMW137"/>
    <mergeCell ref="LPF136:LPF137"/>
    <mergeCell ref="LPG136:LPG137"/>
    <mergeCell ref="LPH136:LPH137"/>
    <mergeCell ref="LPI136:LPI137"/>
    <mergeCell ref="LPJ136:LPJ137"/>
    <mergeCell ref="LPK136:LPK137"/>
    <mergeCell ref="LOZ136:LOZ137"/>
    <mergeCell ref="LPA136:LPA137"/>
    <mergeCell ref="LPB136:LPB137"/>
    <mergeCell ref="LPC136:LPC137"/>
    <mergeCell ref="LPD136:LPD137"/>
    <mergeCell ref="LPE136:LPE137"/>
    <mergeCell ref="LOT136:LOT137"/>
    <mergeCell ref="LOU136:LOU137"/>
    <mergeCell ref="LOV136:LOV137"/>
    <mergeCell ref="LOW136:LOW137"/>
    <mergeCell ref="LOX136:LOX137"/>
    <mergeCell ref="LOY136:LOY137"/>
    <mergeCell ref="LON136:LON137"/>
    <mergeCell ref="LOO136:LOO137"/>
    <mergeCell ref="LOP136:LOP137"/>
    <mergeCell ref="LOQ136:LOQ137"/>
    <mergeCell ref="LOR136:LOR137"/>
    <mergeCell ref="LOS136:LOS137"/>
    <mergeCell ref="LOH136:LOH137"/>
    <mergeCell ref="LOI136:LOI137"/>
    <mergeCell ref="LOJ136:LOJ137"/>
    <mergeCell ref="LOK136:LOK137"/>
    <mergeCell ref="LOL136:LOL137"/>
    <mergeCell ref="LOM136:LOM137"/>
    <mergeCell ref="LOB136:LOB137"/>
    <mergeCell ref="LOC136:LOC137"/>
    <mergeCell ref="LOD136:LOD137"/>
    <mergeCell ref="LOE136:LOE137"/>
    <mergeCell ref="LOF136:LOF137"/>
    <mergeCell ref="LOG136:LOG137"/>
    <mergeCell ref="LQP136:LQP137"/>
    <mergeCell ref="LQQ136:LQQ137"/>
    <mergeCell ref="LQR136:LQR137"/>
    <mergeCell ref="LQS136:LQS137"/>
    <mergeCell ref="LQT136:LQT137"/>
    <mergeCell ref="LQU136:LQU137"/>
    <mergeCell ref="LQJ136:LQJ137"/>
    <mergeCell ref="LQK136:LQK137"/>
    <mergeCell ref="LQL136:LQL137"/>
    <mergeCell ref="LQM136:LQM137"/>
    <mergeCell ref="LQN136:LQN137"/>
    <mergeCell ref="LQO136:LQO137"/>
    <mergeCell ref="LQD136:LQD137"/>
    <mergeCell ref="LQE136:LQE137"/>
    <mergeCell ref="LQF136:LQF137"/>
    <mergeCell ref="LQG136:LQG137"/>
    <mergeCell ref="LQH136:LQH137"/>
    <mergeCell ref="LQI136:LQI137"/>
    <mergeCell ref="LPX136:LPX137"/>
    <mergeCell ref="LPY136:LPY137"/>
    <mergeCell ref="LPZ136:LPZ137"/>
    <mergeCell ref="LQA136:LQA137"/>
    <mergeCell ref="LQB136:LQB137"/>
    <mergeCell ref="LQC136:LQC137"/>
    <mergeCell ref="LPR136:LPR137"/>
    <mergeCell ref="LPS136:LPS137"/>
    <mergeCell ref="LPT136:LPT137"/>
    <mergeCell ref="LPU136:LPU137"/>
    <mergeCell ref="LPV136:LPV137"/>
    <mergeCell ref="LPW136:LPW137"/>
    <mergeCell ref="LPL136:LPL137"/>
    <mergeCell ref="LPM136:LPM137"/>
    <mergeCell ref="LPN136:LPN137"/>
    <mergeCell ref="LPO136:LPO137"/>
    <mergeCell ref="LPP136:LPP137"/>
    <mergeCell ref="LPQ136:LPQ137"/>
    <mergeCell ref="LRZ136:LRZ137"/>
    <mergeCell ref="LSA136:LSA137"/>
    <mergeCell ref="LSB136:LSB137"/>
    <mergeCell ref="LSC136:LSC137"/>
    <mergeCell ref="LSD136:LSD137"/>
    <mergeCell ref="LSE136:LSE137"/>
    <mergeCell ref="LRT136:LRT137"/>
    <mergeCell ref="LRU136:LRU137"/>
    <mergeCell ref="LRV136:LRV137"/>
    <mergeCell ref="LRW136:LRW137"/>
    <mergeCell ref="LRX136:LRX137"/>
    <mergeCell ref="LRY136:LRY137"/>
    <mergeCell ref="LRN136:LRN137"/>
    <mergeCell ref="LRO136:LRO137"/>
    <mergeCell ref="LRP136:LRP137"/>
    <mergeCell ref="LRQ136:LRQ137"/>
    <mergeCell ref="LRR136:LRR137"/>
    <mergeCell ref="LRS136:LRS137"/>
    <mergeCell ref="LRH136:LRH137"/>
    <mergeCell ref="LRI136:LRI137"/>
    <mergeCell ref="LRJ136:LRJ137"/>
    <mergeCell ref="LRK136:LRK137"/>
    <mergeCell ref="LRL136:LRL137"/>
    <mergeCell ref="LRM136:LRM137"/>
    <mergeCell ref="LRB136:LRB137"/>
    <mergeCell ref="LRC136:LRC137"/>
    <mergeCell ref="LRD136:LRD137"/>
    <mergeCell ref="LRE136:LRE137"/>
    <mergeCell ref="LRF136:LRF137"/>
    <mergeCell ref="LRG136:LRG137"/>
    <mergeCell ref="LQV136:LQV137"/>
    <mergeCell ref="LQW136:LQW137"/>
    <mergeCell ref="LQX136:LQX137"/>
    <mergeCell ref="LQY136:LQY137"/>
    <mergeCell ref="LQZ136:LQZ137"/>
    <mergeCell ref="LRA136:LRA137"/>
    <mergeCell ref="LTJ136:LTJ137"/>
    <mergeCell ref="LTK136:LTK137"/>
    <mergeCell ref="LTL136:LTL137"/>
    <mergeCell ref="LTM136:LTM137"/>
    <mergeCell ref="LTN136:LTN137"/>
    <mergeCell ref="LTO136:LTO137"/>
    <mergeCell ref="LTD136:LTD137"/>
    <mergeCell ref="LTE136:LTE137"/>
    <mergeCell ref="LTF136:LTF137"/>
    <mergeCell ref="LTG136:LTG137"/>
    <mergeCell ref="LTH136:LTH137"/>
    <mergeCell ref="LTI136:LTI137"/>
    <mergeCell ref="LSX136:LSX137"/>
    <mergeCell ref="LSY136:LSY137"/>
    <mergeCell ref="LSZ136:LSZ137"/>
    <mergeCell ref="LTA136:LTA137"/>
    <mergeCell ref="LTB136:LTB137"/>
    <mergeCell ref="LTC136:LTC137"/>
    <mergeCell ref="LSR136:LSR137"/>
    <mergeCell ref="LSS136:LSS137"/>
    <mergeCell ref="LST136:LST137"/>
    <mergeCell ref="LSU136:LSU137"/>
    <mergeCell ref="LSV136:LSV137"/>
    <mergeCell ref="LSW136:LSW137"/>
    <mergeCell ref="LSL136:LSL137"/>
    <mergeCell ref="LSM136:LSM137"/>
    <mergeCell ref="LSN136:LSN137"/>
    <mergeCell ref="LSO136:LSO137"/>
    <mergeCell ref="LSP136:LSP137"/>
    <mergeCell ref="LSQ136:LSQ137"/>
    <mergeCell ref="LSF136:LSF137"/>
    <mergeCell ref="LSG136:LSG137"/>
    <mergeCell ref="LSH136:LSH137"/>
    <mergeCell ref="LSI136:LSI137"/>
    <mergeCell ref="LSJ136:LSJ137"/>
    <mergeCell ref="LSK136:LSK137"/>
    <mergeCell ref="LUT136:LUT137"/>
    <mergeCell ref="LUU136:LUU137"/>
    <mergeCell ref="LUV136:LUV137"/>
    <mergeCell ref="LUW136:LUW137"/>
    <mergeCell ref="LUX136:LUX137"/>
    <mergeCell ref="LUY136:LUY137"/>
    <mergeCell ref="LUN136:LUN137"/>
    <mergeCell ref="LUO136:LUO137"/>
    <mergeCell ref="LUP136:LUP137"/>
    <mergeCell ref="LUQ136:LUQ137"/>
    <mergeCell ref="LUR136:LUR137"/>
    <mergeCell ref="LUS136:LUS137"/>
    <mergeCell ref="LUH136:LUH137"/>
    <mergeCell ref="LUI136:LUI137"/>
    <mergeCell ref="LUJ136:LUJ137"/>
    <mergeCell ref="LUK136:LUK137"/>
    <mergeCell ref="LUL136:LUL137"/>
    <mergeCell ref="LUM136:LUM137"/>
    <mergeCell ref="LUB136:LUB137"/>
    <mergeCell ref="LUC136:LUC137"/>
    <mergeCell ref="LUD136:LUD137"/>
    <mergeCell ref="LUE136:LUE137"/>
    <mergeCell ref="LUF136:LUF137"/>
    <mergeCell ref="LUG136:LUG137"/>
    <mergeCell ref="LTV136:LTV137"/>
    <mergeCell ref="LTW136:LTW137"/>
    <mergeCell ref="LTX136:LTX137"/>
    <mergeCell ref="LTY136:LTY137"/>
    <mergeCell ref="LTZ136:LTZ137"/>
    <mergeCell ref="LUA136:LUA137"/>
    <mergeCell ref="LTP136:LTP137"/>
    <mergeCell ref="LTQ136:LTQ137"/>
    <mergeCell ref="LTR136:LTR137"/>
    <mergeCell ref="LTS136:LTS137"/>
    <mergeCell ref="LTT136:LTT137"/>
    <mergeCell ref="LTU136:LTU137"/>
    <mergeCell ref="LWD136:LWD137"/>
    <mergeCell ref="LWE136:LWE137"/>
    <mergeCell ref="LWF136:LWF137"/>
    <mergeCell ref="LWG136:LWG137"/>
    <mergeCell ref="LWH136:LWH137"/>
    <mergeCell ref="LWI136:LWI137"/>
    <mergeCell ref="LVX136:LVX137"/>
    <mergeCell ref="LVY136:LVY137"/>
    <mergeCell ref="LVZ136:LVZ137"/>
    <mergeCell ref="LWA136:LWA137"/>
    <mergeCell ref="LWB136:LWB137"/>
    <mergeCell ref="LWC136:LWC137"/>
    <mergeCell ref="LVR136:LVR137"/>
    <mergeCell ref="LVS136:LVS137"/>
    <mergeCell ref="LVT136:LVT137"/>
    <mergeCell ref="LVU136:LVU137"/>
    <mergeCell ref="LVV136:LVV137"/>
    <mergeCell ref="LVW136:LVW137"/>
    <mergeCell ref="LVL136:LVL137"/>
    <mergeCell ref="LVM136:LVM137"/>
    <mergeCell ref="LVN136:LVN137"/>
    <mergeCell ref="LVO136:LVO137"/>
    <mergeCell ref="LVP136:LVP137"/>
    <mergeCell ref="LVQ136:LVQ137"/>
    <mergeCell ref="LVF136:LVF137"/>
    <mergeCell ref="LVG136:LVG137"/>
    <mergeCell ref="LVH136:LVH137"/>
    <mergeCell ref="LVI136:LVI137"/>
    <mergeCell ref="LVJ136:LVJ137"/>
    <mergeCell ref="LVK136:LVK137"/>
    <mergeCell ref="LUZ136:LUZ137"/>
    <mergeCell ref="LVA136:LVA137"/>
    <mergeCell ref="LVB136:LVB137"/>
    <mergeCell ref="LVC136:LVC137"/>
    <mergeCell ref="LVD136:LVD137"/>
    <mergeCell ref="LVE136:LVE137"/>
    <mergeCell ref="LXN136:LXN137"/>
    <mergeCell ref="LXO136:LXO137"/>
    <mergeCell ref="LXP136:LXP137"/>
    <mergeCell ref="LXQ136:LXQ137"/>
    <mergeCell ref="LXR136:LXR137"/>
    <mergeCell ref="LXS136:LXS137"/>
    <mergeCell ref="LXH136:LXH137"/>
    <mergeCell ref="LXI136:LXI137"/>
    <mergeCell ref="LXJ136:LXJ137"/>
    <mergeCell ref="LXK136:LXK137"/>
    <mergeCell ref="LXL136:LXL137"/>
    <mergeCell ref="LXM136:LXM137"/>
    <mergeCell ref="LXB136:LXB137"/>
    <mergeCell ref="LXC136:LXC137"/>
    <mergeCell ref="LXD136:LXD137"/>
    <mergeCell ref="LXE136:LXE137"/>
    <mergeCell ref="LXF136:LXF137"/>
    <mergeCell ref="LXG136:LXG137"/>
    <mergeCell ref="LWV136:LWV137"/>
    <mergeCell ref="LWW136:LWW137"/>
    <mergeCell ref="LWX136:LWX137"/>
    <mergeCell ref="LWY136:LWY137"/>
    <mergeCell ref="LWZ136:LWZ137"/>
    <mergeCell ref="LXA136:LXA137"/>
    <mergeCell ref="LWP136:LWP137"/>
    <mergeCell ref="LWQ136:LWQ137"/>
    <mergeCell ref="LWR136:LWR137"/>
    <mergeCell ref="LWS136:LWS137"/>
    <mergeCell ref="LWT136:LWT137"/>
    <mergeCell ref="LWU136:LWU137"/>
    <mergeCell ref="LWJ136:LWJ137"/>
    <mergeCell ref="LWK136:LWK137"/>
    <mergeCell ref="LWL136:LWL137"/>
    <mergeCell ref="LWM136:LWM137"/>
    <mergeCell ref="LWN136:LWN137"/>
    <mergeCell ref="LWO136:LWO137"/>
    <mergeCell ref="LYX136:LYX137"/>
    <mergeCell ref="LYY136:LYY137"/>
    <mergeCell ref="LYZ136:LYZ137"/>
    <mergeCell ref="LZA136:LZA137"/>
    <mergeCell ref="LZB136:LZB137"/>
    <mergeCell ref="LZC136:LZC137"/>
    <mergeCell ref="LYR136:LYR137"/>
    <mergeCell ref="LYS136:LYS137"/>
    <mergeCell ref="LYT136:LYT137"/>
    <mergeCell ref="LYU136:LYU137"/>
    <mergeCell ref="LYV136:LYV137"/>
    <mergeCell ref="LYW136:LYW137"/>
    <mergeCell ref="LYL136:LYL137"/>
    <mergeCell ref="LYM136:LYM137"/>
    <mergeCell ref="LYN136:LYN137"/>
    <mergeCell ref="LYO136:LYO137"/>
    <mergeCell ref="LYP136:LYP137"/>
    <mergeCell ref="LYQ136:LYQ137"/>
    <mergeCell ref="LYF136:LYF137"/>
    <mergeCell ref="LYG136:LYG137"/>
    <mergeCell ref="LYH136:LYH137"/>
    <mergeCell ref="LYI136:LYI137"/>
    <mergeCell ref="LYJ136:LYJ137"/>
    <mergeCell ref="LYK136:LYK137"/>
    <mergeCell ref="LXZ136:LXZ137"/>
    <mergeCell ref="LYA136:LYA137"/>
    <mergeCell ref="LYB136:LYB137"/>
    <mergeCell ref="LYC136:LYC137"/>
    <mergeCell ref="LYD136:LYD137"/>
    <mergeCell ref="LYE136:LYE137"/>
    <mergeCell ref="LXT136:LXT137"/>
    <mergeCell ref="LXU136:LXU137"/>
    <mergeCell ref="LXV136:LXV137"/>
    <mergeCell ref="LXW136:LXW137"/>
    <mergeCell ref="LXX136:LXX137"/>
    <mergeCell ref="LXY136:LXY137"/>
    <mergeCell ref="MAH136:MAH137"/>
    <mergeCell ref="MAI136:MAI137"/>
    <mergeCell ref="MAJ136:MAJ137"/>
    <mergeCell ref="MAK136:MAK137"/>
    <mergeCell ref="MAL136:MAL137"/>
    <mergeCell ref="MAM136:MAM137"/>
    <mergeCell ref="MAB136:MAB137"/>
    <mergeCell ref="MAC136:MAC137"/>
    <mergeCell ref="MAD136:MAD137"/>
    <mergeCell ref="MAE136:MAE137"/>
    <mergeCell ref="MAF136:MAF137"/>
    <mergeCell ref="MAG136:MAG137"/>
    <mergeCell ref="LZV136:LZV137"/>
    <mergeCell ref="LZW136:LZW137"/>
    <mergeCell ref="LZX136:LZX137"/>
    <mergeCell ref="LZY136:LZY137"/>
    <mergeCell ref="LZZ136:LZZ137"/>
    <mergeCell ref="MAA136:MAA137"/>
    <mergeCell ref="LZP136:LZP137"/>
    <mergeCell ref="LZQ136:LZQ137"/>
    <mergeCell ref="LZR136:LZR137"/>
    <mergeCell ref="LZS136:LZS137"/>
    <mergeCell ref="LZT136:LZT137"/>
    <mergeCell ref="LZU136:LZU137"/>
    <mergeCell ref="LZJ136:LZJ137"/>
    <mergeCell ref="LZK136:LZK137"/>
    <mergeCell ref="LZL136:LZL137"/>
    <mergeCell ref="LZM136:LZM137"/>
    <mergeCell ref="LZN136:LZN137"/>
    <mergeCell ref="LZO136:LZO137"/>
    <mergeCell ref="LZD136:LZD137"/>
    <mergeCell ref="LZE136:LZE137"/>
    <mergeCell ref="LZF136:LZF137"/>
    <mergeCell ref="LZG136:LZG137"/>
    <mergeCell ref="LZH136:LZH137"/>
    <mergeCell ref="LZI136:LZI137"/>
    <mergeCell ref="MBR136:MBR137"/>
    <mergeCell ref="MBS136:MBS137"/>
    <mergeCell ref="MBT136:MBT137"/>
    <mergeCell ref="MBU136:MBU137"/>
    <mergeCell ref="MBV136:MBV137"/>
    <mergeCell ref="MBW136:MBW137"/>
    <mergeCell ref="MBL136:MBL137"/>
    <mergeCell ref="MBM136:MBM137"/>
    <mergeCell ref="MBN136:MBN137"/>
    <mergeCell ref="MBO136:MBO137"/>
    <mergeCell ref="MBP136:MBP137"/>
    <mergeCell ref="MBQ136:MBQ137"/>
    <mergeCell ref="MBF136:MBF137"/>
    <mergeCell ref="MBG136:MBG137"/>
    <mergeCell ref="MBH136:MBH137"/>
    <mergeCell ref="MBI136:MBI137"/>
    <mergeCell ref="MBJ136:MBJ137"/>
    <mergeCell ref="MBK136:MBK137"/>
    <mergeCell ref="MAZ136:MAZ137"/>
    <mergeCell ref="MBA136:MBA137"/>
    <mergeCell ref="MBB136:MBB137"/>
    <mergeCell ref="MBC136:MBC137"/>
    <mergeCell ref="MBD136:MBD137"/>
    <mergeCell ref="MBE136:MBE137"/>
    <mergeCell ref="MAT136:MAT137"/>
    <mergeCell ref="MAU136:MAU137"/>
    <mergeCell ref="MAV136:MAV137"/>
    <mergeCell ref="MAW136:MAW137"/>
    <mergeCell ref="MAX136:MAX137"/>
    <mergeCell ref="MAY136:MAY137"/>
    <mergeCell ref="MAN136:MAN137"/>
    <mergeCell ref="MAO136:MAO137"/>
    <mergeCell ref="MAP136:MAP137"/>
    <mergeCell ref="MAQ136:MAQ137"/>
    <mergeCell ref="MAR136:MAR137"/>
    <mergeCell ref="MAS136:MAS137"/>
    <mergeCell ref="MDB136:MDB137"/>
    <mergeCell ref="MDC136:MDC137"/>
    <mergeCell ref="MDD136:MDD137"/>
    <mergeCell ref="MDE136:MDE137"/>
    <mergeCell ref="MDF136:MDF137"/>
    <mergeCell ref="MDG136:MDG137"/>
    <mergeCell ref="MCV136:MCV137"/>
    <mergeCell ref="MCW136:MCW137"/>
    <mergeCell ref="MCX136:MCX137"/>
    <mergeCell ref="MCY136:MCY137"/>
    <mergeCell ref="MCZ136:MCZ137"/>
    <mergeCell ref="MDA136:MDA137"/>
    <mergeCell ref="MCP136:MCP137"/>
    <mergeCell ref="MCQ136:MCQ137"/>
    <mergeCell ref="MCR136:MCR137"/>
    <mergeCell ref="MCS136:MCS137"/>
    <mergeCell ref="MCT136:MCT137"/>
    <mergeCell ref="MCU136:MCU137"/>
    <mergeCell ref="MCJ136:MCJ137"/>
    <mergeCell ref="MCK136:MCK137"/>
    <mergeCell ref="MCL136:MCL137"/>
    <mergeCell ref="MCM136:MCM137"/>
    <mergeCell ref="MCN136:MCN137"/>
    <mergeCell ref="MCO136:MCO137"/>
    <mergeCell ref="MCD136:MCD137"/>
    <mergeCell ref="MCE136:MCE137"/>
    <mergeCell ref="MCF136:MCF137"/>
    <mergeCell ref="MCG136:MCG137"/>
    <mergeCell ref="MCH136:MCH137"/>
    <mergeCell ref="MCI136:MCI137"/>
    <mergeCell ref="MBX136:MBX137"/>
    <mergeCell ref="MBY136:MBY137"/>
    <mergeCell ref="MBZ136:MBZ137"/>
    <mergeCell ref="MCA136:MCA137"/>
    <mergeCell ref="MCB136:MCB137"/>
    <mergeCell ref="MCC136:MCC137"/>
    <mergeCell ref="MEL136:MEL137"/>
    <mergeCell ref="MEM136:MEM137"/>
    <mergeCell ref="MEN136:MEN137"/>
    <mergeCell ref="MEO136:MEO137"/>
    <mergeCell ref="MEP136:MEP137"/>
    <mergeCell ref="MEQ136:MEQ137"/>
    <mergeCell ref="MEF136:MEF137"/>
    <mergeCell ref="MEG136:MEG137"/>
    <mergeCell ref="MEH136:MEH137"/>
    <mergeCell ref="MEI136:MEI137"/>
    <mergeCell ref="MEJ136:MEJ137"/>
    <mergeCell ref="MEK136:MEK137"/>
    <mergeCell ref="MDZ136:MDZ137"/>
    <mergeCell ref="MEA136:MEA137"/>
    <mergeCell ref="MEB136:MEB137"/>
    <mergeCell ref="MEC136:MEC137"/>
    <mergeCell ref="MED136:MED137"/>
    <mergeCell ref="MEE136:MEE137"/>
    <mergeCell ref="MDT136:MDT137"/>
    <mergeCell ref="MDU136:MDU137"/>
    <mergeCell ref="MDV136:MDV137"/>
    <mergeCell ref="MDW136:MDW137"/>
    <mergeCell ref="MDX136:MDX137"/>
    <mergeCell ref="MDY136:MDY137"/>
    <mergeCell ref="MDN136:MDN137"/>
    <mergeCell ref="MDO136:MDO137"/>
    <mergeCell ref="MDP136:MDP137"/>
    <mergeCell ref="MDQ136:MDQ137"/>
    <mergeCell ref="MDR136:MDR137"/>
    <mergeCell ref="MDS136:MDS137"/>
    <mergeCell ref="MDH136:MDH137"/>
    <mergeCell ref="MDI136:MDI137"/>
    <mergeCell ref="MDJ136:MDJ137"/>
    <mergeCell ref="MDK136:MDK137"/>
    <mergeCell ref="MDL136:MDL137"/>
    <mergeCell ref="MDM136:MDM137"/>
    <mergeCell ref="MFV136:MFV137"/>
    <mergeCell ref="MFW136:MFW137"/>
    <mergeCell ref="MFX136:MFX137"/>
    <mergeCell ref="MFY136:MFY137"/>
    <mergeCell ref="MFZ136:MFZ137"/>
    <mergeCell ref="MGA136:MGA137"/>
    <mergeCell ref="MFP136:MFP137"/>
    <mergeCell ref="MFQ136:MFQ137"/>
    <mergeCell ref="MFR136:MFR137"/>
    <mergeCell ref="MFS136:MFS137"/>
    <mergeCell ref="MFT136:MFT137"/>
    <mergeCell ref="MFU136:MFU137"/>
    <mergeCell ref="MFJ136:MFJ137"/>
    <mergeCell ref="MFK136:MFK137"/>
    <mergeCell ref="MFL136:MFL137"/>
    <mergeCell ref="MFM136:MFM137"/>
    <mergeCell ref="MFN136:MFN137"/>
    <mergeCell ref="MFO136:MFO137"/>
    <mergeCell ref="MFD136:MFD137"/>
    <mergeCell ref="MFE136:MFE137"/>
    <mergeCell ref="MFF136:MFF137"/>
    <mergeCell ref="MFG136:MFG137"/>
    <mergeCell ref="MFH136:MFH137"/>
    <mergeCell ref="MFI136:MFI137"/>
    <mergeCell ref="MEX136:MEX137"/>
    <mergeCell ref="MEY136:MEY137"/>
    <mergeCell ref="MEZ136:MEZ137"/>
    <mergeCell ref="MFA136:MFA137"/>
    <mergeCell ref="MFB136:MFB137"/>
    <mergeCell ref="MFC136:MFC137"/>
    <mergeCell ref="MER136:MER137"/>
    <mergeCell ref="MES136:MES137"/>
    <mergeCell ref="MET136:MET137"/>
    <mergeCell ref="MEU136:MEU137"/>
    <mergeCell ref="MEV136:MEV137"/>
    <mergeCell ref="MEW136:MEW137"/>
    <mergeCell ref="MHF136:MHF137"/>
    <mergeCell ref="MHG136:MHG137"/>
    <mergeCell ref="MHH136:MHH137"/>
    <mergeCell ref="MHI136:MHI137"/>
    <mergeCell ref="MHJ136:MHJ137"/>
    <mergeCell ref="MHK136:MHK137"/>
    <mergeCell ref="MGZ136:MGZ137"/>
    <mergeCell ref="MHA136:MHA137"/>
    <mergeCell ref="MHB136:MHB137"/>
    <mergeCell ref="MHC136:MHC137"/>
    <mergeCell ref="MHD136:MHD137"/>
    <mergeCell ref="MHE136:MHE137"/>
    <mergeCell ref="MGT136:MGT137"/>
    <mergeCell ref="MGU136:MGU137"/>
    <mergeCell ref="MGV136:MGV137"/>
    <mergeCell ref="MGW136:MGW137"/>
    <mergeCell ref="MGX136:MGX137"/>
    <mergeCell ref="MGY136:MGY137"/>
    <mergeCell ref="MGN136:MGN137"/>
    <mergeCell ref="MGO136:MGO137"/>
    <mergeCell ref="MGP136:MGP137"/>
    <mergeCell ref="MGQ136:MGQ137"/>
    <mergeCell ref="MGR136:MGR137"/>
    <mergeCell ref="MGS136:MGS137"/>
    <mergeCell ref="MGH136:MGH137"/>
    <mergeCell ref="MGI136:MGI137"/>
    <mergeCell ref="MGJ136:MGJ137"/>
    <mergeCell ref="MGK136:MGK137"/>
    <mergeCell ref="MGL136:MGL137"/>
    <mergeCell ref="MGM136:MGM137"/>
    <mergeCell ref="MGB136:MGB137"/>
    <mergeCell ref="MGC136:MGC137"/>
    <mergeCell ref="MGD136:MGD137"/>
    <mergeCell ref="MGE136:MGE137"/>
    <mergeCell ref="MGF136:MGF137"/>
    <mergeCell ref="MGG136:MGG137"/>
    <mergeCell ref="MIP136:MIP137"/>
    <mergeCell ref="MIQ136:MIQ137"/>
    <mergeCell ref="MIR136:MIR137"/>
    <mergeCell ref="MIS136:MIS137"/>
    <mergeCell ref="MIT136:MIT137"/>
    <mergeCell ref="MIU136:MIU137"/>
    <mergeCell ref="MIJ136:MIJ137"/>
    <mergeCell ref="MIK136:MIK137"/>
    <mergeCell ref="MIL136:MIL137"/>
    <mergeCell ref="MIM136:MIM137"/>
    <mergeCell ref="MIN136:MIN137"/>
    <mergeCell ref="MIO136:MIO137"/>
    <mergeCell ref="MID136:MID137"/>
    <mergeCell ref="MIE136:MIE137"/>
    <mergeCell ref="MIF136:MIF137"/>
    <mergeCell ref="MIG136:MIG137"/>
    <mergeCell ref="MIH136:MIH137"/>
    <mergeCell ref="MII136:MII137"/>
    <mergeCell ref="MHX136:MHX137"/>
    <mergeCell ref="MHY136:MHY137"/>
    <mergeCell ref="MHZ136:MHZ137"/>
    <mergeCell ref="MIA136:MIA137"/>
    <mergeCell ref="MIB136:MIB137"/>
    <mergeCell ref="MIC136:MIC137"/>
    <mergeCell ref="MHR136:MHR137"/>
    <mergeCell ref="MHS136:MHS137"/>
    <mergeCell ref="MHT136:MHT137"/>
    <mergeCell ref="MHU136:MHU137"/>
    <mergeCell ref="MHV136:MHV137"/>
    <mergeCell ref="MHW136:MHW137"/>
    <mergeCell ref="MHL136:MHL137"/>
    <mergeCell ref="MHM136:MHM137"/>
    <mergeCell ref="MHN136:MHN137"/>
    <mergeCell ref="MHO136:MHO137"/>
    <mergeCell ref="MHP136:MHP137"/>
    <mergeCell ref="MHQ136:MHQ137"/>
    <mergeCell ref="MJZ136:MJZ137"/>
    <mergeCell ref="MKA136:MKA137"/>
    <mergeCell ref="MKB136:MKB137"/>
    <mergeCell ref="MKC136:MKC137"/>
    <mergeCell ref="MKD136:MKD137"/>
    <mergeCell ref="MKE136:MKE137"/>
    <mergeCell ref="MJT136:MJT137"/>
    <mergeCell ref="MJU136:MJU137"/>
    <mergeCell ref="MJV136:MJV137"/>
    <mergeCell ref="MJW136:MJW137"/>
    <mergeCell ref="MJX136:MJX137"/>
    <mergeCell ref="MJY136:MJY137"/>
    <mergeCell ref="MJN136:MJN137"/>
    <mergeCell ref="MJO136:MJO137"/>
    <mergeCell ref="MJP136:MJP137"/>
    <mergeCell ref="MJQ136:MJQ137"/>
    <mergeCell ref="MJR136:MJR137"/>
    <mergeCell ref="MJS136:MJS137"/>
    <mergeCell ref="MJH136:MJH137"/>
    <mergeCell ref="MJI136:MJI137"/>
    <mergeCell ref="MJJ136:MJJ137"/>
    <mergeCell ref="MJK136:MJK137"/>
    <mergeCell ref="MJL136:MJL137"/>
    <mergeCell ref="MJM136:MJM137"/>
    <mergeCell ref="MJB136:MJB137"/>
    <mergeCell ref="MJC136:MJC137"/>
    <mergeCell ref="MJD136:MJD137"/>
    <mergeCell ref="MJE136:MJE137"/>
    <mergeCell ref="MJF136:MJF137"/>
    <mergeCell ref="MJG136:MJG137"/>
    <mergeCell ref="MIV136:MIV137"/>
    <mergeCell ref="MIW136:MIW137"/>
    <mergeCell ref="MIX136:MIX137"/>
    <mergeCell ref="MIY136:MIY137"/>
    <mergeCell ref="MIZ136:MIZ137"/>
    <mergeCell ref="MJA136:MJA137"/>
    <mergeCell ref="MLJ136:MLJ137"/>
    <mergeCell ref="MLK136:MLK137"/>
    <mergeCell ref="MLL136:MLL137"/>
    <mergeCell ref="MLM136:MLM137"/>
    <mergeCell ref="MLN136:MLN137"/>
    <mergeCell ref="MLO136:MLO137"/>
    <mergeCell ref="MLD136:MLD137"/>
    <mergeCell ref="MLE136:MLE137"/>
    <mergeCell ref="MLF136:MLF137"/>
    <mergeCell ref="MLG136:MLG137"/>
    <mergeCell ref="MLH136:MLH137"/>
    <mergeCell ref="MLI136:MLI137"/>
    <mergeCell ref="MKX136:MKX137"/>
    <mergeCell ref="MKY136:MKY137"/>
    <mergeCell ref="MKZ136:MKZ137"/>
    <mergeCell ref="MLA136:MLA137"/>
    <mergeCell ref="MLB136:MLB137"/>
    <mergeCell ref="MLC136:MLC137"/>
    <mergeCell ref="MKR136:MKR137"/>
    <mergeCell ref="MKS136:MKS137"/>
    <mergeCell ref="MKT136:MKT137"/>
    <mergeCell ref="MKU136:MKU137"/>
    <mergeCell ref="MKV136:MKV137"/>
    <mergeCell ref="MKW136:MKW137"/>
    <mergeCell ref="MKL136:MKL137"/>
    <mergeCell ref="MKM136:MKM137"/>
    <mergeCell ref="MKN136:MKN137"/>
    <mergeCell ref="MKO136:MKO137"/>
    <mergeCell ref="MKP136:MKP137"/>
    <mergeCell ref="MKQ136:MKQ137"/>
    <mergeCell ref="MKF136:MKF137"/>
    <mergeCell ref="MKG136:MKG137"/>
    <mergeCell ref="MKH136:MKH137"/>
    <mergeCell ref="MKI136:MKI137"/>
    <mergeCell ref="MKJ136:MKJ137"/>
    <mergeCell ref="MKK136:MKK137"/>
    <mergeCell ref="MMT136:MMT137"/>
    <mergeCell ref="MMU136:MMU137"/>
    <mergeCell ref="MMV136:MMV137"/>
    <mergeCell ref="MMW136:MMW137"/>
    <mergeCell ref="MMX136:MMX137"/>
    <mergeCell ref="MMY136:MMY137"/>
    <mergeCell ref="MMN136:MMN137"/>
    <mergeCell ref="MMO136:MMO137"/>
    <mergeCell ref="MMP136:MMP137"/>
    <mergeCell ref="MMQ136:MMQ137"/>
    <mergeCell ref="MMR136:MMR137"/>
    <mergeCell ref="MMS136:MMS137"/>
    <mergeCell ref="MMH136:MMH137"/>
    <mergeCell ref="MMI136:MMI137"/>
    <mergeCell ref="MMJ136:MMJ137"/>
    <mergeCell ref="MMK136:MMK137"/>
    <mergeCell ref="MML136:MML137"/>
    <mergeCell ref="MMM136:MMM137"/>
    <mergeCell ref="MMB136:MMB137"/>
    <mergeCell ref="MMC136:MMC137"/>
    <mergeCell ref="MMD136:MMD137"/>
    <mergeCell ref="MME136:MME137"/>
    <mergeCell ref="MMF136:MMF137"/>
    <mergeCell ref="MMG136:MMG137"/>
    <mergeCell ref="MLV136:MLV137"/>
    <mergeCell ref="MLW136:MLW137"/>
    <mergeCell ref="MLX136:MLX137"/>
    <mergeCell ref="MLY136:MLY137"/>
    <mergeCell ref="MLZ136:MLZ137"/>
    <mergeCell ref="MMA136:MMA137"/>
    <mergeCell ref="MLP136:MLP137"/>
    <mergeCell ref="MLQ136:MLQ137"/>
    <mergeCell ref="MLR136:MLR137"/>
    <mergeCell ref="MLS136:MLS137"/>
    <mergeCell ref="MLT136:MLT137"/>
    <mergeCell ref="MLU136:MLU137"/>
    <mergeCell ref="MOD136:MOD137"/>
    <mergeCell ref="MOE136:MOE137"/>
    <mergeCell ref="MOF136:MOF137"/>
    <mergeCell ref="MOG136:MOG137"/>
    <mergeCell ref="MOH136:MOH137"/>
    <mergeCell ref="MOI136:MOI137"/>
    <mergeCell ref="MNX136:MNX137"/>
    <mergeCell ref="MNY136:MNY137"/>
    <mergeCell ref="MNZ136:MNZ137"/>
    <mergeCell ref="MOA136:MOA137"/>
    <mergeCell ref="MOB136:MOB137"/>
    <mergeCell ref="MOC136:MOC137"/>
    <mergeCell ref="MNR136:MNR137"/>
    <mergeCell ref="MNS136:MNS137"/>
    <mergeCell ref="MNT136:MNT137"/>
    <mergeCell ref="MNU136:MNU137"/>
    <mergeCell ref="MNV136:MNV137"/>
    <mergeCell ref="MNW136:MNW137"/>
    <mergeCell ref="MNL136:MNL137"/>
    <mergeCell ref="MNM136:MNM137"/>
    <mergeCell ref="MNN136:MNN137"/>
    <mergeCell ref="MNO136:MNO137"/>
    <mergeCell ref="MNP136:MNP137"/>
    <mergeCell ref="MNQ136:MNQ137"/>
    <mergeCell ref="MNF136:MNF137"/>
    <mergeCell ref="MNG136:MNG137"/>
    <mergeCell ref="MNH136:MNH137"/>
    <mergeCell ref="MNI136:MNI137"/>
    <mergeCell ref="MNJ136:MNJ137"/>
    <mergeCell ref="MNK136:MNK137"/>
    <mergeCell ref="MMZ136:MMZ137"/>
    <mergeCell ref="MNA136:MNA137"/>
    <mergeCell ref="MNB136:MNB137"/>
    <mergeCell ref="MNC136:MNC137"/>
    <mergeCell ref="MND136:MND137"/>
    <mergeCell ref="MNE136:MNE137"/>
    <mergeCell ref="MPN136:MPN137"/>
    <mergeCell ref="MPO136:MPO137"/>
    <mergeCell ref="MPP136:MPP137"/>
    <mergeCell ref="MPQ136:MPQ137"/>
    <mergeCell ref="MPR136:MPR137"/>
    <mergeCell ref="MPS136:MPS137"/>
    <mergeCell ref="MPH136:MPH137"/>
    <mergeCell ref="MPI136:MPI137"/>
    <mergeCell ref="MPJ136:MPJ137"/>
    <mergeCell ref="MPK136:MPK137"/>
    <mergeCell ref="MPL136:MPL137"/>
    <mergeCell ref="MPM136:MPM137"/>
    <mergeCell ref="MPB136:MPB137"/>
    <mergeCell ref="MPC136:MPC137"/>
    <mergeCell ref="MPD136:MPD137"/>
    <mergeCell ref="MPE136:MPE137"/>
    <mergeCell ref="MPF136:MPF137"/>
    <mergeCell ref="MPG136:MPG137"/>
    <mergeCell ref="MOV136:MOV137"/>
    <mergeCell ref="MOW136:MOW137"/>
    <mergeCell ref="MOX136:MOX137"/>
    <mergeCell ref="MOY136:MOY137"/>
    <mergeCell ref="MOZ136:MOZ137"/>
    <mergeCell ref="MPA136:MPA137"/>
    <mergeCell ref="MOP136:MOP137"/>
    <mergeCell ref="MOQ136:MOQ137"/>
    <mergeCell ref="MOR136:MOR137"/>
    <mergeCell ref="MOS136:MOS137"/>
    <mergeCell ref="MOT136:MOT137"/>
    <mergeCell ref="MOU136:MOU137"/>
    <mergeCell ref="MOJ136:MOJ137"/>
    <mergeCell ref="MOK136:MOK137"/>
    <mergeCell ref="MOL136:MOL137"/>
    <mergeCell ref="MOM136:MOM137"/>
    <mergeCell ref="MON136:MON137"/>
    <mergeCell ref="MOO136:MOO137"/>
    <mergeCell ref="MQX136:MQX137"/>
    <mergeCell ref="MQY136:MQY137"/>
    <mergeCell ref="MQZ136:MQZ137"/>
    <mergeCell ref="MRA136:MRA137"/>
    <mergeCell ref="MRB136:MRB137"/>
    <mergeCell ref="MRC136:MRC137"/>
    <mergeCell ref="MQR136:MQR137"/>
    <mergeCell ref="MQS136:MQS137"/>
    <mergeCell ref="MQT136:MQT137"/>
    <mergeCell ref="MQU136:MQU137"/>
    <mergeCell ref="MQV136:MQV137"/>
    <mergeCell ref="MQW136:MQW137"/>
    <mergeCell ref="MQL136:MQL137"/>
    <mergeCell ref="MQM136:MQM137"/>
    <mergeCell ref="MQN136:MQN137"/>
    <mergeCell ref="MQO136:MQO137"/>
    <mergeCell ref="MQP136:MQP137"/>
    <mergeCell ref="MQQ136:MQQ137"/>
    <mergeCell ref="MQF136:MQF137"/>
    <mergeCell ref="MQG136:MQG137"/>
    <mergeCell ref="MQH136:MQH137"/>
    <mergeCell ref="MQI136:MQI137"/>
    <mergeCell ref="MQJ136:MQJ137"/>
    <mergeCell ref="MQK136:MQK137"/>
    <mergeCell ref="MPZ136:MPZ137"/>
    <mergeCell ref="MQA136:MQA137"/>
    <mergeCell ref="MQB136:MQB137"/>
    <mergeCell ref="MQC136:MQC137"/>
    <mergeCell ref="MQD136:MQD137"/>
    <mergeCell ref="MQE136:MQE137"/>
    <mergeCell ref="MPT136:MPT137"/>
    <mergeCell ref="MPU136:MPU137"/>
    <mergeCell ref="MPV136:MPV137"/>
    <mergeCell ref="MPW136:MPW137"/>
    <mergeCell ref="MPX136:MPX137"/>
    <mergeCell ref="MPY136:MPY137"/>
    <mergeCell ref="MSH136:MSH137"/>
    <mergeCell ref="MSI136:MSI137"/>
    <mergeCell ref="MSJ136:MSJ137"/>
    <mergeCell ref="MSK136:MSK137"/>
    <mergeCell ref="MSL136:MSL137"/>
    <mergeCell ref="MSM136:MSM137"/>
    <mergeCell ref="MSB136:MSB137"/>
    <mergeCell ref="MSC136:MSC137"/>
    <mergeCell ref="MSD136:MSD137"/>
    <mergeCell ref="MSE136:MSE137"/>
    <mergeCell ref="MSF136:MSF137"/>
    <mergeCell ref="MSG136:MSG137"/>
    <mergeCell ref="MRV136:MRV137"/>
    <mergeCell ref="MRW136:MRW137"/>
    <mergeCell ref="MRX136:MRX137"/>
    <mergeCell ref="MRY136:MRY137"/>
    <mergeCell ref="MRZ136:MRZ137"/>
    <mergeCell ref="MSA136:MSA137"/>
    <mergeCell ref="MRP136:MRP137"/>
    <mergeCell ref="MRQ136:MRQ137"/>
    <mergeCell ref="MRR136:MRR137"/>
    <mergeCell ref="MRS136:MRS137"/>
    <mergeCell ref="MRT136:MRT137"/>
    <mergeCell ref="MRU136:MRU137"/>
    <mergeCell ref="MRJ136:MRJ137"/>
    <mergeCell ref="MRK136:MRK137"/>
    <mergeCell ref="MRL136:MRL137"/>
    <mergeCell ref="MRM136:MRM137"/>
    <mergeCell ref="MRN136:MRN137"/>
    <mergeCell ref="MRO136:MRO137"/>
    <mergeCell ref="MRD136:MRD137"/>
    <mergeCell ref="MRE136:MRE137"/>
    <mergeCell ref="MRF136:MRF137"/>
    <mergeCell ref="MRG136:MRG137"/>
    <mergeCell ref="MRH136:MRH137"/>
    <mergeCell ref="MRI136:MRI137"/>
    <mergeCell ref="MTR136:MTR137"/>
    <mergeCell ref="MTS136:MTS137"/>
    <mergeCell ref="MTT136:MTT137"/>
    <mergeCell ref="MTU136:MTU137"/>
    <mergeCell ref="MTV136:MTV137"/>
    <mergeCell ref="MTW136:MTW137"/>
    <mergeCell ref="MTL136:MTL137"/>
    <mergeCell ref="MTM136:MTM137"/>
    <mergeCell ref="MTN136:MTN137"/>
    <mergeCell ref="MTO136:MTO137"/>
    <mergeCell ref="MTP136:MTP137"/>
    <mergeCell ref="MTQ136:MTQ137"/>
    <mergeCell ref="MTF136:MTF137"/>
    <mergeCell ref="MTG136:MTG137"/>
    <mergeCell ref="MTH136:MTH137"/>
    <mergeCell ref="MTI136:MTI137"/>
    <mergeCell ref="MTJ136:MTJ137"/>
    <mergeCell ref="MTK136:MTK137"/>
    <mergeCell ref="MSZ136:MSZ137"/>
    <mergeCell ref="MTA136:MTA137"/>
    <mergeCell ref="MTB136:MTB137"/>
    <mergeCell ref="MTC136:MTC137"/>
    <mergeCell ref="MTD136:MTD137"/>
    <mergeCell ref="MTE136:MTE137"/>
    <mergeCell ref="MST136:MST137"/>
    <mergeCell ref="MSU136:MSU137"/>
    <mergeCell ref="MSV136:MSV137"/>
    <mergeCell ref="MSW136:MSW137"/>
    <mergeCell ref="MSX136:MSX137"/>
    <mergeCell ref="MSY136:MSY137"/>
    <mergeCell ref="MSN136:MSN137"/>
    <mergeCell ref="MSO136:MSO137"/>
    <mergeCell ref="MSP136:MSP137"/>
    <mergeCell ref="MSQ136:MSQ137"/>
    <mergeCell ref="MSR136:MSR137"/>
    <mergeCell ref="MSS136:MSS137"/>
    <mergeCell ref="MVB136:MVB137"/>
    <mergeCell ref="MVC136:MVC137"/>
    <mergeCell ref="MVD136:MVD137"/>
    <mergeCell ref="MVE136:MVE137"/>
    <mergeCell ref="MVF136:MVF137"/>
    <mergeCell ref="MVG136:MVG137"/>
    <mergeCell ref="MUV136:MUV137"/>
    <mergeCell ref="MUW136:MUW137"/>
    <mergeCell ref="MUX136:MUX137"/>
    <mergeCell ref="MUY136:MUY137"/>
    <mergeCell ref="MUZ136:MUZ137"/>
    <mergeCell ref="MVA136:MVA137"/>
    <mergeCell ref="MUP136:MUP137"/>
    <mergeCell ref="MUQ136:MUQ137"/>
    <mergeCell ref="MUR136:MUR137"/>
    <mergeCell ref="MUS136:MUS137"/>
    <mergeCell ref="MUT136:MUT137"/>
    <mergeCell ref="MUU136:MUU137"/>
    <mergeCell ref="MUJ136:MUJ137"/>
    <mergeCell ref="MUK136:MUK137"/>
    <mergeCell ref="MUL136:MUL137"/>
    <mergeCell ref="MUM136:MUM137"/>
    <mergeCell ref="MUN136:MUN137"/>
    <mergeCell ref="MUO136:MUO137"/>
    <mergeCell ref="MUD136:MUD137"/>
    <mergeCell ref="MUE136:MUE137"/>
    <mergeCell ref="MUF136:MUF137"/>
    <mergeCell ref="MUG136:MUG137"/>
    <mergeCell ref="MUH136:MUH137"/>
    <mergeCell ref="MUI136:MUI137"/>
    <mergeCell ref="MTX136:MTX137"/>
    <mergeCell ref="MTY136:MTY137"/>
    <mergeCell ref="MTZ136:MTZ137"/>
    <mergeCell ref="MUA136:MUA137"/>
    <mergeCell ref="MUB136:MUB137"/>
    <mergeCell ref="MUC136:MUC137"/>
    <mergeCell ref="MWL136:MWL137"/>
    <mergeCell ref="MWM136:MWM137"/>
    <mergeCell ref="MWN136:MWN137"/>
    <mergeCell ref="MWO136:MWO137"/>
    <mergeCell ref="MWP136:MWP137"/>
    <mergeCell ref="MWQ136:MWQ137"/>
    <mergeCell ref="MWF136:MWF137"/>
    <mergeCell ref="MWG136:MWG137"/>
    <mergeCell ref="MWH136:MWH137"/>
    <mergeCell ref="MWI136:MWI137"/>
    <mergeCell ref="MWJ136:MWJ137"/>
    <mergeCell ref="MWK136:MWK137"/>
    <mergeCell ref="MVZ136:MVZ137"/>
    <mergeCell ref="MWA136:MWA137"/>
    <mergeCell ref="MWB136:MWB137"/>
    <mergeCell ref="MWC136:MWC137"/>
    <mergeCell ref="MWD136:MWD137"/>
    <mergeCell ref="MWE136:MWE137"/>
    <mergeCell ref="MVT136:MVT137"/>
    <mergeCell ref="MVU136:MVU137"/>
    <mergeCell ref="MVV136:MVV137"/>
    <mergeCell ref="MVW136:MVW137"/>
    <mergeCell ref="MVX136:MVX137"/>
    <mergeCell ref="MVY136:MVY137"/>
    <mergeCell ref="MVN136:MVN137"/>
    <mergeCell ref="MVO136:MVO137"/>
    <mergeCell ref="MVP136:MVP137"/>
    <mergeCell ref="MVQ136:MVQ137"/>
    <mergeCell ref="MVR136:MVR137"/>
    <mergeCell ref="MVS136:MVS137"/>
    <mergeCell ref="MVH136:MVH137"/>
    <mergeCell ref="MVI136:MVI137"/>
    <mergeCell ref="MVJ136:MVJ137"/>
    <mergeCell ref="MVK136:MVK137"/>
    <mergeCell ref="MVL136:MVL137"/>
    <mergeCell ref="MVM136:MVM137"/>
    <mergeCell ref="MXV136:MXV137"/>
    <mergeCell ref="MXW136:MXW137"/>
    <mergeCell ref="MXX136:MXX137"/>
    <mergeCell ref="MXY136:MXY137"/>
    <mergeCell ref="MXZ136:MXZ137"/>
    <mergeCell ref="MYA136:MYA137"/>
    <mergeCell ref="MXP136:MXP137"/>
    <mergeCell ref="MXQ136:MXQ137"/>
    <mergeCell ref="MXR136:MXR137"/>
    <mergeCell ref="MXS136:MXS137"/>
    <mergeCell ref="MXT136:MXT137"/>
    <mergeCell ref="MXU136:MXU137"/>
    <mergeCell ref="MXJ136:MXJ137"/>
    <mergeCell ref="MXK136:MXK137"/>
    <mergeCell ref="MXL136:MXL137"/>
    <mergeCell ref="MXM136:MXM137"/>
    <mergeCell ref="MXN136:MXN137"/>
    <mergeCell ref="MXO136:MXO137"/>
    <mergeCell ref="MXD136:MXD137"/>
    <mergeCell ref="MXE136:MXE137"/>
    <mergeCell ref="MXF136:MXF137"/>
    <mergeCell ref="MXG136:MXG137"/>
    <mergeCell ref="MXH136:MXH137"/>
    <mergeCell ref="MXI136:MXI137"/>
    <mergeCell ref="MWX136:MWX137"/>
    <mergeCell ref="MWY136:MWY137"/>
    <mergeCell ref="MWZ136:MWZ137"/>
    <mergeCell ref="MXA136:MXA137"/>
    <mergeCell ref="MXB136:MXB137"/>
    <mergeCell ref="MXC136:MXC137"/>
    <mergeCell ref="MWR136:MWR137"/>
    <mergeCell ref="MWS136:MWS137"/>
    <mergeCell ref="MWT136:MWT137"/>
    <mergeCell ref="MWU136:MWU137"/>
    <mergeCell ref="MWV136:MWV137"/>
    <mergeCell ref="MWW136:MWW137"/>
    <mergeCell ref="MZF136:MZF137"/>
    <mergeCell ref="MZG136:MZG137"/>
    <mergeCell ref="MZH136:MZH137"/>
    <mergeCell ref="MZI136:MZI137"/>
    <mergeCell ref="MZJ136:MZJ137"/>
    <mergeCell ref="MZK136:MZK137"/>
    <mergeCell ref="MYZ136:MYZ137"/>
    <mergeCell ref="MZA136:MZA137"/>
    <mergeCell ref="MZB136:MZB137"/>
    <mergeCell ref="MZC136:MZC137"/>
    <mergeCell ref="MZD136:MZD137"/>
    <mergeCell ref="MZE136:MZE137"/>
    <mergeCell ref="MYT136:MYT137"/>
    <mergeCell ref="MYU136:MYU137"/>
    <mergeCell ref="MYV136:MYV137"/>
    <mergeCell ref="MYW136:MYW137"/>
    <mergeCell ref="MYX136:MYX137"/>
    <mergeCell ref="MYY136:MYY137"/>
    <mergeCell ref="MYN136:MYN137"/>
    <mergeCell ref="MYO136:MYO137"/>
    <mergeCell ref="MYP136:MYP137"/>
    <mergeCell ref="MYQ136:MYQ137"/>
    <mergeCell ref="MYR136:MYR137"/>
    <mergeCell ref="MYS136:MYS137"/>
    <mergeCell ref="MYH136:MYH137"/>
    <mergeCell ref="MYI136:MYI137"/>
    <mergeCell ref="MYJ136:MYJ137"/>
    <mergeCell ref="MYK136:MYK137"/>
    <mergeCell ref="MYL136:MYL137"/>
    <mergeCell ref="MYM136:MYM137"/>
    <mergeCell ref="MYB136:MYB137"/>
    <mergeCell ref="MYC136:MYC137"/>
    <mergeCell ref="MYD136:MYD137"/>
    <mergeCell ref="MYE136:MYE137"/>
    <mergeCell ref="MYF136:MYF137"/>
    <mergeCell ref="MYG136:MYG137"/>
    <mergeCell ref="NAP136:NAP137"/>
    <mergeCell ref="NAQ136:NAQ137"/>
    <mergeCell ref="NAR136:NAR137"/>
    <mergeCell ref="NAS136:NAS137"/>
    <mergeCell ref="NAT136:NAT137"/>
    <mergeCell ref="NAU136:NAU137"/>
    <mergeCell ref="NAJ136:NAJ137"/>
    <mergeCell ref="NAK136:NAK137"/>
    <mergeCell ref="NAL136:NAL137"/>
    <mergeCell ref="NAM136:NAM137"/>
    <mergeCell ref="NAN136:NAN137"/>
    <mergeCell ref="NAO136:NAO137"/>
    <mergeCell ref="NAD136:NAD137"/>
    <mergeCell ref="NAE136:NAE137"/>
    <mergeCell ref="NAF136:NAF137"/>
    <mergeCell ref="NAG136:NAG137"/>
    <mergeCell ref="NAH136:NAH137"/>
    <mergeCell ref="NAI136:NAI137"/>
    <mergeCell ref="MZX136:MZX137"/>
    <mergeCell ref="MZY136:MZY137"/>
    <mergeCell ref="MZZ136:MZZ137"/>
    <mergeCell ref="NAA136:NAA137"/>
    <mergeCell ref="NAB136:NAB137"/>
    <mergeCell ref="NAC136:NAC137"/>
    <mergeCell ref="MZR136:MZR137"/>
    <mergeCell ref="MZS136:MZS137"/>
    <mergeCell ref="MZT136:MZT137"/>
    <mergeCell ref="MZU136:MZU137"/>
    <mergeCell ref="MZV136:MZV137"/>
    <mergeCell ref="MZW136:MZW137"/>
    <mergeCell ref="MZL136:MZL137"/>
    <mergeCell ref="MZM136:MZM137"/>
    <mergeCell ref="MZN136:MZN137"/>
    <mergeCell ref="MZO136:MZO137"/>
    <mergeCell ref="MZP136:MZP137"/>
    <mergeCell ref="MZQ136:MZQ137"/>
    <mergeCell ref="NBZ136:NBZ137"/>
    <mergeCell ref="NCA136:NCA137"/>
    <mergeCell ref="NCB136:NCB137"/>
    <mergeCell ref="NCC136:NCC137"/>
    <mergeCell ref="NCD136:NCD137"/>
    <mergeCell ref="NCE136:NCE137"/>
    <mergeCell ref="NBT136:NBT137"/>
    <mergeCell ref="NBU136:NBU137"/>
    <mergeCell ref="NBV136:NBV137"/>
    <mergeCell ref="NBW136:NBW137"/>
    <mergeCell ref="NBX136:NBX137"/>
    <mergeCell ref="NBY136:NBY137"/>
    <mergeCell ref="NBN136:NBN137"/>
    <mergeCell ref="NBO136:NBO137"/>
    <mergeCell ref="NBP136:NBP137"/>
    <mergeCell ref="NBQ136:NBQ137"/>
    <mergeCell ref="NBR136:NBR137"/>
    <mergeCell ref="NBS136:NBS137"/>
    <mergeCell ref="NBH136:NBH137"/>
    <mergeCell ref="NBI136:NBI137"/>
    <mergeCell ref="NBJ136:NBJ137"/>
    <mergeCell ref="NBK136:NBK137"/>
    <mergeCell ref="NBL136:NBL137"/>
    <mergeCell ref="NBM136:NBM137"/>
    <mergeCell ref="NBB136:NBB137"/>
    <mergeCell ref="NBC136:NBC137"/>
    <mergeCell ref="NBD136:NBD137"/>
    <mergeCell ref="NBE136:NBE137"/>
    <mergeCell ref="NBF136:NBF137"/>
    <mergeCell ref="NBG136:NBG137"/>
    <mergeCell ref="NAV136:NAV137"/>
    <mergeCell ref="NAW136:NAW137"/>
    <mergeCell ref="NAX136:NAX137"/>
    <mergeCell ref="NAY136:NAY137"/>
    <mergeCell ref="NAZ136:NAZ137"/>
    <mergeCell ref="NBA136:NBA137"/>
    <mergeCell ref="NDJ136:NDJ137"/>
    <mergeCell ref="NDK136:NDK137"/>
    <mergeCell ref="NDL136:NDL137"/>
    <mergeCell ref="NDM136:NDM137"/>
    <mergeCell ref="NDN136:NDN137"/>
    <mergeCell ref="NDO136:NDO137"/>
    <mergeCell ref="NDD136:NDD137"/>
    <mergeCell ref="NDE136:NDE137"/>
    <mergeCell ref="NDF136:NDF137"/>
    <mergeCell ref="NDG136:NDG137"/>
    <mergeCell ref="NDH136:NDH137"/>
    <mergeCell ref="NDI136:NDI137"/>
    <mergeCell ref="NCX136:NCX137"/>
    <mergeCell ref="NCY136:NCY137"/>
    <mergeCell ref="NCZ136:NCZ137"/>
    <mergeCell ref="NDA136:NDA137"/>
    <mergeCell ref="NDB136:NDB137"/>
    <mergeCell ref="NDC136:NDC137"/>
    <mergeCell ref="NCR136:NCR137"/>
    <mergeCell ref="NCS136:NCS137"/>
    <mergeCell ref="NCT136:NCT137"/>
    <mergeCell ref="NCU136:NCU137"/>
    <mergeCell ref="NCV136:NCV137"/>
    <mergeCell ref="NCW136:NCW137"/>
    <mergeCell ref="NCL136:NCL137"/>
    <mergeCell ref="NCM136:NCM137"/>
    <mergeCell ref="NCN136:NCN137"/>
    <mergeCell ref="NCO136:NCO137"/>
    <mergeCell ref="NCP136:NCP137"/>
    <mergeCell ref="NCQ136:NCQ137"/>
    <mergeCell ref="NCF136:NCF137"/>
    <mergeCell ref="NCG136:NCG137"/>
    <mergeCell ref="NCH136:NCH137"/>
    <mergeCell ref="NCI136:NCI137"/>
    <mergeCell ref="NCJ136:NCJ137"/>
    <mergeCell ref="NCK136:NCK137"/>
    <mergeCell ref="NET136:NET137"/>
    <mergeCell ref="NEU136:NEU137"/>
    <mergeCell ref="NEV136:NEV137"/>
    <mergeCell ref="NEW136:NEW137"/>
    <mergeCell ref="NEX136:NEX137"/>
    <mergeCell ref="NEY136:NEY137"/>
    <mergeCell ref="NEN136:NEN137"/>
    <mergeCell ref="NEO136:NEO137"/>
    <mergeCell ref="NEP136:NEP137"/>
    <mergeCell ref="NEQ136:NEQ137"/>
    <mergeCell ref="NER136:NER137"/>
    <mergeCell ref="NES136:NES137"/>
    <mergeCell ref="NEH136:NEH137"/>
    <mergeCell ref="NEI136:NEI137"/>
    <mergeCell ref="NEJ136:NEJ137"/>
    <mergeCell ref="NEK136:NEK137"/>
    <mergeCell ref="NEL136:NEL137"/>
    <mergeCell ref="NEM136:NEM137"/>
    <mergeCell ref="NEB136:NEB137"/>
    <mergeCell ref="NEC136:NEC137"/>
    <mergeCell ref="NED136:NED137"/>
    <mergeCell ref="NEE136:NEE137"/>
    <mergeCell ref="NEF136:NEF137"/>
    <mergeCell ref="NEG136:NEG137"/>
    <mergeCell ref="NDV136:NDV137"/>
    <mergeCell ref="NDW136:NDW137"/>
    <mergeCell ref="NDX136:NDX137"/>
    <mergeCell ref="NDY136:NDY137"/>
    <mergeCell ref="NDZ136:NDZ137"/>
    <mergeCell ref="NEA136:NEA137"/>
    <mergeCell ref="NDP136:NDP137"/>
    <mergeCell ref="NDQ136:NDQ137"/>
    <mergeCell ref="NDR136:NDR137"/>
    <mergeCell ref="NDS136:NDS137"/>
    <mergeCell ref="NDT136:NDT137"/>
    <mergeCell ref="NDU136:NDU137"/>
    <mergeCell ref="NGD136:NGD137"/>
    <mergeCell ref="NGE136:NGE137"/>
    <mergeCell ref="NGF136:NGF137"/>
    <mergeCell ref="NGG136:NGG137"/>
    <mergeCell ref="NGH136:NGH137"/>
    <mergeCell ref="NGI136:NGI137"/>
    <mergeCell ref="NFX136:NFX137"/>
    <mergeCell ref="NFY136:NFY137"/>
    <mergeCell ref="NFZ136:NFZ137"/>
    <mergeCell ref="NGA136:NGA137"/>
    <mergeCell ref="NGB136:NGB137"/>
    <mergeCell ref="NGC136:NGC137"/>
    <mergeCell ref="NFR136:NFR137"/>
    <mergeCell ref="NFS136:NFS137"/>
    <mergeCell ref="NFT136:NFT137"/>
    <mergeCell ref="NFU136:NFU137"/>
    <mergeCell ref="NFV136:NFV137"/>
    <mergeCell ref="NFW136:NFW137"/>
    <mergeCell ref="NFL136:NFL137"/>
    <mergeCell ref="NFM136:NFM137"/>
    <mergeCell ref="NFN136:NFN137"/>
    <mergeCell ref="NFO136:NFO137"/>
    <mergeCell ref="NFP136:NFP137"/>
    <mergeCell ref="NFQ136:NFQ137"/>
    <mergeCell ref="NFF136:NFF137"/>
    <mergeCell ref="NFG136:NFG137"/>
    <mergeCell ref="NFH136:NFH137"/>
    <mergeCell ref="NFI136:NFI137"/>
    <mergeCell ref="NFJ136:NFJ137"/>
    <mergeCell ref="NFK136:NFK137"/>
    <mergeCell ref="NEZ136:NEZ137"/>
    <mergeCell ref="NFA136:NFA137"/>
    <mergeCell ref="NFB136:NFB137"/>
    <mergeCell ref="NFC136:NFC137"/>
    <mergeCell ref="NFD136:NFD137"/>
    <mergeCell ref="NFE136:NFE137"/>
    <mergeCell ref="NHN136:NHN137"/>
    <mergeCell ref="NHO136:NHO137"/>
    <mergeCell ref="NHP136:NHP137"/>
    <mergeCell ref="NHQ136:NHQ137"/>
    <mergeCell ref="NHR136:NHR137"/>
    <mergeCell ref="NHS136:NHS137"/>
    <mergeCell ref="NHH136:NHH137"/>
    <mergeCell ref="NHI136:NHI137"/>
    <mergeCell ref="NHJ136:NHJ137"/>
    <mergeCell ref="NHK136:NHK137"/>
    <mergeCell ref="NHL136:NHL137"/>
    <mergeCell ref="NHM136:NHM137"/>
    <mergeCell ref="NHB136:NHB137"/>
    <mergeCell ref="NHC136:NHC137"/>
    <mergeCell ref="NHD136:NHD137"/>
    <mergeCell ref="NHE136:NHE137"/>
    <mergeCell ref="NHF136:NHF137"/>
    <mergeCell ref="NHG136:NHG137"/>
    <mergeCell ref="NGV136:NGV137"/>
    <mergeCell ref="NGW136:NGW137"/>
    <mergeCell ref="NGX136:NGX137"/>
    <mergeCell ref="NGY136:NGY137"/>
    <mergeCell ref="NGZ136:NGZ137"/>
    <mergeCell ref="NHA136:NHA137"/>
    <mergeCell ref="NGP136:NGP137"/>
    <mergeCell ref="NGQ136:NGQ137"/>
    <mergeCell ref="NGR136:NGR137"/>
    <mergeCell ref="NGS136:NGS137"/>
    <mergeCell ref="NGT136:NGT137"/>
    <mergeCell ref="NGU136:NGU137"/>
    <mergeCell ref="NGJ136:NGJ137"/>
    <mergeCell ref="NGK136:NGK137"/>
    <mergeCell ref="NGL136:NGL137"/>
    <mergeCell ref="NGM136:NGM137"/>
    <mergeCell ref="NGN136:NGN137"/>
    <mergeCell ref="NGO136:NGO137"/>
    <mergeCell ref="NIX136:NIX137"/>
    <mergeCell ref="NIY136:NIY137"/>
    <mergeCell ref="NIZ136:NIZ137"/>
    <mergeCell ref="NJA136:NJA137"/>
    <mergeCell ref="NJB136:NJB137"/>
    <mergeCell ref="NJC136:NJC137"/>
    <mergeCell ref="NIR136:NIR137"/>
    <mergeCell ref="NIS136:NIS137"/>
    <mergeCell ref="NIT136:NIT137"/>
    <mergeCell ref="NIU136:NIU137"/>
    <mergeCell ref="NIV136:NIV137"/>
    <mergeCell ref="NIW136:NIW137"/>
    <mergeCell ref="NIL136:NIL137"/>
    <mergeCell ref="NIM136:NIM137"/>
    <mergeCell ref="NIN136:NIN137"/>
    <mergeCell ref="NIO136:NIO137"/>
    <mergeCell ref="NIP136:NIP137"/>
    <mergeCell ref="NIQ136:NIQ137"/>
    <mergeCell ref="NIF136:NIF137"/>
    <mergeCell ref="NIG136:NIG137"/>
    <mergeCell ref="NIH136:NIH137"/>
    <mergeCell ref="NII136:NII137"/>
    <mergeCell ref="NIJ136:NIJ137"/>
    <mergeCell ref="NIK136:NIK137"/>
    <mergeCell ref="NHZ136:NHZ137"/>
    <mergeCell ref="NIA136:NIA137"/>
    <mergeCell ref="NIB136:NIB137"/>
    <mergeCell ref="NIC136:NIC137"/>
    <mergeCell ref="NID136:NID137"/>
    <mergeCell ref="NIE136:NIE137"/>
    <mergeCell ref="NHT136:NHT137"/>
    <mergeCell ref="NHU136:NHU137"/>
    <mergeCell ref="NHV136:NHV137"/>
    <mergeCell ref="NHW136:NHW137"/>
    <mergeCell ref="NHX136:NHX137"/>
    <mergeCell ref="NHY136:NHY137"/>
    <mergeCell ref="NKH136:NKH137"/>
    <mergeCell ref="NKI136:NKI137"/>
    <mergeCell ref="NKJ136:NKJ137"/>
    <mergeCell ref="NKK136:NKK137"/>
    <mergeCell ref="NKL136:NKL137"/>
    <mergeCell ref="NKM136:NKM137"/>
    <mergeCell ref="NKB136:NKB137"/>
    <mergeCell ref="NKC136:NKC137"/>
    <mergeCell ref="NKD136:NKD137"/>
    <mergeCell ref="NKE136:NKE137"/>
    <mergeCell ref="NKF136:NKF137"/>
    <mergeCell ref="NKG136:NKG137"/>
    <mergeCell ref="NJV136:NJV137"/>
    <mergeCell ref="NJW136:NJW137"/>
    <mergeCell ref="NJX136:NJX137"/>
    <mergeCell ref="NJY136:NJY137"/>
    <mergeCell ref="NJZ136:NJZ137"/>
    <mergeCell ref="NKA136:NKA137"/>
    <mergeCell ref="NJP136:NJP137"/>
    <mergeCell ref="NJQ136:NJQ137"/>
    <mergeCell ref="NJR136:NJR137"/>
    <mergeCell ref="NJS136:NJS137"/>
    <mergeCell ref="NJT136:NJT137"/>
    <mergeCell ref="NJU136:NJU137"/>
    <mergeCell ref="NJJ136:NJJ137"/>
    <mergeCell ref="NJK136:NJK137"/>
    <mergeCell ref="NJL136:NJL137"/>
    <mergeCell ref="NJM136:NJM137"/>
    <mergeCell ref="NJN136:NJN137"/>
    <mergeCell ref="NJO136:NJO137"/>
    <mergeCell ref="NJD136:NJD137"/>
    <mergeCell ref="NJE136:NJE137"/>
    <mergeCell ref="NJF136:NJF137"/>
    <mergeCell ref="NJG136:NJG137"/>
    <mergeCell ref="NJH136:NJH137"/>
    <mergeCell ref="NJI136:NJI137"/>
    <mergeCell ref="NLR136:NLR137"/>
    <mergeCell ref="NLS136:NLS137"/>
    <mergeCell ref="NLT136:NLT137"/>
    <mergeCell ref="NLU136:NLU137"/>
    <mergeCell ref="NLV136:NLV137"/>
    <mergeCell ref="NLW136:NLW137"/>
    <mergeCell ref="NLL136:NLL137"/>
    <mergeCell ref="NLM136:NLM137"/>
    <mergeCell ref="NLN136:NLN137"/>
    <mergeCell ref="NLO136:NLO137"/>
    <mergeCell ref="NLP136:NLP137"/>
    <mergeCell ref="NLQ136:NLQ137"/>
    <mergeCell ref="NLF136:NLF137"/>
    <mergeCell ref="NLG136:NLG137"/>
    <mergeCell ref="NLH136:NLH137"/>
    <mergeCell ref="NLI136:NLI137"/>
    <mergeCell ref="NLJ136:NLJ137"/>
    <mergeCell ref="NLK136:NLK137"/>
    <mergeCell ref="NKZ136:NKZ137"/>
    <mergeCell ref="NLA136:NLA137"/>
    <mergeCell ref="NLB136:NLB137"/>
    <mergeCell ref="NLC136:NLC137"/>
    <mergeCell ref="NLD136:NLD137"/>
    <mergeCell ref="NLE136:NLE137"/>
    <mergeCell ref="NKT136:NKT137"/>
    <mergeCell ref="NKU136:NKU137"/>
    <mergeCell ref="NKV136:NKV137"/>
    <mergeCell ref="NKW136:NKW137"/>
    <mergeCell ref="NKX136:NKX137"/>
    <mergeCell ref="NKY136:NKY137"/>
    <mergeCell ref="NKN136:NKN137"/>
    <mergeCell ref="NKO136:NKO137"/>
    <mergeCell ref="NKP136:NKP137"/>
    <mergeCell ref="NKQ136:NKQ137"/>
    <mergeCell ref="NKR136:NKR137"/>
    <mergeCell ref="NKS136:NKS137"/>
    <mergeCell ref="NNB136:NNB137"/>
    <mergeCell ref="NNC136:NNC137"/>
    <mergeCell ref="NND136:NND137"/>
    <mergeCell ref="NNE136:NNE137"/>
    <mergeCell ref="NNF136:NNF137"/>
    <mergeCell ref="NNG136:NNG137"/>
    <mergeCell ref="NMV136:NMV137"/>
    <mergeCell ref="NMW136:NMW137"/>
    <mergeCell ref="NMX136:NMX137"/>
    <mergeCell ref="NMY136:NMY137"/>
    <mergeCell ref="NMZ136:NMZ137"/>
    <mergeCell ref="NNA136:NNA137"/>
    <mergeCell ref="NMP136:NMP137"/>
    <mergeCell ref="NMQ136:NMQ137"/>
    <mergeCell ref="NMR136:NMR137"/>
    <mergeCell ref="NMS136:NMS137"/>
    <mergeCell ref="NMT136:NMT137"/>
    <mergeCell ref="NMU136:NMU137"/>
    <mergeCell ref="NMJ136:NMJ137"/>
    <mergeCell ref="NMK136:NMK137"/>
    <mergeCell ref="NML136:NML137"/>
    <mergeCell ref="NMM136:NMM137"/>
    <mergeCell ref="NMN136:NMN137"/>
    <mergeCell ref="NMO136:NMO137"/>
    <mergeCell ref="NMD136:NMD137"/>
    <mergeCell ref="NME136:NME137"/>
    <mergeCell ref="NMF136:NMF137"/>
    <mergeCell ref="NMG136:NMG137"/>
    <mergeCell ref="NMH136:NMH137"/>
    <mergeCell ref="NMI136:NMI137"/>
    <mergeCell ref="NLX136:NLX137"/>
    <mergeCell ref="NLY136:NLY137"/>
    <mergeCell ref="NLZ136:NLZ137"/>
    <mergeCell ref="NMA136:NMA137"/>
    <mergeCell ref="NMB136:NMB137"/>
    <mergeCell ref="NMC136:NMC137"/>
    <mergeCell ref="NOL136:NOL137"/>
    <mergeCell ref="NOM136:NOM137"/>
    <mergeCell ref="NON136:NON137"/>
    <mergeCell ref="NOO136:NOO137"/>
    <mergeCell ref="NOP136:NOP137"/>
    <mergeCell ref="NOQ136:NOQ137"/>
    <mergeCell ref="NOF136:NOF137"/>
    <mergeCell ref="NOG136:NOG137"/>
    <mergeCell ref="NOH136:NOH137"/>
    <mergeCell ref="NOI136:NOI137"/>
    <mergeCell ref="NOJ136:NOJ137"/>
    <mergeCell ref="NOK136:NOK137"/>
    <mergeCell ref="NNZ136:NNZ137"/>
    <mergeCell ref="NOA136:NOA137"/>
    <mergeCell ref="NOB136:NOB137"/>
    <mergeCell ref="NOC136:NOC137"/>
    <mergeCell ref="NOD136:NOD137"/>
    <mergeCell ref="NOE136:NOE137"/>
    <mergeCell ref="NNT136:NNT137"/>
    <mergeCell ref="NNU136:NNU137"/>
    <mergeCell ref="NNV136:NNV137"/>
    <mergeCell ref="NNW136:NNW137"/>
    <mergeCell ref="NNX136:NNX137"/>
    <mergeCell ref="NNY136:NNY137"/>
    <mergeCell ref="NNN136:NNN137"/>
    <mergeCell ref="NNO136:NNO137"/>
    <mergeCell ref="NNP136:NNP137"/>
    <mergeCell ref="NNQ136:NNQ137"/>
    <mergeCell ref="NNR136:NNR137"/>
    <mergeCell ref="NNS136:NNS137"/>
    <mergeCell ref="NNH136:NNH137"/>
    <mergeCell ref="NNI136:NNI137"/>
    <mergeCell ref="NNJ136:NNJ137"/>
    <mergeCell ref="NNK136:NNK137"/>
    <mergeCell ref="NNL136:NNL137"/>
    <mergeCell ref="NNM136:NNM137"/>
    <mergeCell ref="NPV136:NPV137"/>
    <mergeCell ref="NPW136:NPW137"/>
    <mergeCell ref="NPX136:NPX137"/>
    <mergeCell ref="NPY136:NPY137"/>
    <mergeCell ref="NPZ136:NPZ137"/>
    <mergeCell ref="NQA136:NQA137"/>
    <mergeCell ref="NPP136:NPP137"/>
    <mergeCell ref="NPQ136:NPQ137"/>
    <mergeCell ref="NPR136:NPR137"/>
    <mergeCell ref="NPS136:NPS137"/>
    <mergeCell ref="NPT136:NPT137"/>
    <mergeCell ref="NPU136:NPU137"/>
    <mergeCell ref="NPJ136:NPJ137"/>
    <mergeCell ref="NPK136:NPK137"/>
    <mergeCell ref="NPL136:NPL137"/>
    <mergeCell ref="NPM136:NPM137"/>
    <mergeCell ref="NPN136:NPN137"/>
    <mergeCell ref="NPO136:NPO137"/>
    <mergeCell ref="NPD136:NPD137"/>
    <mergeCell ref="NPE136:NPE137"/>
    <mergeCell ref="NPF136:NPF137"/>
    <mergeCell ref="NPG136:NPG137"/>
    <mergeCell ref="NPH136:NPH137"/>
    <mergeCell ref="NPI136:NPI137"/>
    <mergeCell ref="NOX136:NOX137"/>
    <mergeCell ref="NOY136:NOY137"/>
    <mergeCell ref="NOZ136:NOZ137"/>
    <mergeCell ref="NPA136:NPA137"/>
    <mergeCell ref="NPB136:NPB137"/>
    <mergeCell ref="NPC136:NPC137"/>
    <mergeCell ref="NOR136:NOR137"/>
    <mergeCell ref="NOS136:NOS137"/>
    <mergeCell ref="NOT136:NOT137"/>
    <mergeCell ref="NOU136:NOU137"/>
    <mergeCell ref="NOV136:NOV137"/>
    <mergeCell ref="NOW136:NOW137"/>
    <mergeCell ref="NRF136:NRF137"/>
    <mergeCell ref="NRG136:NRG137"/>
    <mergeCell ref="NRH136:NRH137"/>
    <mergeCell ref="NRI136:NRI137"/>
    <mergeCell ref="NRJ136:NRJ137"/>
    <mergeCell ref="NRK136:NRK137"/>
    <mergeCell ref="NQZ136:NQZ137"/>
    <mergeCell ref="NRA136:NRA137"/>
    <mergeCell ref="NRB136:NRB137"/>
    <mergeCell ref="NRC136:NRC137"/>
    <mergeCell ref="NRD136:NRD137"/>
    <mergeCell ref="NRE136:NRE137"/>
    <mergeCell ref="NQT136:NQT137"/>
    <mergeCell ref="NQU136:NQU137"/>
    <mergeCell ref="NQV136:NQV137"/>
    <mergeCell ref="NQW136:NQW137"/>
    <mergeCell ref="NQX136:NQX137"/>
    <mergeCell ref="NQY136:NQY137"/>
    <mergeCell ref="NQN136:NQN137"/>
    <mergeCell ref="NQO136:NQO137"/>
    <mergeCell ref="NQP136:NQP137"/>
    <mergeCell ref="NQQ136:NQQ137"/>
    <mergeCell ref="NQR136:NQR137"/>
    <mergeCell ref="NQS136:NQS137"/>
    <mergeCell ref="NQH136:NQH137"/>
    <mergeCell ref="NQI136:NQI137"/>
    <mergeCell ref="NQJ136:NQJ137"/>
    <mergeCell ref="NQK136:NQK137"/>
    <mergeCell ref="NQL136:NQL137"/>
    <mergeCell ref="NQM136:NQM137"/>
    <mergeCell ref="NQB136:NQB137"/>
    <mergeCell ref="NQC136:NQC137"/>
    <mergeCell ref="NQD136:NQD137"/>
    <mergeCell ref="NQE136:NQE137"/>
    <mergeCell ref="NQF136:NQF137"/>
    <mergeCell ref="NQG136:NQG137"/>
    <mergeCell ref="NSP136:NSP137"/>
    <mergeCell ref="NSQ136:NSQ137"/>
    <mergeCell ref="NSR136:NSR137"/>
    <mergeCell ref="NSS136:NSS137"/>
    <mergeCell ref="NST136:NST137"/>
    <mergeCell ref="NSU136:NSU137"/>
    <mergeCell ref="NSJ136:NSJ137"/>
    <mergeCell ref="NSK136:NSK137"/>
    <mergeCell ref="NSL136:NSL137"/>
    <mergeCell ref="NSM136:NSM137"/>
    <mergeCell ref="NSN136:NSN137"/>
    <mergeCell ref="NSO136:NSO137"/>
    <mergeCell ref="NSD136:NSD137"/>
    <mergeCell ref="NSE136:NSE137"/>
    <mergeCell ref="NSF136:NSF137"/>
    <mergeCell ref="NSG136:NSG137"/>
    <mergeCell ref="NSH136:NSH137"/>
    <mergeCell ref="NSI136:NSI137"/>
    <mergeCell ref="NRX136:NRX137"/>
    <mergeCell ref="NRY136:NRY137"/>
    <mergeCell ref="NRZ136:NRZ137"/>
    <mergeCell ref="NSA136:NSA137"/>
    <mergeCell ref="NSB136:NSB137"/>
    <mergeCell ref="NSC136:NSC137"/>
    <mergeCell ref="NRR136:NRR137"/>
    <mergeCell ref="NRS136:NRS137"/>
    <mergeCell ref="NRT136:NRT137"/>
    <mergeCell ref="NRU136:NRU137"/>
    <mergeCell ref="NRV136:NRV137"/>
    <mergeCell ref="NRW136:NRW137"/>
    <mergeCell ref="NRL136:NRL137"/>
    <mergeCell ref="NRM136:NRM137"/>
    <mergeCell ref="NRN136:NRN137"/>
    <mergeCell ref="NRO136:NRO137"/>
    <mergeCell ref="NRP136:NRP137"/>
    <mergeCell ref="NRQ136:NRQ137"/>
    <mergeCell ref="NTZ136:NTZ137"/>
    <mergeCell ref="NUA136:NUA137"/>
    <mergeCell ref="NUB136:NUB137"/>
    <mergeCell ref="NUC136:NUC137"/>
    <mergeCell ref="NUD136:NUD137"/>
    <mergeCell ref="NUE136:NUE137"/>
    <mergeCell ref="NTT136:NTT137"/>
    <mergeCell ref="NTU136:NTU137"/>
    <mergeCell ref="NTV136:NTV137"/>
    <mergeCell ref="NTW136:NTW137"/>
    <mergeCell ref="NTX136:NTX137"/>
    <mergeCell ref="NTY136:NTY137"/>
    <mergeCell ref="NTN136:NTN137"/>
    <mergeCell ref="NTO136:NTO137"/>
    <mergeCell ref="NTP136:NTP137"/>
    <mergeCell ref="NTQ136:NTQ137"/>
    <mergeCell ref="NTR136:NTR137"/>
    <mergeCell ref="NTS136:NTS137"/>
    <mergeCell ref="NTH136:NTH137"/>
    <mergeCell ref="NTI136:NTI137"/>
    <mergeCell ref="NTJ136:NTJ137"/>
    <mergeCell ref="NTK136:NTK137"/>
    <mergeCell ref="NTL136:NTL137"/>
    <mergeCell ref="NTM136:NTM137"/>
    <mergeCell ref="NTB136:NTB137"/>
    <mergeCell ref="NTC136:NTC137"/>
    <mergeCell ref="NTD136:NTD137"/>
    <mergeCell ref="NTE136:NTE137"/>
    <mergeCell ref="NTF136:NTF137"/>
    <mergeCell ref="NTG136:NTG137"/>
    <mergeCell ref="NSV136:NSV137"/>
    <mergeCell ref="NSW136:NSW137"/>
    <mergeCell ref="NSX136:NSX137"/>
    <mergeCell ref="NSY136:NSY137"/>
    <mergeCell ref="NSZ136:NSZ137"/>
    <mergeCell ref="NTA136:NTA137"/>
    <mergeCell ref="NVJ136:NVJ137"/>
    <mergeCell ref="NVK136:NVK137"/>
    <mergeCell ref="NVL136:NVL137"/>
    <mergeCell ref="NVM136:NVM137"/>
    <mergeCell ref="NVN136:NVN137"/>
    <mergeCell ref="NVO136:NVO137"/>
    <mergeCell ref="NVD136:NVD137"/>
    <mergeCell ref="NVE136:NVE137"/>
    <mergeCell ref="NVF136:NVF137"/>
    <mergeCell ref="NVG136:NVG137"/>
    <mergeCell ref="NVH136:NVH137"/>
    <mergeCell ref="NVI136:NVI137"/>
    <mergeCell ref="NUX136:NUX137"/>
    <mergeCell ref="NUY136:NUY137"/>
    <mergeCell ref="NUZ136:NUZ137"/>
    <mergeCell ref="NVA136:NVA137"/>
    <mergeCell ref="NVB136:NVB137"/>
    <mergeCell ref="NVC136:NVC137"/>
    <mergeCell ref="NUR136:NUR137"/>
    <mergeCell ref="NUS136:NUS137"/>
    <mergeCell ref="NUT136:NUT137"/>
    <mergeCell ref="NUU136:NUU137"/>
    <mergeCell ref="NUV136:NUV137"/>
    <mergeCell ref="NUW136:NUW137"/>
    <mergeCell ref="NUL136:NUL137"/>
    <mergeCell ref="NUM136:NUM137"/>
    <mergeCell ref="NUN136:NUN137"/>
    <mergeCell ref="NUO136:NUO137"/>
    <mergeCell ref="NUP136:NUP137"/>
    <mergeCell ref="NUQ136:NUQ137"/>
    <mergeCell ref="NUF136:NUF137"/>
    <mergeCell ref="NUG136:NUG137"/>
    <mergeCell ref="NUH136:NUH137"/>
    <mergeCell ref="NUI136:NUI137"/>
    <mergeCell ref="NUJ136:NUJ137"/>
    <mergeCell ref="NUK136:NUK137"/>
    <mergeCell ref="NWT136:NWT137"/>
    <mergeCell ref="NWU136:NWU137"/>
    <mergeCell ref="NWV136:NWV137"/>
    <mergeCell ref="NWW136:NWW137"/>
    <mergeCell ref="NWX136:NWX137"/>
    <mergeCell ref="NWY136:NWY137"/>
    <mergeCell ref="NWN136:NWN137"/>
    <mergeCell ref="NWO136:NWO137"/>
    <mergeCell ref="NWP136:NWP137"/>
    <mergeCell ref="NWQ136:NWQ137"/>
    <mergeCell ref="NWR136:NWR137"/>
    <mergeCell ref="NWS136:NWS137"/>
    <mergeCell ref="NWH136:NWH137"/>
    <mergeCell ref="NWI136:NWI137"/>
    <mergeCell ref="NWJ136:NWJ137"/>
    <mergeCell ref="NWK136:NWK137"/>
    <mergeCell ref="NWL136:NWL137"/>
    <mergeCell ref="NWM136:NWM137"/>
    <mergeCell ref="NWB136:NWB137"/>
    <mergeCell ref="NWC136:NWC137"/>
    <mergeCell ref="NWD136:NWD137"/>
    <mergeCell ref="NWE136:NWE137"/>
    <mergeCell ref="NWF136:NWF137"/>
    <mergeCell ref="NWG136:NWG137"/>
    <mergeCell ref="NVV136:NVV137"/>
    <mergeCell ref="NVW136:NVW137"/>
    <mergeCell ref="NVX136:NVX137"/>
    <mergeCell ref="NVY136:NVY137"/>
    <mergeCell ref="NVZ136:NVZ137"/>
    <mergeCell ref="NWA136:NWA137"/>
    <mergeCell ref="NVP136:NVP137"/>
    <mergeCell ref="NVQ136:NVQ137"/>
    <mergeCell ref="NVR136:NVR137"/>
    <mergeCell ref="NVS136:NVS137"/>
    <mergeCell ref="NVT136:NVT137"/>
    <mergeCell ref="NVU136:NVU137"/>
    <mergeCell ref="NYD136:NYD137"/>
    <mergeCell ref="NYE136:NYE137"/>
    <mergeCell ref="NYF136:NYF137"/>
    <mergeCell ref="NYG136:NYG137"/>
    <mergeCell ref="NYH136:NYH137"/>
    <mergeCell ref="NYI136:NYI137"/>
    <mergeCell ref="NXX136:NXX137"/>
    <mergeCell ref="NXY136:NXY137"/>
    <mergeCell ref="NXZ136:NXZ137"/>
    <mergeCell ref="NYA136:NYA137"/>
    <mergeCell ref="NYB136:NYB137"/>
    <mergeCell ref="NYC136:NYC137"/>
    <mergeCell ref="NXR136:NXR137"/>
    <mergeCell ref="NXS136:NXS137"/>
    <mergeCell ref="NXT136:NXT137"/>
    <mergeCell ref="NXU136:NXU137"/>
    <mergeCell ref="NXV136:NXV137"/>
    <mergeCell ref="NXW136:NXW137"/>
    <mergeCell ref="NXL136:NXL137"/>
    <mergeCell ref="NXM136:NXM137"/>
    <mergeCell ref="NXN136:NXN137"/>
    <mergeCell ref="NXO136:NXO137"/>
    <mergeCell ref="NXP136:NXP137"/>
    <mergeCell ref="NXQ136:NXQ137"/>
    <mergeCell ref="NXF136:NXF137"/>
    <mergeCell ref="NXG136:NXG137"/>
    <mergeCell ref="NXH136:NXH137"/>
    <mergeCell ref="NXI136:NXI137"/>
    <mergeCell ref="NXJ136:NXJ137"/>
    <mergeCell ref="NXK136:NXK137"/>
    <mergeCell ref="NWZ136:NWZ137"/>
    <mergeCell ref="NXA136:NXA137"/>
    <mergeCell ref="NXB136:NXB137"/>
    <mergeCell ref="NXC136:NXC137"/>
    <mergeCell ref="NXD136:NXD137"/>
    <mergeCell ref="NXE136:NXE137"/>
    <mergeCell ref="NZN136:NZN137"/>
    <mergeCell ref="NZO136:NZO137"/>
    <mergeCell ref="NZP136:NZP137"/>
    <mergeCell ref="NZQ136:NZQ137"/>
    <mergeCell ref="NZR136:NZR137"/>
    <mergeCell ref="NZS136:NZS137"/>
    <mergeCell ref="NZH136:NZH137"/>
    <mergeCell ref="NZI136:NZI137"/>
    <mergeCell ref="NZJ136:NZJ137"/>
    <mergeCell ref="NZK136:NZK137"/>
    <mergeCell ref="NZL136:NZL137"/>
    <mergeCell ref="NZM136:NZM137"/>
    <mergeCell ref="NZB136:NZB137"/>
    <mergeCell ref="NZC136:NZC137"/>
    <mergeCell ref="NZD136:NZD137"/>
    <mergeCell ref="NZE136:NZE137"/>
    <mergeCell ref="NZF136:NZF137"/>
    <mergeCell ref="NZG136:NZG137"/>
    <mergeCell ref="NYV136:NYV137"/>
    <mergeCell ref="NYW136:NYW137"/>
    <mergeCell ref="NYX136:NYX137"/>
    <mergeCell ref="NYY136:NYY137"/>
    <mergeCell ref="NYZ136:NYZ137"/>
    <mergeCell ref="NZA136:NZA137"/>
    <mergeCell ref="NYP136:NYP137"/>
    <mergeCell ref="NYQ136:NYQ137"/>
    <mergeCell ref="NYR136:NYR137"/>
    <mergeCell ref="NYS136:NYS137"/>
    <mergeCell ref="NYT136:NYT137"/>
    <mergeCell ref="NYU136:NYU137"/>
    <mergeCell ref="NYJ136:NYJ137"/>
    <mergeCell ref="NYK136:NYK137"/>
    <mergeCell ref="NYL136:NYL137"/>
    <mergeCell ref="NYM136:NYM137"/>
    <mergeCell ref="NYN136:NYN137"/>
    <mergeCell ref="NYO136:NYO137"/>
    <mergeCell ref="OAX136:OAX137"/>
    <mergeCell ref="OAY136:OAY137"/>
    <mergeCell ref="OAZ136:OAZ137"/>
    <mergeCell ref="OBA136:OBA137"/>
    <mergeCell ref="OBB136:OBB137"/>
    <mergeCell ref="OBC136:OBC137"/>
    <mergeCell ref="OAR136:OAR137"/>
    <mergeCell ref="OAS136:OAS137"/>
    <mergeCell ref="OAT136:OAT137"/>
    <mergeCell ref="OAU136:OAU137"/>
    <mergeCell ref="OAV136:OAV137"/>
    <mergeCell ref="OAW136:OAW137"/>
    <mergeCell ref="OAL136:OAL137"/>
    <mergeCell ref="OAM136:OAM137"/>
    <mergeCell ref="OAN136:OAN137"/>
    <mergeCell ref="OAO136:OAO137"/>
    <mergeCell ref="OAP136:OAP137"/>
    <mergeCell ref="OAQ136:OAQ137"/>
    <mergeCell ref="OAF136:OAF137"/>
    <mergeCell ref="OAG136:OAG137"/>
    <mergeCell ref="OAH136:OAH137"/>
    <mergeCell ref="OAI136:OAI137"/>
    <mergeCell ref="OAJ136:OAJ137"/>
    <mergeCell ref="OAK136:OAK137"/>
    <mergeCell ref="NZZ136:NZZ137"/>
    <mergeCell ref="OAA136:OAA137"/>
    <mergeCell ref="OAB136:OAB137"/>
    <mergeCell ref="OAC136:OAC137"/>
    <mergeCell ref="OAD136:OAD137"/>
    <mergeCell ref="OAE136:OAE137"/>
    <mergeCell ref="NZT136:NZT137"/>
    <mergeCell ref="NZU136:NZU137"/>
    <mergeCell ref="NZV136:NZV137"/>
    <mergeCell ref="NZW136:NZW137"/>
    <mergeCell ref="NZX136:NZX137"/>
    <mergeCell ref="NZY136:NZY137"/>
    <mergeCell ref="OCH136:OCH137"/>
    <mergeCell ref="OCI136:OCI137"/>
    <mergeCell ref="OCJ136:OCJ137"/>
    <mergeCell ref="OCK136:OCK137"/>
    <mergeCell ref="OCL136:OCL137"/>
    <mergeCell ref="OCM136:OCM137"/>
    <mergeCell ref="OCB136:OCB137"/>
    <mergeCell ref="OCC136:OCC137"/>
    <mergeCell ref="OCD136:OCD137"/>
    <mergeCell ref="OCE136:OCE137"/>
    <mergeCell ref="OCF136:OCF137"/>
    <mergeCell ref="OCG136:OCG137"/>
    <mergeCell ref="OBV136:OBV137"/>
    <mergeCell ref="OBW136:OBW137"/>
    <mergeCell ref="OBX136:OBX137"/>
    <mergeCell ref="OBY136:OBY137"/>
    <mergeCell ref="OBZ136:OBZ137"/>
    <mergeCell ref="OCA136:OCA137"/>
    <mergeCell ref="OBP136:OBP137"/>
    <mergeCell ref="OBQ136:OBQ137"/>
    <mergeCell ref="OBR136:OBR137"/>
    <mergeCell ref="OBS136:OBS137"/>
    <mergeCell ref="OBT136:OBT137"/>
    <mergeCell ref="OBU136:OBU137"/>
    <mergeCell ref="OBJ136:OBJ137"/>
    <mergeCell ref="OBK136:OBK137"/>
    <mergeCell ref="OBL136:OBL137"/>
    <mergeCell ref="OBM136:OBM137"/>
    <mergeCell ref="OBN136:OBN137"/>
    <mergeCell ref="OBO136:OBO137"/>
    <mergeCell ref="OBD136:OBD137"/>
    <mergeCell ref="OBE136:OBE137"/>
    <mergeCell ref="OBF136:OBF137"/>
    <mergeCell ref="OBG136:OBG137"/>
    <mergeCell ref="OBH136:OBH137"/>
    <mergeCell ref="OBI136:OBI137"/>
    <mergeCell ref="ODR136:ODR137"/>
    <mergeCell ref="ODS136:ODS137"/>
    <mergeCell ref="ODT136:ODT137"/>
    <mergeCell ref="ODU136:ODU137"/>
    <mergeCell ref="ODV136:ODV137"/>
    <mergeCell ref="ODW136:ODW137"/>
    <mergeCell ref="ODL136:ODL137"/>
    <mergeCell ref="ODM136:ODM137"/>
    <mergeCell ref="ODN136:ODN137"/>
    <mergeCell ref="ODO136:ODO137"/>
    <mergeCell ref="ODP136:ODP137"/>
    <mergeCell ref="ODQ136:ODQ137"/>
    <mergeCell ref="ODF136:ODF137"/>
    <mergeCell ref="ODG136:ODG137"/>
    <mergeCell ref="ODH136:ODH137"/>
    <mergeCell ref="ODI136:ODI137"/>
    <mergeCell ref="ODJ136:ODJ137"/>
    <mergeCell ref="ODK136:ODK137"/>
    <mergeCell ref="OCZ136:OCZ137"/>
    <mergeCell ref="ODA136:ODA137"/>
    <mergeCell ref="ODB136:ODB137"/>
    <mergeCell ref="ODC136:ODC137"/>
    <mergeCell ref="ODD136:ODD137"/>
    <mergeCell ref="ODE136:ODE137"/>
    <mergeCell ref="OCT136:OCT137"/>
    <mergeCell ref="OCU136:OCU137"/>
    <mergeCell ref="OCV136:OCV137"/>
    <mergeCell ref="OCW136:OCW137"/>
    <mergeCell ref="OCX136:OCX137"/>
    <mergeCell ref="OCY136:OCY137"/>
    <mergeCell ref="OCN136:OCN137"/>
    <mergeCell ref="OCO136:OCO137"/>
    <mergeCell ref="OCP136:OCP137"/>
    <mergeCell ref="OCQ136:OCQ137"/>
    <mergeCell ref="OCR136:OCR137"/>
    <mergeCell ref="OCS136:OCS137"/>
    <mergeCell ref="OFB136:OFB137"/>
    <mergeCell ref="OFC136:OFC137"/>
    <mergeCell ref="OFD136:OFD137"/>
    <mergeCell ref="OFE136:OFE137"/>
    <mergeCell ref="OFF136:OFF137"/>
    <mergeCell ref="OFG136:OFG137"/>
    <mergeCell ref="OEV136:OEV137"/>
    <mergeCell ref="OEW136:OEW137"/>
    <mergeCell ref="OEX136:OEX137"/>
    <mergeCell ref="OEY136:OEY137"/>
    <mergeCell ref="OEZ136:OEZ137"/>
    <mergeCell ref="OFA136:OFA137"/>
    <mergeCell ref="OEP136:OEP137"/>
    <mergeCell ref="OEQ136:OEQ137"/>
    <mergeCell ref="OER136:OER137"/>
    <mergeCell ref="OES136:OES137"/>
    <mergeCell ref="OET136:OET137"/>
    <mergeCell ref="OEU136:OEU137"/>
    <mergeCell ref="OEJ136:OEJ137"/>
    <mergeCell ref="OEK136:OEK137"/>
    <mergeCell ref="OEL136:OEL137"/>
    <mergeCell ref="OEM136:OEM137"/>
    <mergeCell ref="OEN136:OEN137"/>
    <mergeCell ref="OEO136:OEO137"/>
    <mergeCell ref="OED136:OED137"/>
    <mergeCell ref="OEE136:OEE137"/>
    <mergeCell ref="OEF136:OEF137"/>
    <mergeCell ref="OEG136:OEG137"/>
    <mergeCell ref="OEH136:OEH137"/>
    <mergeCell ref="OEI136:OEI137"/>
    <mergeCell ref="ODX136:ODX137"/>
    <mergeCell ref="ODY136:ODY137"/>
    <mergeCell ref="ODZ136:ODZ137"/>
    <mergeCell ref="OEA136:OEA137"/>
    <mergeCell ref="OEB136:OEB137"/>
    <mergeCell ref="OEC136:OEC137"/>
    <mergeCell ref="OGL136:OGL137"/>
    <mergeCell ref="OGM136:OGM137"/>
    <mergeCell ref="OGN136:OGN137"/>
    <mergeCell ref="OGO136:OGO137"/>
    <mergeCell ref="OGP136:OGP137"/>
    <mergeCell ref="OGQ136:OGQ137"/>
    <mergeCell ref="OGF136:OGF137"/>
    <mergeCell ref="OGG136:OGG137"/>
    <mergeCell ref="OGH136:OGH137"/>
    <mergeCell ref="OGI136:OGI137"/>
    <mergeCell ref="OGJ136:OGJ137"/>
    <mergeCell ref="OGK136:OGK137"/>
    <mergeCell ref="OFZ136:OFZ137"/>
    <mergeCell ref="OGA136:OGA137"/>
    <mergeCell ref="OGB136:OGB137"/>
    <mergeCell ref="OGC136:OGC137"/>
    <mergeCell ref="OGD136:OGD137"/>
    <mergeCell ref="OGE136:OGE137"/>
    <mergeCell ref="OFT136:OFT137"/>
    <mergeCell ref="OFU136:OFU137"/>
    <mergeCell ref="OFV136:OFV137"/>
    <mergeCell ref="OFW136:OFW137"/>
    <mergeCell ref="OFX136:OFX137"/>
    <mergeCell ref="OFY136:OFY137"/>
    <mergeCell ref="OFN136:OFN137"/>
    <mergeCell ref="OFO136:OFO137"/>
    <mergeCell ref="OFP136:OFP137"/>
    <mergeCell ref="OFQ136:OFQ137"/>
    <mergeCell ref="OFR136:OFR137"/>
    <mergeCell ref="OFS136:OFS137"/>
    <mergeCell ref="OFH136:OFH137"/>
    <mergeCell ref="OFI136:OFI137"/>
    <mergeCell ref="OFJ136:OFJ137"/>
    <mergeCell ref="OFK136:OFK137"/>
    <mergeCell ref="OFL136:OFL137"/>
    <mergeCell ref="OFM136:OFM137"/>
    <mergeCell ref="OHV136:OHV137"/>
    <mergeCell ref="OHW136:OHW137"/>
    <mergeCell ref="OHX136:OHX137"/>
    <mergeCell ref="OHY136:OHY137"/>
    <mergeCell ref="OHZ136:OHZ137"/>
    <mergeCell ref="OIA136:OIA137"/>
    <mergeCell ref="OHP136:OHP137"/>
    <mergeCell ref="OHQ136:OHQ137"/>
    <mergeCell ref="OHR136:OHR137"/>
    <mergeCell ref="OHS136:OHS137"/>
    <mergeCell ref="OHT136:OHT137"/>
    <mergeCell ref="OHU136:OHU137"/>
    <mergeCell ref="OHJ136:OHJ137"/>
    <mergeCell ref="OHK136:OHK137"/>
    <mergeCell ref="OHL136:OHL137"/>
    <mergeCell ref="OHM136:OHM137"/>
    <mergeCell ref="OHN136:OHN137"/>
    <mergeCell ref="OHO136:OHO137"/>
    <mergeCell ref="OHD136:OHD137"/>
    <mergeCell ref="OHE136:OHE137"/>
    <mergeCell ref="OHF136:OHF137"/>
    <mergeCell ref="OHG136:OHG137"/>
    <mergeCell ref="OHH136:OHH137"/>
    <mergeCell ref="OHI136:OHI137"/>
    <mergeCell ref="OGX136:OGX137"/>
    <mergeCell ref="OGY136:OGY137"/>
    <mergeCell ref="OGZ136:OGZ137"/>
    <mergeCell ref="OHA136:OHA137"/>
    <mergeCell ref="OHB136:OHB137"/>
    <mergeCell ref="OHC136:OHC137"/>
    <mergeCell ref="OGR136:OGR137"/>
    <mergeCell ref="OGS136:OGS137"/>
    <mergeCell ref="OGT136:OGT137"/>
    <mergeCell ref="OGU136:OGU137"/>
    <mergeCell ref="OGV136:OGV137"/>
    <mergeCell ref="OGW136:OGW137"/>
    <mergeCell ref="OJF136:OJF137"/>
    <mergeCell ref="OJG136:OJG137"/>
    <mergeCell ref="OJH136:OJH137"/>
    <mergeCell ref="OJI136:OJI137"/>
    <mergeCell ref="OJJ136:OJJ137"/>
    <mergeCell ref="OJK136:OJK137"/>
    <mergeCell ref="OIZ136:OIZ137"/>
    <mergeCell ref="OJA136:OJA137"/>
    <mergeCell ref="OJB136:OJB137"/>
    <mergeCell ref="OJC136:OJC137"/>
    <mergeCell ref="OJD136:OJD137"/>
    <mergeCell ref="OJE136:OJE137"/>
    <mergeCell ref="OIT136:OIT137"/>
    <mergeCell ref="OIU136:OIU137"/>
    <mergeCell ref="OIV136:OIV137"/>
    <mergeCell ref="OIW136:OIW137"/>
    <mergeCell ref="OIX136:OIX137"/>
    <mergeCell ref="OIY136:OIY137"/>
    <mergeCell ref="OIN136:OIN137"/>
    <mergeCell ref="OIO136:OIO137"/>
    <mergeCell ref="OIP136:OIP137"/>
    <mergeCell ref="OIQ136:OIQ137"/>
    <mergeCell ref="OIR136:OIR137"/>
    <mergeCell ref="OIS136:OIS137"/>
    <mergeCell ref="OIH136:OIH137"/>
    <mergeCell ref="OII136:OII137"/>
    <mergeCell ref="OIJ136:OIJ137"/>
    <mergeCell ref="OIK136:OIK137"/>
    <mergeCell ref="OIL136:OIL137"/>
    <mergeCell ref="OIM136:OIM137"/>
    <mergeCell ref="OIB136:OIB137"/>
    <mergeCell ref="OIC136:OIC137"/>
    <mergeCell ref="OID136:OID137"/>
    <mergeCell ref="OIE136:OIE137"/>
    <mergeCell ref="OIF136:OIF137"/>
    <mergeCell ref="OIG136:OIG137"/>
    <mergeCell ref="OKP136:OKP137"/>
    <mergeCell ref="OKQ136:OKQ137"/>
    <mergeCell ref="OKR136:OKR137"/>
    <mergeCell ref="OKS136:OKS137"/>
    <mergeCell ref="OKT136:OKT137"/>
    <mergeCell ref="OKU136:OKU137"/>
    <mergeCell ref="OKJ136:OKJ137"/>
    <mergeCell ref="OKK136:OKK137"/>
    <mergeCell ref="OKL136:OKL137"/>
    <mergeCell ref="OKM136:OKM137"/>
    <mergeCell ref="OKN136:OKN137"/>
    <mergeCell ref="OKO136:OKO137"/>
    <mergeCell ref="OKD136:OKD137"/>
    <mergeCell ref="OKE136:OKE137"/>
    <mergeCell ref="OKF136:OKF137"/>
    <mergeCell ref="OKG136:OKG137"/>
    <mergeCell ref="OKH136:OKH137"/>
    <mergeCell ref="OKI136:OKI137"/>
    <mergeCell ref="OJX136:OJX137"/>
    <mergeCell ref="OJY136:OJY137"/>
    <mergeCell ref="OJZ136:OJZ137"/>
    <mergeCell ref="OKA136:OKA137"/>
    <mergeCell ref="OKB136:OKB137"/>
    <mergeCell ref="OKC136:OKC137"/>
    <mergeCell ref="OJR136:OJR137"/>
    <mergeCell ref="OJS136:OJS137"/>
    <mergeCell ref="OJT136:OJT137"/>
    <mergeCell ref="OJU136:OJU137"/>
    <mergeCell ref="OJV136:OJV137"/>
    <mergeCell ref="OJW136:OJW137"/>
    <mergeCell ref="OJL136:OJL137"/>
    <mergeCell ref="OJM136:OJM137"/>
    <mergeCell ref="OJN136:OJN137"/>
    <mergeCell ref="OJO136:OJO137"/>
    <mergeCell ref="OJP136:OJP137"/>
    <mergeCell ref="OJQ136:OJQ137"/>
    <mergeCell ref="OLZ136:OLZ137"/>
    <mergeCell ref="OMA136:OMA137"/>
    <mergeCell ref="OMB136:OMB137"/>
    <mergeCell ref="OMC136:OMC137"/>
    <mergeCell ref="OMD136:OMD137"/>
    <mergeCell ref="OME136:OME137"/>
    <mergeCell ref="OLT136:OLT137"/>
    <mergeCell ref="OLU136:OLU137"/>
    <mergeCell ref="OLV136:OLV137"/>
    <mergeCell ref="OLW136:OLW137"/>
    <mergeCell ref="OLX136:OLX137"/>
    <mergeCell ref="OLY136:OLY137"/>
    <mergeCell ref="OLN136:OLN137"/>
    <mergeCell ref="OLO136:OLO137"/>
    <mergeCell ref="OLP136:OLP137"/>
    <mergeCell ref="OLQ136:OLQ137"/>
    <mergeCell ref="OLR136:OLR137"/>
    <mergeCell ref="OLS136:OLS137"/>
    <mergeCell ref="OLH136:OLH137"/>
    <mergeCell ref="OLI136:OLI137"/>
    <mergeCell ref="OLJ136:OLJ137"/>
    <mergeCell ref="OLK136:OLK137"/>
    <mergeCell ref="OLL136:OLL137"/>
    <mergeCell ref="OLM136:OLM137"/>
    <mergeCell ref="OLB136:OLB137"/>
    <mergeCell ref="OLC136:OLC137"/>
    <mergeCell ref="OLD136:OLD137"/>
    <mergeCell ref="OLE136:OLE137"/>
    <mergeCell ref="OLF136:OLF137"/>
    <mergeCell ref="OLG136:OLG137"/>
    <mergeCell ref="OKV136:OKV137"/>
    <mergeCell ref="OKW136:OKW137"/>
    <mergeCell ref="OKX136:OKX137"/>
    <mergeCell ref="OKY136:OKY137"/>
    <mergeCell ref="OKZ136:OKZ137"/>
    <mergeCell ref="OLA136:OLA137"/>
    <mergeCell ref="ONJ136:ONJ137"/>
    <mergeCell ref="ONK136:ONK137"/>
    <mergeCell ref="ONL136:ONL137"/>
    <mergeCell ref="ONM136:ONM137"/>
    <mergeCell ref="ONN136:ONN137"/>
    <mergeCell ref="ONO136:ONO137"/>
    <mergeCell ref="OND136:OND137"/>
    <mergeCell ref="ONE136:ONE137"/>
    <mergeCell ref="ONF136:ONF137"/>
    <mergeCell ref="ONG136:ONG137"/>
    <mergeCell ref="ONH136:ONH137"/>
    <mergeCell ref="ONI136:ONI137"/>
    <mergeCell ref="OMX136:OMX137"/>
    <mergeCell ref="OMY136:OMY137"/>
    <mergeCell ref="OMZ136:OMZ137"/>
    <mergeCell ref="ONA136:ONA137"/>
    <mergeCell ref="ONB136:ONB137"/>
    <mergeCell ref="ONC136:ONC137"/>
    <mergeCell ref="OMR136:OMR137"/>
    <mergeCell ref="OMS136:OMS137"/>
    <mergeCell ref="OMT136:OMT137"/>
    <mergeCell ref="OMU136:OMU137"/>
    <mergeCell ref="OMV136:OMV137"/>
    <mergeCell ref="OMW136:OMW137"/>
    <mergeCell ref="OML136:OML137"/>
    <mergeCell ref="OMM136:OMM137"/>
    <mergeCell ref="OMN136:OMN137"/>
    <mergeCell ref="OMO136:OMO137"/>
    <mergeCell ref="OMP136:OMP137"/>
    <mergeCell ref="OMQ136:OMQ137"/>
    <mergeCell ref="OMF136:OMF137"/>
    <mergeCell ref="OMG136:OMG137"/>
    <mergeCell ref="OMH136:OMH137"/>
    <mergeCell ref="OMI136:OMI137"/>
    <mergeCell ref="OMJ136:OMJ137"/>
    <mergeCell ref="OMK136:OMK137"/>
    <mergeCell ref="OOT136:OOT137"/>
    <mergeCell ref="OOU136:OOU137"/>
    <mergeCell ref="OOV136:OOV137"/>
    <mergeCell ref="OOW136:OOW137"/>
    <mergeCell ref="OOX136:OOX137"/>
    <mergeCell ref="OOY136:OOY137"/>
    <mergeCell ref="OON136:OON137"/>
    <mergeCell ref="OOO136:OOO137"/>
    <mergeCell ref="OOP136:OOP137"/>
    <mergeCell ref="OOQ136:OOQ137"/>
    <mergeCell ref="OOR136:OOR137"/>
    <mergeCell ref="OOS136:OOS137"/>
    <mergeCell ref="OOH136:OOH137"/>
    <mergeCell ref="OOI136:OOI137"/>
    <mergeCell ref="OOJ136:OOJ137"/>
    <mergeCell ref="OOK136:OOK137"/>
    <mergeCell ref="OOL136:OOL137"/>
    <mergeCell ref="OOM136:OOM137"/>
    <mergeCell ref="OOB136:OOB137"/>
    <mergeCell ref="OOC136:OOC137"/>
    <mergeCell ref="OOD136:OOD137"/>
    <mergeCell ref="OOE136:OOE137"/>
    <mergeCell ref="OOF136:OOF137"/>
    <mergeCell ref="OOG136:OOG137"/>
    <mergeCell ref="ONV136:ONV137"/>
    <mergeCell ref="ONW136:ONW137"/>
    <mergeCell ref="ONX136:ONX137"/>
    <mergeCell ref="ONY136:ONY137"/>
    <mergeCell ref="ONZ136:ONZ137"/>
    <mergeCell ref="OOA136:OOA137"/>
    <mergeCell ref="ONP136:ONP137"/>
    <mergeCell ref="ONQ136:ONQ137"/>
    <mergeCell ref="ONR136:ONR137"/>
    <mergeCell ref="ONS136:ONS137"/>
    <mergeCell ref="ONT136:ONT137"/>
    <mergeCell ref="ONU136:ONU137"/>
    <mergeCell ref="OQD136:OQD137"/>
    <mergeCell ref="OQE136:OQE137"/>
    <mergeCell ref="OQF136:OQF137"/>
    <mergeCell ref="OQG136:OQG137"/>
    <mergeCell ref="OQH136:OQH137"/>
    <mergeCell ref="OQI136:OQI137"/>
    <mergeCell ref="OPX136:OPX137"/>
    <mergeCell ref="OPY136:OPY137"/>
    <mergeCell ref="OPZ136:OPZ137"/>
    <mergeCell ref="OQA136:OQA137"/>
    <mergeCell ref="OQB136:OQB137"/>
    <mergeCell ref="OQC136:OQC137"/>
    <mergeCell ref="OPR136:OPR137"/>
    <mergeCell ref="OPS136:OPS137"/>
    <mergeCell ref="OPT136:OPT137"/>
    <mergeCell ref="OPU136:OPU137"/>
    <mergeCell ref="OPV136:OPV137"/>
    <mergeCell ref="OPW136:OPW137"/>
    <mergeCell ref="OPL136:OPL137"/>
    <mergeCell ref="OPM136:OPM137"/>
    <mergeCell ref="OPN136:OPN137"/>
    <mergeCell ref="OPO136:OPO137"/>
    <mergeCell ref="OPP136:OPP137"/>
    <mergeCell ref="OPQ136:OPQ137"/>
    <mergeCell ref="OPF136:OPF137"/>
    <mergeCell ref="OPG136:OPG137"/>
    <mergeCell ref="OPH136:OPH137"/>
    <mergeCell ref="OPI136:OPI137"/>
    <mergeCell ref="OPJ136:OPJ137"/>
    <mergeCell ref="OPK136:OPK137"/>
    <mergeCell ref="OOZ136:OOZ137"/>
    <mergeCell ref="OPA136:OPA137"/>
    <mergeCell ref="OPB136:OPB137"/>
    <mergeCell ref="OPC136:OPC137"/>
    <mergeCell ref="OPD136:OPD137"/>
    <mergeCell ref="OPE136:OPE137"/>
    <mergeCell ref="ORN136:ORN137"/>
    <mergeCell ref="ORO136:ORO137"/>
    <mergeCell ref="ORP136:ORP137"/>
    <mergeCell ref="ORQ136:ORQ137"/>
    <mergeCell ref="ORR136:ORR137"/>
    <mergeCell ref="ORS136:ORS137"/>
    <mergeCell ref="ORH136:ORH137"/>
    <mergeCell ref="ORI136:ORI137"/>
    <mergeCell ref="ORJ136:ORJ137"/>
    <mergeCell ref="ORK136:ORK137"/>
    <mergeCell ref="ORL136:ORL137"/>
    <mergeCell ref="ORM136:ORM137"/>
    <mergeCell ref="ORB136:ORB137"/>
    <mergeCell ref="ORC136:ORC137"/>
    <mergeCell ref="ORD136:ORD137"/>
    <mergeCell ref="ORE136:ORE137"/>
    <mergeCell ref="ORF136:ORF137"/>
    <mergeCell ref="ORG136:ORG137"/>
    <mergeCell ref="OQV136:OQV137"/>
    <mergeCell ref="OQW136:OQW137"/>
    <mergeCell ref="OQX136:OQX137"/>
    <mergeCell ref="OQY136:OQY137"/>
    <mergeCell ref="OQZ136:OQZ137"/>
    <mergeCell ref="ORA136:ORA137"/>
    <mergeCell ref="OQP136:OQP137"/>
    <mergeCell ref="OQQ136:OQQ137"/>
    <mergeCell ref="OQR136:OQR137"/>
    <mergeCell ref="OQS136:OQS137"/>
    <mergeCell ref="OQT136:OQT137"/>
    <mergeCell ref="OQU136:OQU137"/>
    <mergeCell ref="OQJ136:OQJ137"/>
    <mergeCell ref="OQK136:OQK137"/>
    <mergeCell ref="OQL136:OQL137"/>
    <mergeCell ref="OQM136:OQM137"/>
    <mergeCell ref="OQN136:OQN137"/>
    <mergeCell ref="OQO136:OQO137"/>
    <mergeCell ref="OSX136:OSX137"/>
    <mergeCell ref="OSY136:OSY137"/>
    <mergeCell ref="OSZ136:OSZ137"/>
    <mergeCell ref="OTA136:OTA137"/>
    <mergeCell ref="OTB136:OTB137"/>
    <mergeCell ref="OTC136:OTC137"/>
    <mergeCell ref="OSR136:OSR137"/>
    <mergeCell ref="OSS136:OSS137"/>
    <mergeCell ref="OST136:OST137"/>
    <mergeCell ref="OSU136:OSU137"/>
    <mergeCell ref="OSV136:OSV137"/>
    <mergeCell ref="OSW136:OSW137"/>
    <mergeCell ref="OSL136:OSL137"/>
    <mergeCell ref="OSM136:OSM137"/>
    <mergeCell ref="OSN136:OSN137"/>
    <mergeCell ref="OSO136:OSO137"/>
    <mergeCell ref="OSP136:OSP137"/>
    <mergeCell ref="OSQ136:OSQ137"/>
    <mergeCell ref="OSF136:OSF137"/>
    <mergeCell ref="OSG136:OSG137"/>
    <mergeCell ref="OSH136:OSH137"/>
    <mergeCell ref="OSI136:OSI137"/>
    <mergeCell ref="OSJ136:OSJ137"/>
    <mergeCell ref="OSK136:OSK137"/>
    <mergeCell ref="ORZ136:ORZ137"/>
    <mergeCell ref="OSA136:OSA137"/>
    <mergeCell ref="OSB136:OSB137"/>
    <mergeCell ref="OSC136:OSC137"/>
    <mergeCell ref="OSD136:OSD137"/>
    <mergeCell ref="OSE136:OSE137"/>
    <mergeCell ref="ORT136:ORT137"/>
    <mergeCell ref="ORU136:ORU137"/>
    <mergeCell ref="ORV136:ORV137"/>
    <mergeCell ref="ORW136:ORW137"/>
    <mergeCell ref="ORX136:ORX137"/>
    <mergeCell ref="ORY136:ORY137"/>
    <mergeCell ref="OUH136:OUH137"/>
    <mergeCell ref="OUI136:OUI137"/>
    <mergeCell ref="OUJ136:OUJ137"/>
    <mergeCell ref="OUK136:OUK137"/>
    <mergeCell ref="OUL136:OUL137"/>
    <mergeCell ref="OUM136:OUM137"/>
    <mergeCell ref="OUB136:OUB137"/>
    <mergeCell ref="OUC136:OUC137"/>
    <mergeCell ref="OUD136:OUD137"/>
    <mergeCell ref="OUE136:OUE137"/>
    <mergeCell ref="OUF136:OUF137"/>
    <mergeCell ref="OUG136:OUG137"/>
    <mergeCell ref="OTV136:OTV137"/>
    <mergeCell ref="OTW136:OTW137"/>
    <mergeCell ref="OTX136:OTX137"/>
    <mergeCell ref="OTY136:OTY137"/>
    <mergeCell ref="OTZ136:OTZ137"/>
    <mergeCell ref="OUA136:OUA137"/>
    <mergeCell ref="OTP136:OTP137"/>
    <mergeCell ref="OTQ136:OTQ137"/>
    <mergeCell ref="OTR136:OTR137"/>
    <mergeCell ref="OTS136:OTS137"/>
    <mergeCell ref="OTT136:OTT137"/>
    <mergeCell ref="OTU136:OTU137"/>
    <mergeCell ref="OTJ136:OTJ137"/>
    <mergeCell ref="OTK136:OTK137"/>
    <mergeCell ref="OTL136:OTL137"/>
    <mergeCell ref="OTM136:OTM137"/>
    <mergeCell ref="OTN136:OTN137"/>
    <mergeCell ref="OTO136:OTO137"/>
    <mergeCell ref="OTD136:OTD137"/>
    <mergeCell ref="OTE136:OTE137"/>
    <mergeCell ref="OTF136:OTF137"/>
    <mergeCell ref="OTG136:OTG137"/>
    <mergeCell ref="OTH136:OTH137"/>
    <mergeCell ref="OTI136:OTI137"/>
    <mergeCell ref="OVR136:OVR137"/>
    <mergeCell ref="OVS136:OVS137"/>
    <mergeCell ref="OVT136:OVT137"/>
    <mergeCell ref="OVU136:OVU137"/>
    <mergeCell ref="OVV136:OVV137"/>
    <mergeCell ref="OVW136:OVW137"/>
    <mergeCell ref="OVL136:OVL137"/>
    <mergeCell ref="OVM136:OVM137"/>
    <mergeCell ref="OVN136:OVN137"/>
    <mergeCell ref="OVO136:OVO137"/>
    <mergeCell ref="OVP136:OVP137"/>
    <mergeCell ref="OVQ136:OVQ137"/>
    <mergeCell ref="OVF136:OVF137"/>
    <mergeCell ref="OVG136:OVG137"/>
    <mergeCell ref="OVH136:OVH137"/>
    <mergeCell ref="OVI136:OVI137"/>
    <mergeCell ref="OVJ136:OVJ137"/>
    <mergeCell ref="OVK136:OVK137"/>
    <mergeCell ref="OUZ136:OUZ137"/>
    <mergeCell ref="OVA136:OVA137"/>
    <mergeCell ref="OVB136:OVB137"/>
    <mergeCell ref="OVC136:OVC137"/>
    <mergeCell ref="OVD136:OVD137"/>
    <mergeCell ref="OVE136:OVE137"/>
    <mergeCell ref="OUT136:OUT137"/>
    <mergeCell ref="OUU136:OUU137"/>
    <mergeCell ref="OUV136:OUV137"/>
    <mergeCell ref="OUW136:OUW137"/>
    <mergeCell ref="OUX136:OUX137"/>
    <mergeCell ref="OUY136:OUY137"/>
    <mergeCell ref="OUN136:OUN137"/>
    <mergeCell ref="OUO136:OUO137"/>
    <mergeCell ref="OUP136:OUP137"/>
    <mergeCell ref="OUQ136:OUQ137"/>
    <mergeCell ref="OUR136:OUR137"/>
    <mergeCell ref="OUS136:OUS137"/>
    <mergeCell ref="OXB136:OXB137"/>
    <mergeCell ref="OXC136:OXC137"/>
    <mergeCell ref="OXD136:OXD137"/>
    <mergeCell ref="OXE136:OXE137"/>
    <mergeCell ref="OXF136:OXF137"/>
    <mergeCell ref="OXG136:OXG137"/>
    <mergeCell ref="OWV136:OWV137"/>
    <mergeCell ref="OWW136:OWW137"/>
    <mergeCell ref="OWX136:OWX137"/>
    <mergeCell ref="OWY136:OWY137"/>
    <mergeCell ref="OWZ136:OWZ137"/>
    <mergeCell ref="OXA136:OXA137"/>
    <mergeCell ref="OWP136:OWP137"/>
    <mergeCell ref="OWQ136:OWQ137"/>
    <mergeCell ref="OWR136:OWR137"/>
    <mergeCell ref="OWS136:OWS137"/>
    <mergeCell ref="OWT136:OWT137"/>
    <mergeCell ref="OWU136:OWU137"/>
    <mergeCell ref="OWJ136:OWJ137"/>
    <mergeCell ref="OWK136:OWK137"/>
    <mergeCell ref="OWL136:OWL137"/>
    <mergeCell ref="OWM136:OWM137"/>
    <mergeCell ref="OWN136:OWN137"/>
    <mergeCell ref="OWO136:OWO137"/>
    <mergeCell ref="OWD136:OWD137"/>
    <mergeCell ref="OWE136:OWE137"/>
    <mergeCell ref="OWF136:OWF137"/>
    <mergeCell ref="OWG136:OWG137"/>
    <mergeCell ref="OWH136:OWH137"/>
    <mergeCell ref="OWI136:OWI137"/>
    <mergeCell ref="OVX136:OVX137"/>
    <mergeCell ref="OVY136:OVY137"/>
    <mergeCell ref="OVZ136:OVZ137"/>
    <mergeCell ref="OWA136:OWA137"/>
    <mergeCell ref="OWB136:OWB137"/>
    <mergeCell ref="OWC136:OWC137"/>
    <mergeCell ref="OYL136:OYL137"/>
    <mergeCell ref="OYM136:OYM137"/>
    <mergeCell ref="OYN136:OYN137"/>
    <mergeCell ref="OYO136:OYO137"/>
    <mergeCell ref="OYP136:OYP137"/>
    <mergeCell ref="OYQ136:OYQ137"/>
    <mergeCell ref="OYF136:OYF137"/>
    <mergeCell ref="OYG136:OYG137"/>
    <mergeCell ref="OYH136:OYH137"/>
    <mergeCell ref="OYI136:OYI137"/>
    <mergeCell ref="OYJ136:OYJ137"/>
    <mergeCell ref="OYK136:OYK137"/>
    <mergeCell ref="OXZ136:OXZ137"/>
    <mergeCell ref="OYA136:OYA137"/>
    <mergeCell ref="OYB136:OYB137"/>
    <mergeCell ref="OYC136:OYC137"/>
    <mergeCell ref="OYD136:OYD137"/>
    <mergeCell ref="OYE136:OYE137"/>
    <mergeCell ref="OXT136:OXT137"/>
    <mergeCell ref="OXU136:OXU137"/>
    <mergeCell ref="OXV136:OXV137"/>
    <mergeCell ref="OXW136:OXW137"/>
    <mergeCell ref="OXX136:OXX137"/>
    <mergeCell ref="OXY136:OXY137"/>
    <mergeCell ref="OXN136:OXN137"/>
    <mergeCell ref="OXO136:OXO137"/>
    <mergeCell ref="OXP136:OXP137"/>
    <mergeCell ref="OXQ136:OXQ137"/>
    <mergeCell ref="OXR136:OXR137"/>
    <mergeCell ref="OXS136:OXS137"/>
    <mergeCell ref="OXH136:OXH137"/>
    <mergeCell ref="OXI136:OXI137"/>
    <mergeCell ref="OXJ136:OXJ137"/>
    <mergeCell ref="OXK136:OXK137"/>
    <mergeCell ref="OXL136:OXL137"/>
    <mergeCell ref="OXM136:OXM137"/>
    <mergeCell ref="OZV136:OZV137"/>
    <mergeCell ref="OZW136:OZW137"/>
    <mergeCell ref="OZX136:OZX137"/>
    <mergeCell ref="OZY136:OZY137"/>
    <mergeCell ref="OZZ136:OZZ137"/>
    <mergeCell ref="PAA136:PAA137"/>
    <mergeCell ref="OZP136:OZP137"/>
    <mergeCell ref="OZQ136:OZQ137"/>
    <mergeCell ref="OZR136:OZR137"/>
    <mergeCell ref="OZS136:OZS137"/>
    <mergeCell ref="OZT136:OZT137"/>
    <mergeCell ref="OZU136:OZU137"/>
    <mergeCell ref="OZJ136:OZJ137"/>
    <mergeCell ref="OZK136:OZK137"/>
    <mergeCell ref="OZL136:OZL137"/>
    <mergeCell ref="OZM136:OZM137"/>
    <mergeCell ref="OZN136:OZN137"/>
    <mergeCell ref="OZO136:OZO137"/>
    <mergeCell ref="OZD136:OZD137"/>
    <mergeCell ref="OZE136:OZE137"/>
    <mergeCell ref="OZF136:OZF137"/>
    <mergeCell ref="OZG136:OZG137"/>
    <mergeCell ref="OZH136:OZH137"/>
    <mergeCell ref="OZI136:OZI137"/>
    <mergeCell ref="OYX136:OYX137"/>
    <mergeCell ref="OYY136:OYY137"/>
    <mergeCell ref="OYZ136:OYZ137"/>
    <mergeCell ref="OZA136:OZA137"/>
    <mergeCell ref="OZB136:OZB137"/>
    <mergeCell ref="OZC136:OZC137"/>
    <mergeCell ref="OYR136:OYR137"/>
    <mergeCell ref="OYS136:OYS137"/>
    <mergeCell ref="OYT136:OYT137"/>
    <mergeCell ref="OYU136:OYU137"/>
    <mergeCell ref="OYV136:OYV137"/>
    <mergeCell ref="OYW136:OYW137"/>
    <mergeCell ref="PBF136:PBF137"/>
    <mergeCell ref="PBG136:PBG137"/>
    <mergeCell ref="PBH136:PBH137"/>
    <mergeCell ref="PBI136:PBI137"/>
    <mergeCell ref="PBJ136:PBJ137"/>
    <mergeCell ref="PBK136:PBK137"/>
    <mergeCell ref="PAZ136:PAZ137"/>
    <mergeCell ref="PBA136:PBA137"/>
    <mergeCell ref="PBB136:PBB137"/>
    <mergeCell ref="PBC136:PBC137"/>
    <mergeCell ref="PBD136:PBD137"/>
    <mergeCell ref="PBE136:PBE137"/>
    <mergeCell ref="PAT136:PAT137"/>
    <mergeCell ref="PAU136:PAU137"/>
    <mergeCell ref="PAV136:PAV137"/>
    <mergeCell ref="PAW136:PAW137"/>
    <mergeCell ref="PAX136:PAX137"/>
    <mergeCell ref="PAY136:PAY137"/>
    <mergeCell ref="PAN136:PAN137"/>
    <mergeCell ref="PAO136:PAO137"/>
    <mergeCell ref="PAP136:PAP137"/>
    <mergeCell ref="PAQ136:PAQ137"/>
    <mergeCell ref="PAR136:PAR137"/>
    <mergeCell ref="PAS136:PAS137"/>
    <mergeCell ref="PAH136:PAH137"/>
    <mergeCell ref="PAI136:PAI137"/>
    <mergeCell ref="PAJ136:PAJ137"/>
    <mergeCell ref="PAK136:PAK137"/>
    <mergeCell ref="PAL136:PAL137"/>
    <mergeCell ref="PAM136:PAM137"/>
    <mergeCell ref="PAB136:PAB137"/>
    <mergeCell ref="PAC136:PAC137"/>
    <mergeCell ref="PAD136:PAD137"/>
    <mergeCell ref="PAE136:PAE137"/>
    <mergeCell ref="PAF136:PAF137"/>
    <mergeCell ref="PAG136:PAG137"/>
    <mergeCell ref="PCP136:PCP137"/>
    <mergeCell ref="PCQ136:PCQ137"/>
    <mergeCell ref="PCR136:PCR137"/>
    <mergeCell ref="PCS136:PCS137"/>
    <mergeCell ref="PCT136:PCT137"/>
    <mergeCell ref="PCU136:PCU137"/>
    <mergeCell ref="PCJ136:PCJ137"/>
    <mergeCell ref="PCK136:PCK137"/>
    <mergeCell ref="PCL136:PCL137"/>
    <mergeCell ref="PCM136:PCM137"/>
    <mergeCell ref="PCN136:PCN137"/>
    <mergeCell ref="PCO136:PCO137"/>
    <mergeCell ref="PCD136:PCD137"/>
    <mergeCell ref="PCE136:PCE137"/>
    <mergeCell ref="PCF136:PCF137"/>
    <mergeCell ref="PCG136:PCG137"/>
    <mergeCell ref="PCH136:PCH137"/>
    <mergeCell ref="PCI136:PCI137"/>
    <mergeCell ref="PBX136:PBX137"/>
    <mergeCell ref="PBY136:PBY137"/>
    <mergeCell ref="PBZ136:PBZ137"/>
    <mergeCell ref="PCA136:PCA137"/>
    <mergeCell ref="PCB136:PCB137"/>
    <mergeCell ref="PCC136:PCC137"/>
    <mergeCell ref="PBR136:PBR137"/>
    <mergeCell ref="PBS136:PBS137"/>
    <mergeCell ref="PBT136:PBT137"/>
    <mergeCell ref="PBU136:PBU137"/>
    <mergeCell ref="PBV136:PBV137"/>
    <mergeCell ref="PBW136:PBW137"/>
    <mergeCell ref="PBL136:PBL137"/>
    <mergeCell ref="PBM136:PBM137"/>
    <mergeCell ref="PBN136:PBN137"/>
    <mergeCell ref="PBO136:PBO137"/>
    <mergeCell ref="PBP136:PBP137"/>
    <mergeCell ref="PBQ136:PBQ137"/>
    <mergeCell ref="PDZ136:PDZ137"/>
    <mergeCell ref="PEA136:PEA137"/>
    <mergeCell ref="PEB136:PEB137"/>
    <mergeCell ref="PEC136:PEC137"/>
    <mergeCell ref="PED136:PED137"/>
    <mergeCell ref="PEE136:PEE137"/>
    <mergeCell ref="PDT136:PDT137"/>
    <mergeCell ref="PDU136:PDU137"/>
    <mergeCell ref="PDV136:PDV137"/>
    <mergeCell ref="PDW136:PDW137"/>
    <mergeCell ref="PDX136:PDX137"/>
    <mergeCell ref="PDY136:PDY137"/>
    <mergeCell ref="PDN136:PDN137"/>
    <mergeCell ref="PDO136:PDO137"/>
    <mergeCell ref="PDP136:PDP137"/>
    <mergeCell ref="PDQ136:PDQ137"/>
    <mergeCell ref="PDR136:PDR137"/>
    <mergeCell ref="PDS136:PDS137"/>
    <mergeCell ref="PDH136:PDH137"/>
    <mergeCell ref="PDI136:PDI137"/>
    <mergeCell ref="PDJ136:PDJ137"/>
    <mergeCell ref="PDK136:PDK137"/>
    <mergeCell ref="PDL136:PDL137"/>
    <mergeCell ref="PDM136:PDM137"/>
    <mergeCell ref="PDB136:PDB137"/>
    <mergeCell ref="PDC136:PDC137"/>
    <mergeCell ref="PDD136:PDD137"/>
    <mergeCell ref="PDE136:PDE137"/>
    <mergeCell ref="PDF136:PDF137"/>
    <mergeCell ref="PDG136:PDG137"/>
    <mergeCell ref="PCV136:PCV137"/>
    <mergeCell ref="PCW136:PCW137"/>
    <mergeCell ref="PCX136:PCX137"/>
    <mergeCell ref="PCY136:PCY137"/>
    <mergeCell ref="PCZ136:PCZ137"/>
    <mergeCell ref="PDA136:PDA137"/>
    <mergeCell ref="PFJ136:PFJ137"/>
    <mergeCell ref="PFK136:PFK137"/>
    <mergeCell ref="PFL136:PFL137"/>
    <mergeCell ref="PFM136:PFM137"/>
    <mergeCell ref="PFN136:PFN137"/>
    <mergeCell ref="PFO136:PFO137"/>
    <mergeCell ref="PFD136:PFD137"/>
    <mergeCell ref="PFE136:PFE137"/>
    <mergeCell ref="PFF136:PFF137"/>
    <mergeCell ref="PFG136:PFG137"/>
    <mergeCell ref="PFH136:PFH137"/>
    <mergeCell ref="PFI136:PFI137"/>
    <mergeCell ref="PEX136:PEX137"/>
    <mergeCell ref="PEY136:PEY137"/>
    <mergeCell ref="PEZ136:PEZ137"/>
    <mergeCell ref="PFA136:PFA137"/>
    <mergeCell ref="PFB136:PFB137"/>
    <mergeCell ref="PFC136:PFC137"/>
    <mergeCell ref="PER136:PER137"/>
    <mergeCell ref="PES136:PES137"/>
    <mergeCell ref="PET136:PET137"/>
    <mergeCell ref="PEU136:PEU137"/>
    <mergeCell ref="PEV136:PEV137"/>
    <mergeCell ref="PEW136:PEW137"/>
    <mergeCell ref="PEL136:PEL137"/>
    <mergeCell ref="PEM136:PEM137"/>
    <mergeCell ref="PEN136:PEN137"/>
    <mergeCell ref="PEO136:PEO137"/>
    <mergeCell ref="PEP136:PEP137"/>
    <mergeCell ref="PEQ136:PEQ137"/>
    <mergeCell ref="PEF136:PEF137"/>
    <mergeCell ref="PEG136:PEG137"/>
    <mergeCell ref="PEH136:PEH137"/>
    <mergeCell ref="PEI136:PEI137"/>
    <mergeCell ref="PEJ136:PEJ137"/>
    <mergeCell ref="PEK136:PEK137"/>
    <mergeCell ref="PGT136:PGT137"/>
    <mergeCell ref="PGU136:PGU137"/>
    <mergeCell ref="PGV136:PGV137"/>
    <mergeCell ref="PGW136:PGW137"/>
    <mergeCell ref="PGX136:PGX137"/>
    <mergeCell ref="PGY136:PGY137"/>
    <mergeCell ref="PGN136:PGN137"/>
    <mergeCell ref="PGO136:PGO137"/>
    <mergeCell ref="PGP136:PGP137"/>
    <mergeCell ref="PGQ136:PGQ137"/>
    <mergeCell ref="PGR136:PGR137"/>
    <mergeCell ref="PGS136:PGS137"/>
    <mergeCell ref="PGH136:PGH137"/>
    <mergeCell ref="PGI136:PGI137"/>
    <mergeCell ref="PGJ136:PGJ137"/>
    <mergeCell ref="PGK136:PGK137"/>
    <mergeCell ref="PGL136:PGL137"/>
    <mergeCell ref="PGM136:PGM137"/>
    <mergeCell ref="PGB136:PGB137"/>
    <mergeCell ref="PGC136:PGC137"/>
    <mergeCell ref="PGD136:PGD137"/>
    <mergeCell ref="PGE136:PGE137"/>
    <mergeCell ref="PGF136:PGF137"/>
    <mergeCell ref="PGG136:PGG137"/>
    <mergeCell ref="PFV136:PFV137"/>
    <mergeCell ref="PFW136:PFW137"/>
    <mergeCell ref="PFX136:PFX137"/>
    <mergeCell ref="PFY136:PFY137"/>
    <mergeCell ref="PFZ136:PFZ137"/>
    <mergeCell ref="PGA136:PGA137"/>
    <mergeCell ref="PFP136:PFP137"/>
    <mergeCell ref="PFQ136:PFQ137"/>
    <mergeCell ref="PFR136:PFR137"/>
    <mergeCell ref="PFS136:PFS137"/>
    <mergeCell ref="PFT136:PFT137"/>
    <mergeCell ref="PFU136:PFU137"/>
    <mergeCell ref="PID136:PID137"/>
    <mergeCell ref="PIE136:PIE137"/>
    <mergeCell ref="PIF136:PIF137"/>
    <mergeCell ref="PIG136:PIG137"/>
    <mergeCell ref="PIH136:PIH137"/>
    <mergeCell ref="PII136:PII137"/>
    <mergeCell ref="PHX136:PHX137"/>
    <mergeCell ref="PHY136:PHY137"/>
    <mergeCell ref="PHZ136:PHZ137"/>
    <mergeCell ref="PIA136:PIA137"/>
    <mergeCell ref="PIB136:PIB137"/>
    <mergeCell ref="PIC136:PIC137"/>
    <mergeCell ref="PHR136:PHR137"/>
    <mergeCell ref="PHS136:PHS137"/>
    <mergeCell ref="PHT136:PHT137"/>
    <mergeCell ref="PHU136:PHU137"/>
    <mergeCell ref="PHV136:PHV137"/>
    <mergeCell ref="PHW136:PHW137"/>
    <mergeCell ref="PHL136:PHL137"/>
    <mergeCell ref="PHM136:PHM137"/>
    <mergeCell ref="PHN136:PHN137"/>
    <mergeCell ref="PHO136:PHO137"/>
    <mergeCell ref="PHP136:PHP137"/>
    <mergeCell ref="PHQ136:PHQ137"/>
    <mergeCell ref="PHF136:PHF137"/>
    <mergeCell ref="PHG136:PHG137"/>
    <mergeCell ref="PHH136:PHH137"/>
    <mergeCell ref="PHI136:PHI137"/>
    <mergeCell ref="PHJ136:PHJ137"/>
    <mergeCell ref="PHK136:PHK137"/>
    <mergeCell ref="PGZ136:PGZ137"/>
    <mergeCell ref="PHA136:PHA137"/>
    <mergeCell ref="PHB136:PHB137"/>
    <mergeCell ref="PHC136:PHC137"/>
    <mergeCell ref="PHD136:PHD137"/>
    <mergeCell ref="PHE136:PHE137"/>
    <mergeCell ref="PJN136:PJN137"/>
    <mergeCell ref="PJO136:PJO137"/>
    <mergeCell ref="PJP136:PJP137"/>
    <mergeCell ref="PJQ136:PJQ137"/>
    <mergeCell ref="PJR136:PJR137"/>
    <mergeCell ref="PJS136:PJS137"/>
    <mergeCell ref="PJH136:PJH137"/>
    <mergeCell ref="PJI136:PJI137"/>
    <mergeCell ref="PJJ136:PJJ137"/>
    <mergeCell ref="PJK136:PJK137"/>
    <mergeCell ref="PJL136:PJL137"/>
    <mergeCell ref="PJM136:PJM137"/>
    <mergeCell ref="PJB136:PJB137"/>
    <mergeCell ref="PJC136:PJC137"/>
    <mergeCell ref="PJD136:PJD137"/>
    <mergeCell ref="PJE136:PJE137"/>
    <mergeCell ref="PJF136:PJF137"/>
    <mergeCell ref="PJG136:PJG137"/>
    <mergeCell ref="PIV136:PIV137"/>
    <mergeCell ref="PIW136:PIW137"/>
    <mergeCell ref="PIX136:PIX137"/>
    <mergeCell ref="PIY136:PIY137"/>
    <mergeCell ref="PIZ136:PIZ137"/>
    <mergeCell ref="PJA136:PJA137"/>
    <mergeCell ref="PIP136:PIP137"/>
    <mergeCell ref="PIQ136:PIQ137"/>
    <mergeCell ref="PIR136:PIR137"/>
    <mergeCell ref="PIS136:PIS137"/>
    <mergeCell ref="PIT136:PIT137"/>
    <mergeCell ref="PIU136:PIU137"/>
    <mergeCell ref="PIJ136:PIJ137"/>
    <mergeCell ref="PIK136:PIK137"/>
    <mergeCell ref="PIL136:PIL137"/>
    <mergeCell ref="PIM136:PIM137"/>
    <mergeCell ref="PIN136:PIN137"/>
    <mergeCell ref="PIO136:PIO137"/>
    <mergeCell ref="PKX136:PKX137"/>
    <mergeCell ref="PKY136:PKY137"/>
    <mergeCell ref="PKZ136:PKZ137"/>
    <mergeCell ref="PLA136:PLA137"/>
    <mergeCell ref="PLB136:PLB137"/>
    <mergeCell ref="PLC136:PLC137"/>
    <mergeCell ref="PKR136:PKR137"/>
    <mergeCell ref="PKS136:PKS137"/>
    <mergeCell ref="PKT136:PKT137"/>
    <mergeCell ref="PKU136:PKU137"/>
    <mergeCell ref="PKV136:PKV137"/>
    <mergeCell ref="PKW136:PKW137"/>
    <mergeCell ref="PKL136:PKL137"/>
    <mergeCell ref="PKM136:PKM137"/>
    <mergeCell ref="PKN136:PKN137"/>
    <mergeCell ref="PKO136:PKO137"/>
    <mergeCell ref="PKP136:PKP137"/>
    <mergeCell ref="PKQ136:PKQ137"/>
    <mergeCell ref="PKF136:PKF137"/>
    <mergeCell ref="PKG136:PKG137"/>
    <mergeCell ref="PKH136:PKH137"/>
    <mergeCell ref="PKI136:PKI137"/>
    <mergeCell ref="PKJ136:PKJ137"/>
    <mergeCell ref="PKK136:PKK137"/>
    <mergeCell ref="PJZ136:PJZ137"/>
    <mergeCell ref="PKA136:PKA137"/>
    <mergeCell ref="PKB136:PKB137"/>
    <mergeCell ref="PKC136:PKC137"/>
    <mergeCell ref="PKD136:PKD137"/>
    <mergeCell ref="PKE136:PKE137"/>
    <mergeCell ref="PJT136:PJT137"/>
    <mergeCell ref="PJU136:PJU137"/>
    <mergeCell ref="PJV136:PJV137"/>
    <mergeCell ref="PJW136:PJW137"/>
    <mergeCell ref="PJX136:PJX137"/>
    <mergeCell ref="PJY136:PJY137"/>
    <mergeCell ref="PMH136:PMH137"/>
    <mergeCell ref="PMI136:PMI137"/>
    <mergeCell ref="PMJ136:PMJ137"/>
    <mergeCell ref="PMK136:PMK137"/>
    <mergeCell ref="PML136:PML137"/>
    <mergeCell ref="PMM136:PMM137"/>
    <mergeCell ref="PMB136:PMB137"/>
    <mergeCell ref="PMC136:PMC137"/>
    <mergeCell ref="PMD136:PMD137"/>
    <mergeCell ref="PME136:PME137"/>
    <mergeCell ref="PMF136:PMF137"/>
    <mergeCell ref="PMG136:PMG137"/>
    <mergeCell ref="PLV136:PLV137"/>
    <mergeCell ref="PLW136:PLW137"/>
    <mergeCell ref="PLX136:PLX137"/>
    <mergeCell ref="PLY136:PLY137"/>
    <mergeCell ref="PLZ136:PLZ137"/>
    <mergeCell ref="PMA136:PMA137"/>
    <mergeCell ref="PLP136:PLP137"/>
    <mergeCell ref="PLQ136:PLQ137"/>
    <mergeCell ref="PLR136:PLR137"/>
    <mergeCell ref="PLS136:PLS137"/>
    <mergeCell ref="PLT136:PLT137"/>
    <mergeCell ref="PLU136:PLU137"/>
    <mergeCell ref="PLJ136:PLJ137"/>
    <mergeCell ref="PLK136:PLK137"/>
    <mergeCell ref="PLL136:PLL137"/>
    <mergeCell ref="PLM136:PLM137"/>
    <mergeCell ref="PLN136:PLN137"/>
    <mergeCell ref="PLO136:PLO137"/>
    <mergeCell ref="PLD136:PLD137"/>
    <mergeCell ref="PLE136:PLE137"/>
    <mergeCell ref="PLF136:PLF137"/>
    <mergeCell ref="PLG136:PLG137"/>
    <mergeCell ref="PLH136:PLH137"/>
    <mergeCell ref="PLI136:PLI137"/>
    <mergeCell ref="PNR136:PNR137"/>
    <mergeCell ref="PNS136:PNS137"/>
    <mergeCell ref="PNT136:PNT137"/>
    <mergeCell ref="PNU136:PNU137"/>
    <mergeCell ref="PNV136:PNV137"/>
    <mergeCell ref="PNW136:PNW137"/>
    <mergeCell ref="PNL136:PNL137"/>
    <mergeCell ref="PNM136:PNM137"/>
    <mergeCell ref="PNN136:PNN137"/>
    <mergeCell ref="PNO136:PNO137"/>
    <mergeCell ref="PNP136:PNP137"/>
    <mergeCell ref="PNQ136:PNQ137"/>
    <mergeCell ref="PNF136:PNF137"/>
    <mergeCell ref="PNG136:PNG137"/>
    <mergeCell ref="PNH136:PNH137"/>
    <mergeCell ref="PNI136:PNI137"/>
    <mergeCell ref="PNJ136:PNJ137"/>
    <mergeCell ref="PNK136:PNK137"/>
    <mergeCell ref="PMZ136:PMZ137"/>
    <mergeCell ref="PNA136:PNA137"/>
    <mergeCell ref="PNB136:PNB137"/>
    <mergeCell ref="PNC136:PNC137"/>
    <mergeCell ref="PND136:PND137"/>
    <mergeCell ref="PNE136:PNE137"/>
    <mergeCell ref="PMT136:PMT137"/>
    <mergeCell ref="PMU136:PMU137"/>
    <mergeCell ref="PMV136:PMV137"/>
    <mergeCell ref="PMW136:PMW137"/>
    <mergeCell ref="PMX136:PMX137"/>
    <mergeCell ref="PMY136:PMY137"/>
    <mergeCell ref="PMN136:PMN137"/>
    <mergeCell ref="PMO136:PMO137"/>
    <mergeCell ref="PMP136:PMP137"/>
    <mergeCell ref="PMQ136:PMQ137"/>
    <mergeCell ref="PMR136:PMR137"/>
    <mergeCell ref="PMS136:PMS137"/>
    <mergeCell ref="PPB136:PPB137"/>
    <mergeCell ref="PPC136:PPC137"/>
    <mergeCell ref="PPD136:PPD137"/>
    <mergeCell ref="PPE136:PPE137"/>
    <mergeCell ref="PPF136:PPF137"/>
    <mergeCell ref="PPG136:PPG137"/>
    <mergeCell ref="POV136:POV137"/>
    <mergeCell ref="POW136:POW137"/>
    <mergeCell ref="POX136:POX137"/>
    <mergeCell ref="POY136:POY137"/>
    <mergeCell ref="POZ136:POZ137"/>
    <mergeCell ref="PPA136:PPA137"/>
    <mergeCell ref="POP136:POP137"/>
    <mergeCell ref="POQ136:POQ137"/>
    <mergeCell ref="POR136:POR137"/>
    <mergeCell ref="POS136:POS137"/>
    <mergeCell ref="POT136:POT137"/>
    <mergeCell ref="POU136:POU137"/>
    <mergeCell ref="POJ136:POJ137"/>
    <mergeCell ref="POK136:POK137"/>
    <mergeCell ref="POL136:POL137"/>
    <mergeCell ref="POM136:POM137"/>
    <mergeCell ref="PON136:PON137"/>
    <mergeCell ref="POO136:POO137"/>
    <mergeCell ref="POD136:POD137"/>
    <mergeCell ref="POE136:POE137"/>
    <mergeCell ref="POF136:POF137"/>
    <mergeCell ref="POG136:POG137"/>
    <mergeCell ref="POH136:POH137"/>
    <mergeCell ref="POI136:POI137"/>
    <mergeCell ref="PNX136:PNX137"/>
    <mergeCell ref="PNY136:PNY137"/>
    <mergeCell ref="PNZ136:PNZ137"/>
    <mergeCell ref="POA136:POA137"/>
    <mergeCell ref="POB136:POB137"/>
    <mergeCell ref="POC136:POC137"/>
    <mergeCell ref="PQL136:PQL137"/>
    <mergeCell ref="PQM136:PQM137"/>
    <mergeCell ref="PQN136:PQN137"/>
    <mergeCell ref="PQO136:PQO137"/>
    <mergeCell ref="PQP136:PQP137"/>
    <mergeCell ref="PQQ136:PQQ137"/>
    <mergeCell ref="PQF136:PQF137"/>
    <mergeCell ref="PQG136:PQG137"/>
    <mergeCell ref="PQH136:PQH137"/>
    <mergeCell ref="PQI136:PQI137"/>
    <mergeCell ref="PQJ136:PQJ137"/>
    <mergeCell ref="PQK136:PQK137"/>
    <mergeCell ref="PPZ136:PPZ137"/>
    <mergeCell ref="PQA136:PQA137"/>
    <mergeCell ref="PQB136:PQB137"/>
    <mergeCell ref="PQC136:PQC137"/>
    <mergeCell ref="PQD136:PQD137"/>
    <mergeCell ref="PQE136:PQE137"/>
    <mergeCell ref="PPT136:PPT137"/>
    <mergeCell ref="PPU136:PPU137"/>
    <mergeCell ref="PPV136:PPV137"/>
    <mergeCell ref="PPW136:PPW137"/>
    <mergeCell ref="PPX136:PPX137"/>
    <mergeCell ref="PPY136:PPY137"/>
    <mergeCell ref="PPN136:PPN137"/>
    <mergeCell ref="PPO136:PPO137"/>
    <mergeCell ref="PPP136:PPP137"/>
    <mergeCell ref="PPQ136:PPQ137"/>
    <mergeCell ref="PPR136:PPR137"/>
    <mergeCell ref="PPS136:PPS137"/>
    <mergeCell ref="PPH136:PPH137"/>
    <mergeCell ref="PPI136:PPI137"/>
    <mergeCell ref="PPJ136:PPJ137"/>
    <mergeCell ref="PPK136:PPK137"/>
    <mergeCell ref="PPL136:PPL137"/>
    <mergeCell ref="PPM136:PPM137"/>
    <mergeCell ref="PRV136:PRV137"/>
    <mergeCell ref="PRW136:PRW137"/>
    <mergeCell ref="PRX136:PRX137"/>
    <mergeCell ref="PRY136:PRY137"/>
    <mergeCell ref="PRZ136:PRZ137"/>
    <mergeCell ref="PSA136:PSA137"/>
    <mergeCell ref="PRP136:PRP137"/>
    <mergeCell ref="PRQ136:PRQ137"/>
    <mergeCell ref="PRR136:PRR137"/>
    <mergeCell ref="PRS136:PRS137"/>
    <mergeCell ref="PRT136:PRT137"/>
    <mergeCell ref="PRU136:PRU137"/>
    <mergeCell ref="PRJ136:PRJ137"/>
    <mergeCell ref="PRK136:PRK137"/>
    <mergeCell ref="PRL136:PRL137"/>
    <mergeCell ref="PRM136:PRM137"/>
    <mergeCell ref="PRN136:PRN137"/>
    <mergeCell ref="PRO136:PRO137"/>
    <mergeCell ref="PRD136:PRD137"/>
    <mergeCell ref="PRE136:PRE137"/>
    <mergeCell ref="PRF136:PRF137"/>
    <mergeCell ref="PRG136:PRG137"/>
    <mergeCell ref="PRH136:PRH137"/>
    <mergeCell ref="PRI136:PRI137"/>
    <mergeCell ref="PQX136:PQX137"/>
    <mergeCell ref="PQY136:PQY137"/>
    <mergeCell ref="PQZ136:PQZ137"/>
    <mergeCell ref="PRA136:PRA137"/>
    <mergeCell ref="PRB136:PRB137"/>
    <mergeCell ref="PRC136:PRC137"/>
    <mergeCell ref="PQR136:PQR137"/>
    <mergeCell ref="PQS136:PQS137"/>
    <mergeCell ref="PQT136:PQT137"/>
    <mergeCell ref="PQU136:PQU137"/>
    <mergeCell ref="PQV136:PQV137"/>
    <mergeCell ref="PQW136:PQW137"/>
    <mergeCell ref="PTF136:PTF137"/>
    <mergeCell ref="PTG136:PTG137"/>
    <mergeCell ref="PTH136:PTH137"/>
    <mergeCell ref="PTI136:PTI137"/>
    <mergeCell ref="PTJ136:PTJ137"/>
    <mergeCell ref="PTK136:PTK137"/>
    <mergeCell ref="PSZ136:PSZ137"/>
    <mergeCell ref="PTA136:PTA137"/>
    <mergeCell ref="PTB136:PTB137"/>
    <mergeCell ref="PTC136:PTC137"/>
    <mergeCell ref="PTD136:PTD137"/>
    <mergeCell ref="PTE136:PTE137"/>
    <mergeCell ref="PST136:PST137"/>
    <mergeCell ref="PSU136:PSU137"/>
    <mergeCell ref="PSV136:PSV137"/>
    <mergeCell ref="PSW136:PSW137"/>
    <mergeCell ref="PSX136:PSX137"/>
    <mergeCell ref="PSY136:PSY137"/>
    <mergeCell ref="PSN136:PSN137"/>
    <mergeCell ref="PSO136:PSO137"/>
    <mergeCell ref="PSP136:PSP137"/>
    <mergeCell ref="PSQ136:PSQ137"/>
    <mergeCell ref="PSR136:PSR137"/>
    <mergeCell ref="PSS136:PSS137"/>
    <mergeCell ref="PSH136:PSH137"/>
    <mergeCell ref="PSI136:PSI137"/>
    <mergeCell ref="PSJ136:PSJ137"/>
    <mergeCell ref="PSK136:PSK137"/>
    <mergeCell ref="PSL136:PSL137"/>
    <mergeCell ref="PSM136:PSM137"/>
    <mergeCell ref="PSB136:PSB137"/>
    <mergeCell ref="PSC136:PSC137"/>
    <mergeCell ref="PSD136:PSD137"/>
    <mergeCell ref="PSE136:PSE137"/>
    <mergeCell ref="PSF136:PSF137"/>
    <mergeCell ref="PSG136:PSG137"/>
    <mergeCell ref="PUP136:PUP137"/>
    <mergeCell ref="PUQ136:PUQ137"/>
    <mergeCell ref="PUR136:PUR137"/>
    <mergeCell ref="PUS136:PUS137"/>
    <mergeCell ref="PUT136:PUT137"/>
    <mergeCell ref="PUU136:PUU137"/>
    <mergeCell ref="PUJ136:PUJ137"/>
    <mergeCell ref="PUK136:PUK137"/>
    <mergeCell ref="PUL136:PUL137"/>
    <mergeCell ref="PUM136:PUM137"/>
    <mergeCell ref="PUN136:PUN137"/>
    <mergeCell ref="PUO136:PUO137"/>
    <mergeCell ref="PUD136:PUD137"/>
    <mergeCell ref="PUE136:PUE137"/>
    <mergeCell ref="PUF136:PUF137"/>
    <mergeCell ref="PUG136:PUG137"/>
    <mergeCell ref="PUH136:PUH137"/>
    <mergeCell ref="PUI136:PUI137"/>
    <mergeCell ref="PTX136:PTX137"/>
    <mergeCell ref="PTY136:PTY137"/>
    <mergeCell ref="PTZ136:PTZ137"/>
    <mergeCell ref="PUA136:PUA137"/>
    <mergeCell ref="PUB136:PUB137"/>
    <mergeCell ref="PUC136:PUC137"/>
    <mergeCell ref="PTR136:PTR137"/>
    <mergeCell ref="PTS136:PTS137"/>
    <mergeCell ref="PTT136:PTT137"/>
    <mergeCell ref="PTU136:PTU137"/>
    <mergeCell ref="PTV136:PTV137"/>
    <mergeCell ref="PTW136:PTW137"/>
    <mergeCell ref="PTL136:PTL137"/>
    <mergeCell ref="PTM136:PTM137"/>
    <mergeCell ref="PTN136:PTN137"/>
    <mergeCell ref="PTO136:PTO137"/>
    <mergeCell ref="PTP136:PTP137"/>
    <mergeCell ref="PTQ136:PTQ137"/>
    <mergeCell ref="PVZ136:PVZ137"/>
    <mergeCell ref="PWA136:PWA137"/>
    <mergeCell ref="PWB136:PWB137"/>
    <mergeCell ref="PWC136:PWC137"/>
    <mergeCell ref="PWD136:PWD137"/>
    <mergeCell ref="PWE136:PWE137"/>
    <mergeCell ref="PVT136:PVT137"/>
    <mergeCell ref="PVU136:PVU137"/>
    <mergeCell ref="PVV136:PVV137"/>
    <mergeCell ref="PVW136:PVW137"/>
    <mergeCell ref="PVX136:PVX137"/>
    <mergeCell ref="PVY136:PVY137"/>
    <mergeCell ref="PVN136:PVN137"/>
    <mergeCell ref="PVO136:PVO137"/>
    <mergeCell ref="PVP136:PVP137"/>
    <mergeCell ref="PVQ136:PVQ137"/>
    <mergeCell ref="PVR136:PVR137"/>
    <mergeCell ref="PVS136:PVS137"/>
    <mergeCell ref="PVH136:PVH137"/>
    <mergeCell ref="PVI136:PVI137"/>
    <mergeCell ref="PVJ136:PVJ137"/>
    <mergeCell ref="PVK136:PVK137"/>
    <mergeCell ref="PVL136:PVL137"/>
    <mergeCell ref="PVM136:PVM137"/>
    <mergeCell ref="PVB136:PVB137"/>
    <mergeCell ref="PVC136:PVC137"/>
    <mergeCell ref="PVD136:PVD137"/>
    <mergeCell ref="PVE136:PVE137"/>
    <mergeCell ref="PVF136:PVF137"/>
    <mergeCell ref="PVG136:PVG137"/>
    <mergeCell ref="PUV136:PUV137"/>
    <mergeCell ref="PUW136:PUW137"/>
    <mergeCell ref="PUX136:PUX137"/>
    <mergeCell ref="PUY136:PUY137"/>
    <mergeCell ref="PUZ136:PUZ137"/>
    <mergeCell ref="PVA136:PVA137"/>
    <mergeCell ref="PXJ136:PXJ137"/>
    <mergeCell ref="PXK136:PXK137"/>
    <mergeCell ref="PXL136:PXL137"/>
    <mergeCell ref="PXM136:PXM137"/>
    <mergeCell ref="PXN136:PXN137"/>
    <mergeCell ref="PXO136:PXO137"/>
    <mergeCell ref="PXD136:PXD137"/>
    <mergeCell ref="PXE136:PXE137"/>
    <mergeCell ref="PXF136:PXF137"/>
    <mergeCell ref="PXG136:PXG137"/>
    <mergeCell ref="PXH136:PXH137"/>
    <mergeCell ref="PXI136:PXI137"/>
    <mergeCell ref="PWX136:PWX137"/>
    <mergeCell ref="PWY136:PWY137"/>
    <mergeCell ref="PWZ136:PWZ137"/>
    <mergeCell ref="PXA136:PXA137"/>
    <mergeCell ref="PXB136:PXB137"/>
    <mergeCell ref="PXC136:PXC137"/>
    <mergeCell ref="PWR136:PWR137"/>
    <mergeCell ref="PWS136:PWS137"/>
    <mergeCell ref="PWT136:PWT137"/>
    <mergeCell ref="PWU136:PWU137"/>
    <mergeCell ref="PWV136:PWV137"/>
    <mergeCell ref="PWW136:PWW137"/>
    <mergeCell ref="PWL136:PWL137"/>
    <mergeCell ref="PWM136:PWM137"/>
    <mergeCell ref="PWN136:PWN137"/>
    <mergeCell ref="PWO136:PWO137"/>
    <mergeCell ref="PWP136:PWP137"/>
    <mergeCell ref="PWQ136:PWQ137"/>
    <mergeCell ref="PWF136:PWF137"/>
    <mergeCell ref="PWG136:PWG137"/>
    <mergeCell ref="PWH136:PWH137"/>
    <mergeCell ref="PWI136:PWI137"/>
    <mergeCell ref="PWJ136:PWJ137"/>
    <mergeCell ref="PWK136:PWK137"/>
    <mergeCell ref="PYT136:PYT137"/>
    <mergeCell ref="PYU136:PYU137"/>
    <mergeCell ref="PYV136:PYV137"/>
    <mergeCell ref="PYW136:PYW137"/>
    <mergeCell ref="PYX136:PYX137"/>
    <mergeCell ref="PYY136:PYY137"/>
    <mergeCell ref="PYN136:PYN137"/>
    <mergeCell ref="PYO136:PYO137"/>
    <mergeCell ref="PYP136:PYP137"/>
    <mergeCell ref="PYQ136:PYQ137"/>
    <mergeCell ref="PYR136:PYR137"/>
    <mergeCell ref="PYS136:PYS137"/>
    <mergeCell ref="PYH136:PYH137"/>
    <mergeCell ref="PYI136:PYI137"/>
    <mergeCell ref="PYJ136:PYJ137"/>
    <mergeCell ref="PYK136:PYK137"/>
    <mergeCell ref="PYL136:PYL137"/>
    <mergeCell ref="PYM136:PYM137"/>
    <mergeCell ref="PYB136:PYB137"/>
    <mergeCell ref="PYC136:PYC137"/>
    <mergeCell ref="PYD136:PYD137"/>
    <mergeCell ref="PYE136:PYE137"/>
    <mergeCell ref="PYF136:PYF137"/>
    <mergeCell ref="PYG136:PYG137"/>
    <mergeCell ref="PXV136:PXV137"/>
    <mergeCell ref="PXW136:PXW137"/>
    <mergeCell ref="PXX136:PXX137"/>
    <mergeCell ref="PXY136:PXY137"/>
    <mergeCell ref="PXZ136:PXZ137"/>
    <mergeCell ref="PYA136:PYA137"/>
    <mergeCell ref="PXP136:PXP137"/>
    <mergeCell ref="PXQ136:PXQ137"/>
    <mergeCell ref="PXR136:PXR137"/>
    <mergeCell ref="PXS136:PXS137"/>
    <mergeCell ref="PXT136:PXT137"/>
    <mergeCell ref="PXU136:PXU137"/>
    <mergeCell ref="QAD136:QAD137"/>
    <mergeCell ref="QAE136:QAE137"/>
    <mergeCell ref="QAF136:QAF137"/>
    <mergeCell ref="QAG136:QAG137"/>
    <mergeCell ref="QAH136:QAH137"/>
    <mergeCell ref="QAI136:QAI137"/>
    <mergeCell ref="PZX136:PZX137"/>
    <mergeCell ref="PZY136:PZY137"/>
    <mergeCell ref="PZZ136:PZZ137"/>
    <mergeCell ref="QAA136:QAA137"/>
    <mergeCell ref="QAB136:QAB137"/>
    <mergeCell ref="QAC136:QAC137"/>
    <mergeCell ref="PZR136:PZR137"/>
    <mergeCell ref="PZS136:PZS137"/>
    <mergeCell ref="PZT136:PZT137"/>
    <mergeCell ref="PZU136:PZU137"/>
    <mergeCell ref="PZV136:PZV137"/>
    <mergeCell ref="PZW136:PZW137"/>
    <mergeCell ref="PZL136:PZL137"/>
    <mergeCell ref="PZM136:PZM137"/>
    <mergeCell ref="PZN136:PZN137"/>
    <mergeCell ref="PZO136:PZO137"/>
    <mergeCell ref="PZP136:PZP137"/>
    <mergeCell ref="PZQ136:PZQ137"/>
    <mergeCell ref="PZF136:PZF137"/>
    <mergeCell ref="PZG136:PZG137"/>
    <mergeCell ref="PZH136:PZH137"/>
    <mergeCell ref="PZI136:PZI137"/>
    <mergeCell ref="PZJ136:PZJ137"/>
    <mergeCell ref="PZK136:PZK137"/>
    <mergeCell ref="PYZ136:PYZ137"/>
    <mergeCell ref="PZA136:PZA137"/>
    <mergeCell ref="PZB136:PZB137"/>
    <mergeCell ref="PZC136:PZC137"/>
    <mergeCell ref="PZD136:PZD137"/>
    <mergeCell ref="PZE136:PZE137"/>
    <mergeCell ref="QBN136:QBN137"/>
    <mergeCell ref="QBO136:QBO137"/>
    <mergeCell ref="QBP136:QBP137"/>
    <mergeCell ref="QBQ136:QBQ137"/>
    <mergeCell ref="QBR136:QBR137"/>
    <mergeCell ref="QBS136:QBS137"/>
    <mergeCell ref="QBH136:QBH137"/>
    <mergeCell ref="QBI136:QBI137"/>
    <mergeCell ref="QBJ136:QBJ137"/>
    <mergeCell ref="QBK136:QBK137"/>
    <mergeCell ref="QBL136:QBL137"/>
    <mergeCell ref="QBM136:QBM137"/>
    <mergeCell ref="QBB136:QBB137"/>
    <mergeCell ref="QBC136:QBC137"/>
    <mergeCell ref="QBD136:QBD137"/>
    <mergeCell ref="QBE136:QBE137"/>
    <mergeCell ref="QBF136:QBF137"/>
    <mergeCell ref="QBG136:QBG137"/>
    <mergeCell ref="QAV136:QAV137"/>
    <mergeCell ref="QAW136:QAW137"/>
    <mergeCell ref="QAX136:QAX137"/>
    <mergeCell ref="QAY136:QAY137"/>
    <mergeCell ref="QAZ136:QAZ137"/>
    <mergeCell ref="QBA136:QBA137"/>
    <mergeCell ref="QAP136:QAP137"/>
    <mergeCell ref="QAQ136:QAQ137"/>
    <mergeCell ref="QAR136:QAR137"/>
    <mergeCell ref="QAS136:QAS137"/>
    <mergeCell ref="QAT136:QAT137"/>
    <mergeCell ref="QAU136:QAU137"/>
    <mergeCell ref="QAJ136:QAJ137"/>
    <mergeCell ref="QAK136:QAK137"/>
    <mergeCell ref="QAL136:QAL137"/>
    <mergeCell ref="QAM136:QAM137"/>
    <mergeCell ref="QAN136:QAN137"/>
    <mergeCell ref="QAO136:QAO137"/>
    <mergeCell ref="QCX136:QCX137"/>
    <mergeCell ref="QCY136:QCY137"/>
    <mergeCell ref="QCZ136:QCZ137"/>
    <mergeCell ref="QDA136:QDA137"/>
    <mergeCell ref="QDB136:QDB137"/>
    <mergeCell ref="QDC136:QDC137"/>
    <mergeCell ref="QCR136:QCR137"/>
    <mergeCell ref="QCS136:QCS137"/>
    <mergeCell ref="QCT136:QCT137"/>
    <mergeCell ref="QCU136:QCU137"/>
    <mergeCell ref="QCV136:QCV137"/>
    <mergeCell ref="QCW136:QCW137"/>
    <mergeCell ref="QCL136:QCL137"/>
    <mergeCell ref="QCM136:QCM137"/>
    <mergeCell ref="QCN136:QCN137"/>
    <mergeCell ref="QCO136:QCO137"/>
    <mergeCell ref="QCP136:QCP137"/>
    <mergeCell ref="QCQ136:QCQ137"/>
    <mergeCell ref="QCF136:QCF137"/>
    <mergeCell ref="QCG136:QCG137"/>
    <mergeCell ref="QCH136:QCH137"/>
    <mergeCell ref="QCI136:QCI137"/>
    <mergeCell ref="QCJ136:QCJ137"/>
    <mergeCell ref="QCK136:QCK137"/>
    <mergeCell ref="QBZ136:QBZ137"/>
    <mergeCell ref="QCA136:QCA137"/>
    <mergeCell ref="QCB136:QCB137"/>
    <mergeCell ref="QCC136:QCC137"/>
    <mergeCell ref="QCD136:QCD137"/>
    <mergeCell ref="QCE136:QCE137"/>
    <mergeCell ref="QBT136:QBT137"/>
    <mergeCell ref="QBU136:QBU137"/>
    <mergeCell ref="QBV136:QBV137"/>
    <mergeCell ref="QBW136:QBW137"/>
    <mergeCell ref="QBX136:QBX137"/>
    <mergeCell ref="QBY136:QBY137"/>
    <mergeCell ref="QEH136:QEH137"/>
    <mergeCell ref="QEI136:QEI137"/>
    <mergeCell ref="QEJ136:QEJ137"/>
    <mergeCell ref="QEK136:QEK137"/>
    <mergeCell ref="QEL136:QEL137"/>
    <mergeCell ref="QEM136:QEM137"/>
    <mergeCell ref="QEB136:QEB137"/>
    <mergeCell ref="QEC136:QEC137"/>
    <mergeCell ref="QED136:QED137"/>
    <mergeCell ref="QEE136:QEE137"/>
    <mergeCell ref="QEF136:QEF137"/>
    <mergeCell ref="QEG136:QEG137"/>
    <mergeCell ref="QDV136:QDV137"/>
    <mergeCell ref="QDW136:QDW137"/>
    <mergeCell ref="QDX136:QDX137"/>
    <mergeCell ref="QDY136:QDY137"/>
    <mergeCell ref="QDZ136:QDZ137"/>
    <mergeCell ref="QEA136:QEA137"/>
    <mergeCell ref="QDP136:QDP137"/>
    <mergeCell ref="QDQ136:QDQ137"/>
    <mergeCell ref="QDR136:QDR137"/>
    <mergeCell ref="QDS136:QDS137"/>
    <mergeCell ref="QDT136:QDT137"/>
    <mergeCell ref="QDU136:QDU137"/>
    <mergeCell ref="QDJ136:QDJ137"/>
    <mergeCell ref="QDK136:QDK137"/>
    <mergeCell ref="QDL136:QDL137"/>
    <mergeCell ref="QDM136:QDM137"/>
    <mergeCell ref="QDN136:QDN137"/>
    <mergeCell ref="QDO136:QDO137"/>
    <mergeCell ref="QDD136:QDD137"/>
    <mergeCell ref="QDE136:QDE137"/>
    <mergeCell ref="QDF136:QDF137"/>
    <mergeCell ref="QDG136:QDG137"/>
    <mergeCell ref="QDH136:QDH137"/>
    <mergeCell ref="QDI136:QDI137"/>
    <mergeCell ref="QFR136:QFR137"/>
    <mergeCell ref="QFS136:QFS137"/>
    <mergeCell ref="QFT136:QFT137"/>
    <mergeCell ref="QFU136:QFU137"/>
    <mergeCell ref="QFV136:QFV137"/>
    <mergeCell ref="QFW136:QFW137"/>
    <mergeCell ref="QFL136:QFL137"/>
    <mergeCell ref="QFM136:QFM137"/>
    <mergeCell ref="QFN136:QFN137"/>
    <mergeCell ref="QFO136:QFO137"/>
    <mergeCell ref="QFP136:QFP137"/>
    <mergeCell ref="QFQ136:QFQ137"/>
    <mergeCell ref="QFF136:QFF137"/>
    <mergeCell ref="QFG136:QFG137"/>
    <mergeCell ref="QFH136:QFH137"/>
    <mergeCell ref="QFI136:QFI137"/>
    <mergeCell ref="QFJ136:QFJ137"/>
    <mergeCell ref="QFK136:QFK137"/>
    <mergeCell ref="QEZ136:QEZ137"/>
    <mergeCell ref="QFA136:QFA137"/>
    <mergeCell ref="QFB136:QFB137"/>
    <mergeCell ref="QFC136:QFC137"/>
    <mergeCell ref="QFD136:QFD137"/>
    <mergeCell ref="QFE136:QFE137"/>
    <mergeCell ref="QET136:QET137"/>
    <mergeCell ref="QEU136:QEU137"/>
    <mergeCell ref="QEV136:QEV137"/>
    <mergeCell ref="QEW136:QEW137"/>
    <mergeCell ref="QEX136:QEX137"/>
    <mergeCell ref="QEY136:QEY137"/>
    <mergeCell ref="QEN136:QEN137"/>
    <mergeCell ref="QEO136:QEO137"/>
    <mergeCell ref="QEP136:QEP137"/>
    <mergeCell ref="QEQ136:QEQ137"/>
    <mergeCell ref="QER136:QER137"/>
    <mergeCell ref="QES136:QES137"/>
    <mergeCell ref="QHB136:QHB137"/>
    <mergeCell ref="QHC136:QHC137"/>
    <mergeCell ref="QHD136:QHD137"/>
    <mergeCell ref="QHE136:QHE137"/>
    <mergeCell ref="QHF136:QHF137"/>
    <mergeCell ref="QHG136:QHG137"/>
    <mergeCell ref="QGV136:QGV137"/>
    <mergeCell ref="QGW136:QGW137"/>
    <mergeCell ref="QGX136:QGX137"/>
    <mergeCell ref="QGY136:QGY137"/>
    <mergeCell ref="QGZ136:QGZ137"/>
    <mergeCell ref="QHA136:QHA137"/>
    <mergeCell ref="QGP136:QGP137"/>
    <mergeCell ref="QGQ136:QGQ137"/>
    <mergeCell ref="QGR136:QGR137"/>
    <mergeCell ref="QGS136:QGS137"/>
    <mergeCell ref="QGT136:QGT137"/>
    <mergeCell ref="QGU136:QGU137"/>
    <mergeCell ref="QGJ136:QGJ137"/>
    <mergeCell ref="QGK136:QGK137"/>
    <mergeCell ref="QGL136:QGL137"/>
    <mergeCell ref="QGM136:QGM137"/>
    <mergeCell ref="QGN136:QGN137"/>
    <mergeCell ref="QGO136:QGO137"/>
    <mergeCell ref="QGD136:QGD137"/>
    <mergeCell ref="QGE136:QGE137"/>
    <mergeCell ref="QGF136:QGF137"/>
    <mergeCell ref="QGG136:QGG137"/>
    <mergeCell ref="QGH136:QGH137"/>
    <mergeCell ref="QGI136:QGI137"/>
    <mergeCell ref="QFX136:QFX137"/>
    <mergeCell ref="QFY136:QFY137"/>
    <mergeCell ref="QFZ136:QFZ137"/>
    <mergeCell ref="QGA136:QGA137"/>
    <mergeCell ref="QGB136:QGB137"/>
    <mergeCell ref="QGC136:QGC137"/>
    <mergeCell ref="QIL136:QIL137"/>
    <mergeCell ref="QIM136:QIM137"/>
    <mergeCell ref="QIN136:QIN137"/>
    <mergeCell ref="QIO136:QIO137"/>
    <mergeCell ref="QIP136:QIP137"/>
    <mergeCell ref="QIQ136:QIQ137"/>
    <mergeCell ref="QIF136:QIF137"/>
    <mergeCell ref="QIG136:QIG137"/>
    <mergeCell ref="QIH136:QIH137"/>
    <mergeCell ref="QII136:QII137"/>
    <mergeCell ref="QIJ136:QIJ137"/>
    <mergeCell ref="QIK136:QIK137"/>
    <mergeCell ref="QHZ136:QHZ137"/>
    <mergeCell ref="QIA136:QIA137"/>
    <mergeCell ref="QIB136:QIB137"/>
    <mergeCell ref="QIC136:QIC137"/>
    <mergeCell ref="QID136:QID137"/>
    <mergeCell ref="QIE136:QIE137"/>
    <mergeCell ref="QHT136:QHT137"/>
    <mergeCell ref="QHU136:QHU137"/>
    <mergeCell ref="QHV136:QHV137"/>
    <mergeCell ref="QHW136:QHW137"/>
    <mergeCell ref="QHX136:QHX137"/>
    <mergeCell ref="QHY136:QHY137"/>
    <mergeCell ref="QHN136:QHN137"/>
    <mergeCell ref="QHO136:QHO137"/>
    <mergeCell ref="QHP136:QHP137"/>
    <mergeCell ref="QHQ136:QHQ137"/>
    <mergeCell ref="QHR136:QHR137"/>
    <mergeCell ref="QHS136:QHS137"/>
    <mergeCell ref="QHH136:QHH137"/>
    <mergeCell ref="QHI136:QHI137"/>
    <mergeCell ref="QHJ136:QHJ137"/>
    <mergeCell ref="QHK136:QHK137"/>
    <mergeCell ref="QHL136:QHL137"/>
    <mergeCell ref="QHM136:QHM137"/>
    <mergeCell ref="QJV136:QJV137"/>
    <mergeCell ref="QJW136:QJW137"/>
    <mergeCell ref="QJX136:QJX137"/>
    <mergeCell ref="QJY136:QJY137"/>
    <mergeCell ref="QJZ136:QJZ137"/>
    <mergeCell ref="QKA136:QKA137"/>
    <mergeCell ref="QJP136:QJP137"/>
    <mergeCell ref="QJQ136:QJQ137"/>
    <mergeCell ref="QJR136:QJR137"/>
    <mergeCell ref="QJS136:QJS137"/>
    <mergeCell ref="QJT136:QJT137"/>
    <mergeCell ref="QJU136:QJU137"/>
    <mergeCell ref="QJJ136:QJJ137"/>
    <mergeCell ref="QJK136:QJK137"/>
    <mergeCell ref="QJL136:QJL137"/>
    <mergeCell ref="QJM136:QJM137"/>
    <mergeCell ref="QJN136:QJN137"/>
    <mergeCell ref="QJO136:QJO137"/>
    <mergeCell ref="QJD136:QJD137"/>
    <mergeCell ref="QJE136:QJE137"/>
    <mergeCell ref="QJF136:QJF137"/>
    <mergeCell ref="QJG136:QJG137"/>
    <mergeCell ref="QJH136:QJH137"/>
    <mergeCell ref="QJI136:QJI137"/>
    <mergeCell ref="QIX136:QIX137"/>
    <mergeCell ref="QIY136:QIY137"/>
    <mergeCell ref="QIZ136:QIZ137"/>
    <mergeCell ref="QJA136:QJA137"/>
    <mergeCell ref="QJB136:QJB137"/>
    <mergeCell ref="QJC136:QJC137"/>
    <mergeCell ref="QIR136:QIR137"/>
    <mergeCell ref="QIS136:QIS137"/>
    <mergeCell ref="QIT136:QIT137"/>
    <mergeCell ref="QIU136:QIU137"/>
    <mergeCell ref="QIV136:QIV137"/>
    <mergeCell ref="QIW136:QIW137"/>
    <mergeCell ref="QLF136:QLF137"/>
    <mergeCell ref="QLG136:QLG137"/>
    <mergeCell ref="QLH136:QLH137"/>
    <mergeCell ref="QLI136:QLI137"/>
    <mergeCell ref="QLJ136:QLJ137"/>
    <mergeCell ref="QLK136:QLK137"/>
    <mergeCell ref="QKZ136:QKZ137"/>
    <mergeCell ref="QLA136:QLA137"/>
    <mergeCell ref="QLB136:QLB137"/>
    <mergeCell ref="QLC136:QLC137"/>
    <mergeCell ref="QLD136:QLD137"/>
    <mergeCell ref="QLE136:QLE137"/>
    <mergeCell ref="QKT136:QKT137"/>
    <mergeCell ref="QKU136:QKU137"/>
    <mergeCell ref="QKV136:QKV137"/>
    <mergeCell ref="QKW136:QKW137"/>
    <mergeCell ref="QKX136:QKX137"/>
    <mergeCell ref="QKY136:QKY137"/>
    <mergeCell ref="QKN136:QKN137"/>
    <mergeCell ref="QKO136:QKO137"/>
    <mergeCell ref="QKP136:QKP137"/>
    <mergeCell ref="QKQ136:QKQ137"/>
    <mergeCell ref="QKR136:QKR137"/>
    <mergeCell ref="QKS136:QKS137"/>
    <mergeCell ref="QKH136:QKH137"/>
    <mergeCell ref="QKI136:QKI137"/>
    <mergeCell ref="QKJ136:QKJ137"/>
    <mergeCell ref="QKK136:QKK137"/>
    <mergeCell ref="QKL136:QKL137"/>
    <mergeCell ref="QKM136:QKM137"/>
    <mergeCell ref="QKB136:QKB137"/>
    <mergeCell ref="QKC136:QKC137"/>
    <mergeCell ref="QKD136:QKD137"/>
    <mergeCell ref="QKE136:QKE137"/>
    <mergeCell ref="QKF136:QKF137"/>
    <mergeCell ref="QKG136:QKG137"/>
    <mergeCell ref="QMP136:QMP137"/>
    <mergeCell ref="QMQ136:QMQ137"/>
    <mergeCell ref="QMR136:QMR137"/>
    <mergeCell ref="QMS136:QMS137"/>
    <mergeCell ref="QMT136:QMT137"/>
    <mergeCell ref="QMU136:QMU137"/>
    <mergeCell ref="QMJ136:QMJ137"/>
    <mergeCell ref="QMK136:QMK137"/>
    <mergeCell ref="QML136:QML137"/>
    <mergeCell ref="QMM136:QMM137"/>
    <mergeCell ref="QMN136:QMN137"/>
    <mergeCell ref="QMO136:QMO137"/>
    <mergeCell ref="QMD136:QMD137"/>
    <mergeCell ref="QME136:QME137"/>
    <mergeCell ref="QMF136:QMF137"/>
    <mergeCell ref="QMG136:QMG137"/>
    <mergeCell ref="QMH136:QMH137"/>
    <mergeCell ref="QMI136:QMI137"/>
    <mergeCell ref="QLX136:QLX137"/>
    <mergeCell ref="QLY136:QLY137"/>
    <mergeCell ref="QLZ136:QLZ137"/>
    <mergeCell ref="QMA136:QMA137"/>
    <mergeCell ref="QMB136:QMB137"/>
    <mergeCell ref="QMC136:QMC137"/>
    <mergeCell ref="QLR136:QLR137"/>
    <mergeCell ref="QLS136:QLS137"/>
    <mergeCell ref="QLT136:QLT137"/>
    <mergeCell ref="QLU136:QLU137"/>
    <mergeCell ref="QLV136:QLV137"/>
    <mergeCell ref="QLW136:QLW137"/>
    <mergeCell ref="QLL136:QLL137"/>
    <mergeCell ref="QLM136:QLM137"/>
    <mergeCell ref="QLN136:QLN137"/>
    <mergeCell ref="QLO136:QLO137"/>
    <mergeCell ref="QLP136:QLP137"/>
    <mergeCell ref="QLQ136:QLQ137"/>
    <mergeCell ref="QNZ136:QNZ137"/>
    <mergeCell ref="QOA136:QOA137"/>
    <mergeCell ref="QOB136:QOB137"/>
    <mergeCell ref="QOC136:QOC137"/>
    <mergeCell ref="QOD136:QOD137"/>
    <mergeCell ref="QOE136:QOE137"/>
    <mergeCell ref="QNT136:QNT137"/>
    <mergeCell ref="QNU136:QNU137"/>
    <mergeCell ref="QNV136:QNV137"/>
    <mergeCell ref="QNW136:QNW137"/>
    <mergeCell ref="QNX136:QNX137"/>
    <mergeCell ref="QNY136:QNY137"/>
    <mergeCell ref="QNN136:QNN137"/>
    <mergeCell ref="QNO136:QNO137"/>
    <mergeCell ref="QNP136:QNP137"/>
    <mergeCell ref="QNQ136:QNQ137"/>
    <mergeCell ref="QNR136:QNR137"/>
    <mergeCell ref="QNS136:QNS137"/>
    <mergeCell ref="QNH136:QNH137"/>
    <mergeCell ref="QNI136:QNI137"/>
    <mergeCell ref="QNJ136:QNJ137"/>
    <mergeCell ref="QNK136:QNK137"/>
    <mergeCell ref="QNL136:QNL137"/>
    <mergeCell ref="QNM136:QNM137"/>
    <mergeCell ref="QNB136:QNB137"/>
    <mergeCell ref="QNC136:QNC137"/>
    <mergeCell ref="QND136:QND137"/>
    <mergeCell ref="QNE136:QNE137"/>
    <mergeCell ref="QNF136:QNF137"/>
    <mergeCell ref="QNG136:QNG137"/>
    <mergeCell ref="QMV136:QMV137"/>
    <mergeCell ref="QMW136:QMW137"/>
    <mergeCell ref="QMX136:QMX137"/>
    <mergeCell ref="QMY136:QMY137"/>
    <mergeCell ref="QMZ136:QMZ137"/>
    <mergeCell ref="QNA136:QNA137"/>
    <mergeCell ref="QPJ136:QPJ137"/>
    <mergeCell ref="QPK136:QPK137"/>
    <mergeCell ref="QPL136:QPL137"/>
    <mergeCell ref="QPM136:QPM137"/>
    <mergeCell ref="QPN136:QPN137"/>
    <mergeCell ref="QPO136:QPO137"/>
    <mergeCell ref="QPD136:QPD137"/>
    <mergeCell ref="QPE136:QPE137"/>
    <mergeCell ref="QPF136:QPF137"/>
    <mergeCell ref="QPG136:QPG137"/>
    <mergeCell ref="QPH136:QPH137"/>
    <mergeCell ref="QPI136:QPI137"/>
    <mergeCell ref="QOX136:QOX137"/>
    <mergeCell ref="QOY136:QOY137"/>
    <mergeCell ref="QOZ136:QOZ137"/>
    <mergeCell ref="QPA136:QPA137"/>
    <mergeCell ref="QPB136:QPB137"/>
    <mergeCell ref="QPC136:QPC137"/>
    <mergeCell ref="QOR136:QOR137"/>
    <mergeCell ref="QOS136:QOS137"/>
    <mergeCell ref="QOT136:QOT137"/>
    <mergeCell ref="QOU136:QOU137"/>
    <mergeCell ref="QOV136:QOV137"/>
    <mergeCell ref="QOW136:QOW137"/>
    <mergeCell ref="QOL136:QOL137"/>
    <mergeCell ref="QOM136:QOM137"/>
    <mergeCell ref="QON136:QON137"/>
    <mergeCell ref="QOO136:QOO137"/>
    <mergeCell ref="QOP136:QOP137"/>
    <mergeCell ref="QOQ136:QOQ137"/>
    <mergeCell ref="QOF136:QOF137"/>
    <mergeCell ref="QOG136:QOG137"/>
    <mergeCell ref="QOH136:QOH137"/>
    <mergeCell ref="QOI136:QOI137"/>
    <mergeCell ref="QOJ136:QOJ137"/>
    <mergeCell ref="QOK136:QOK137"/>
    <mergeCell ref="QQT136:QQT137"/>
    <mergeCell ref="QQU136:QQU137"/>
    <mergeCell ref="QQV136:QQV137"/>
    <mergeCell ref="QQW136:QQW137"/>
    <mergeCell ref="QQX136:QQX137"/>
    <mergeCell ref="QQY136:QQY137"/>
    <mergeCell ref="QQN136:QQN137"/>
    <mergeCell ref="QQO136:QQO137"/>
    <mergeCell ref="QQP136:QQP137"/>
    <mergeCell ref="QQQ136:QQQ137"/>
    <mergeCell ref="QQR136:QQR137"/>
    <mergeCell ref="QQS136:QQS137"/>
    <mergeCell ref="QQH136:QQH137"/>
    <mergeCell ref="QQI136:QQI137"/>
    <mergeCell ref="QQJ136:QQJ137"/>
    <mergeCell ref="QQK136:QQK137"/>
    <mergeCell ref="QQL136:QQL137"/>
    <mergeCell ref="QQM136:QQM137"/>
    <mergeCell ref="QQB136:QQB137"/>
    <mergeCell ref="QQC136:QQC137"/>
    <mergeCell ref="QQD136:QQD137"/>
    <mergeCell ref="QQE136:QQE137"/>
    <mergeCell ref="QQF136:QQF137"/>
    <mergeCell ref="QQG136:QQG137"/>
    <mergeCell ref="QPV136:QPV137"/>
    <mergeCell ref="QPW136:QPW137"/>
    <mergeCell ref="QPX136:QPX137"/>
    <mergeCell ref="QPY136:QPY137"/>
    <mergeCell ref="QPZ136:QPZ137"/>
    <mergeCell ref="QQA136:QQA137"/>
    <mergeCell ref="QPP136:QPP137"/>
    <mergeCell ref="QPQ136:QPQ137"/>
    <mergeCell ref="QPR136:QPR137"/>
    <mergeCell ref="QPS136:QPS137"/>
    <mergeCell ref="QPT136:QPT137"/>
    <mergeCell ref="QPU136:QPU137"/>
    <mergeCell ref="QSD136:QSD137"/>
    <mergeCell ref="QSE136:QSE137"/>
    <mergeCell ref="QSF136:QSF137"/>
    <mergeCell ref="QSG136:QSG137"/>
    <mergeCell ref="QSH136:QSH137"/>
    <mergeCell ref="QSI136:QSI137"/>
    <mergeCell ref="QRX136:QRX137"/>
    <mergeCell ref="QRY136:QRY137"/>
    <mergeCell ref="QRZ136:QRZ137"/>
    <mergeCell ref="QSA136:QSA137"/>
    <mergeCell ref="QSB136:QSB137"/>
    <mergeCell ref="QSC136:QSC137"/>
    <mergeCell ref="QRR136:QRR137"/>
    <mergeCell ref="QRS136:QRS137"/>
    <mergeCell ref="QRT136:QRT137"/>
    <mergeCell ref="QRU136:QRU137"/>
    <mergeCell ref="QRV136:QRV137"/>
    <mergeCell ref="QRW136:QRW137"/>
    <mergeCell ref="QRL136:QRL137"/>
    <mergeCell ref="QRM136:QRM137"/>
    <mergeCell ref="QRN136:QRN137"/>
    <mergeCell ref="QRO136:QRO137"/>
    <mergeCell ref="QRP136:QRP137"/>
    <mergeCell ref="QRQ136:QRQ137"/>
    <mergeCell ref="QRF136:QRF137"/>
    <mergeCell ref="QRG136:QRG137"/>
    <mergeCell ref="QRH136:QRH137"/>
    <mergeCell ref="QRI136:QRI137"/>
    <mergeCell ref="QRJ136:QRJ137"/>
    <mergeCell ref="QRK136:QRK137"/>
    <mergeCell ref="QQZ136:QQZ137"/>
    <mergeCell ref="QRA136:QRA137"/>
    <mergeCell ref="QRB136:QRB137"/>
    <mergeCell ref="QRC136:QRC137"/>
    <mergeCell ref="QRD136:QRD137"/>
    <mergeCell ref="QRE136:QRE137"/>
    <mergeCell ref="QTN136:QTN137"/>
    <mergeCell ref="QTO136:QTO137"/>
    <mergeCell ref="QTP136:QTP137"/>
    <mergeCell ref="QTQ136:QTQ137"/>
    <mergeCell ref="QTR136:QTR137"/>
    <mergeCell ref="QTS136:QTS137"/>
    <mergeCell ref="QTH136:QTH137"/>
    <mergeCell ref="QTI136:QTI137"/>
    <mergeCell ref="QTJ136:QTJ137"/>
    <mergeCell ref="QTK136:QTK137"/>
    <mergeCell ref="QTL136:QTL137"/>
    <mergeCell ref="QTM136:QTM137"/>
    <mergeCell ref="QTB136:QTB137"/>
    <mergeCell ref="QTC136:QTC137"/>
    <mergeCell ref="QTD136:QTD137"/>
    <mergeCell ref="QTE136:QTE137"/>
    <mergeCell ref="QTF136:QTF137"/>
    <mergeCell ref="QTG136:QTG137"/>
    <mergeCell ref="QSV136:QSV137"/>
    <mergeCell ref="QSW136:QSW137"/>
    <mergeCell ref="QSX136:QSX137"/>
    <mergeCell ref="QSY136:QSY137"/>
    <mergeCell ref="QSZ136:QSZ137"/>
    <mergeCell ref="QTA136:QTA137"/>
    <mergeCell ref="QSP136:QSP137"/>
    <mergeCell ref="QSQ136:QSQ137"/>
    <mergeCell ref="QSR136:QSR137"/>
    <mergeCell ref="QSS136:QSS137"/>
    <mergeCell ref="QST136:QST137"/>
    <mergeCell ref="QSU136:QSU137"/>
    <mergeCell ref="QSJ136:QSJ137"/>
    <mergeCell ref="QSK136:QSK137"/>
    <mergeCell ref="QSL136:QSL137"/>
    <mergeCell ref="QSM136:QSM137"/>
    <mergeCell ref="QSN136:QSN137"/>
    <mergeCell ref="QSO136:QSO137"/>
    <mergeCell ref="QUX136:QUX137"/>
    <mergeCell ref="QUY136:QUY137"/>
    <mergeCell ref="QUZ136:QUZ137"/>
    <mergeCell ref="QVA136:QVA137"/>
    <mergeCell ref="QVB136:QVB137"/>
    <mergeCell ref="QVC136:QVC137"/>
    <mergeCell ref="QUR136:QUR137"/>
    <mergeCell ref="QUS136:QUS137"/>
    <mergeCell ref="QUT136:QUT137"/>
    <mergeCell ref="QUU136:QUU137"/>
    <mergeCell ref="QUV136:QUV137"/>
    <mergeCell ref="QUW136:QUW137"/>
    <mergeCell ref="QUL136:QUL137"/>
    <mergeCell ref="QUM136:QUM137"/>
    <mergeCell ref="QUN136:QUN137"/>
    <mergeCell ref="QUO136:QUO137"/>
    <mergeCell ref="QUP136:QUP137"/>
    <mergeCell ref="QUQ136:QUQ137"/>
    <mergeCell ref="QUF136:QUF137"/>
    <mergeCell ref="QUG136:QUG137"/>
    <mergeCell ref="QUH136:QUH137"/>
    <mergeCell ref="QUI136:QUI137"/>
    <mergeCell ref="QUJ136:QUJ137"/>
    <mergeCell ref="QUK136:QUK137"/>
    <mergeCell ref="QTZ136:QTZ137"/>
    <mergeCell ref="QUA136:QUA137"/>
    <mergeCell ref="QUB136:QUB137"/>
    <mergeCell ref="QUC136:QUC137"/>
    <mergeCell ref="QUD136:QUD137"/>
    <mergeCell ref="QUE136:QUE137"/>
    <mergeCell ref="QTT136:QTT137"/>
    <mergeCell ref="QTU136:QTU137"/>
    <mergeCell ref="QTV136:QTV137"/>
    <mergeCell ref="QTW136:QTW137"/>
    <mergeCell ref="QTX136:QTX137"/>
    <mergeCell ref="QTY136:QTY137"/>
    <mergeCell ref="QWH136:QWH137"/>
    <mergeCell ref="QWI136:QWI137"/>
    <mergeCell ref="QWJ136:QWJ137"/>
    <mergeCell ref="QWK136:QWK137"/>
    <mergeCell ref="QWL136:QWL137"/>
    <mergeCell ref="QWM136:QWM137"/>
    <mergeCell ref="QWB136:QWB137"/>
    <mergeCell ref="QWC136:QWC137"/>
    <mergeCell ref="QWD136:QWD137"/>
    <mergeCell ref="QWE136:QWE137"/>
    <mergeCell ref="QWF136:QWF137"/>
    <mergeCell ref="QWG136:QWG137"/>
    <mergeCell ref="QVV136:QVV137"/>
    <mergeCell ref="QVW136:QVW137"/>
    <mergeCell ref="QVX136:QVX137"/>
    <mergeCell ref="QVY136:QVY137"/>
    <mergeCell ref="QVZ136:QVZ137"/>
    <mergeCell ref="QWA136:QWA137"/>
    <mergeCell ref="QVP136:QVP137"/>
    <mergeCell ref="QVQ136:QVQ137"/>
    <mergeCell ref="QVR136:QVR137"/>
    <mergeCell ref="QVS136:QVS137"/>
    <mergeCell ref="QVT136:QVT137"/>
    <mergeCell ref="QVU136:QVU137"/>
    <mergeCell ref="QVJ136:QVJ137"/>
    <mergeCell ref="QVK136:QVK137"/>
    <mergeCell ref="QVL136:QVL137"/>
    <mergeCell ref="QVM136:QVM137"/>
    <mergeCell ref="QVN136:QVN137"/>
    <mergeCell ref="QVO136:QVO137"/>
    <mergeCell ref="QVD136:QVD137"/>
    <mergeCell ref="QVE136:QVE137"/>
    <mergeCell ref="QVF136:QVF137"/>
    <mergeCell ref="QVG136:QVG137"/>
    <mergeCell ref="QVH136:QVH137"/>
    <mergeCell ref="QVI136:QVI137"/>
    <mergeCell ref="QXR136:QXR137"/>
    <mergeCell ref="QXS136:QXS137"/>
    <mergeCell ref="QXT136:QXT137"/>
    <mergeCell ref="QXU136:QXU137"/>
    <mergeCell ref="QXV136:QXV137"/>
    <mergeCell ref="QXW136:QXW137"/>
    <mergeCell ref="QXL136:QXL137"/>
    <mergeCell ref="QXM136:QXM137"/>
    <mergeCell ref="QXN136:QXN137"/>
    <mergeCell ref="QXO136:QXO137"/>
    <mergeCell ref="QXP136:QXP137"/>
    <mergeCell ref="QXQ136:QXQ137"/>
    <mergeCell ref="QXF136:QXF137"/>
    <mergeCell ref="QXG136:QXG137"/>
    <mergeCell ref="QXH136:QXH137"/>
    <mergeCell ref="QXI136:QXI137"/>
    <mergeCell ref="QXJ136:QXJ137"/>
    <mergeCell ref="QXK136:QXK137"/>
    <mergeCell ref="QWZ136:QWZ137"/>
    <mergeCell ref="QXA136:QXA137"/>
    <mergeCell ref="QXB136:QXB137"/>
    <mergeCell ref="QXC136:QXC137"/>
    <mergeCell ref="QXD136:QXD137"/>
    <mergeCell ref="QXE136:QXE137"/>
    <mergeCell ref="QWT136:QWT137"/>
    <mergeCell ref="QWU136:QWU137"/>
    <mergeCell ref="QWV136:QWV137"/>
    <mergeCell ref="QWW136:QWW137"/>
    <mergeCell ref="QWX136:QWX137"/>
    <mergeCell ref="QWY136:QWY137"/>
    <mergeCell ref="QWN136:QWN137"/>
    <mergeCell ref="QWO136:QWO137"/>
    <mergeCell ref="QWP136:QWP137"/>
    <mergeCell ref="QWQ136:QWQ137"/>
    <mergeCell ref="QWR136:QWR137"/>
    <mergeCell ref="QWS136:QWS137"/>
    <mergeCell ref="QZB136:QZB137"/>
    <mergeCell ref="QZC136:QZC137"/>
    <mergeCell ref="QZD136:QZD137"/>
    <mergeCell ref="QZE136:QZE137"/>
    <mergeCell ref="QZF136:QZF137"/>
    <mergeCell ref="QZG136:QZG137"/>
    <mergeCell ref="QYV136:QYV137"/>
    <mergeCell ref="QYW136:QYW137"/>
    <mergeCell ref="QYX136:QYX137"/>
    <mergeCell ref="QYY136:QYY137"/>
    <mergeCell ref="QYZ136:QYZ137"/>
    <mergeCell ref="QZA136:QZA137"/>
    <mergeCell ref="QYP136:QYP137"/>
    <mergeCell ref="QYQ136:QYQ137"/>
    <mergeCell ref="QYR136:QYR137"/>
    <mergeCell ref="QYS136:QYS137"/>
    <mergeCell ref="QYT136:QYT137"/>
    <mergeCell ref="QYU136:QYU137"/>
    <mergeCell ref="QYJ136:QYJ137"/>
    <mergeCell ref="QYK136:QYK137"/>
    <mergeCell ref="QYL136:QYL137"/>
    <mergeCell ref="QYM136:QYM137"/>
    <mergeCell ref="QYN136:QYN137"/>
    <mergeCell ref="QYO136:QYO137"/>
    <mergeCell ref="QYD136:QYD137"/>
    <mergeCell ref="QYE136:QYE137"/>
    <mergeCell ref="QYF136:QYF137"/>
    <mergeCell ref="QYG136:QYG137"/>
    <mergeCell ref="QYH136:QYH137"/>
    <mergeCell ref="QYI136:QYI137"/>
    <mergeCell ref="QXX136:QXX137"/>
    <mergeCell ref="QXY136:QXY137"/>
    <mergeCell ref="QXZ136:QXZ137"/>
    <mergeCell ref="QYA136:QYA137"/>
    <mergeCell ref="QYB136:QYB137"/>
    <mergeCell ref="QYC136:QYC137"/>
    <mergeCell ref="RAL136:RAL137"/>
    <mergeCell ref="RAM136:RAM137"/>
    <mergeCell ref="RAN136:RAN137"/>
    <mergeCell ref="RAO136:RAO137"/>
    <mergeCell ref="RAP136:RAP137"/>
    <mergeCell ref="RAQ136:RAQ137"/>
    <mergeCell ref="RAF136:RAF137"/>
    <mergeCell ref="RAG136:RAG137"/>
    <mergeCell ref="RAH136:RAH137"/>
    <mergeCell ref="RAI136:RAI137"/>
    <mergeCell ref="RAJ136:RAJ137"/>
    <mergeCell ref="RAK136:RAK137"/>
    <mergeCell ref="QZZ136:QZZ137"/>
    <mergeCell ref="RAA136:RAA137"/>
    <mergeCell ref="RAB136:RAB137"/>
    <mergeCell ref="RAC136:RAC137"/>
    <mergeCell ref="RAD136:RAD137"/>
    <mergeCell ref="RAE136:RAE137"/>
    <mergeCell ref="QZT136:QZT137"/>
    <mergeCell ref="QZU136:QZU137"/>
    <mergeCell ref="QZV136:QZV137"/>
    <mergeCell ref="QZW136:QZW137"/>
    <mergeCell ref="QZX136:QZX137"/>
    <mergeCell ref="QZY136:QZY137"/>
    <mergeCell ref="QZN136:QZN137"/>
    <mergeCell ref="QZO136:QZO137"/>
    <mergeCell ref="QZP136:QZP137"/>
    <mergeCell ref="QZQ136:QZQ137"/>
    <mergeCell ref="QZR136:QZR137"/>
    <mergeCell ref="QZS136:QZS137"/>
    <mergeCell ref="QZH136:QZH137"/>
    <mergeCell ref="QZI136:QZI137"/>
    <mergeCell ref="QZJ136:QZJ137"/>
    <mergeCell ref="QZK136:QZK137"/>
    <mergeCell ref="QZL136:QZL137"/>
    <mergeCell ref="QZM136:QZM137"/>
    <mergeCell ref="RBV136:RBV137"/>
    <mergeCell ref="RBW136:RBW137"/>
    <mergeCell ref="RBX136:RBX137"/>
    <mergeCell ref="RBY136:RBY137"/>
    <mergeCell ref="RBZ136:RBZ137"/>
    <mergeCell ref="RCA136:RCA137"/>
    <mergeCell ref="RBP136:RBP137"/>
    <mergeCell ref="RBQ136:RBQ137"/>
    <mergeCell ref="RBR136:RBR137"/>
    <mergeCell ref="RBS136:RBS137"/>
    <mergeCell ref="RBT136:RBT137"/>
    <mergeCell ref="RBU136:RBU137"/>
    <mergeCell ref="RBJ136:RBJ137"/>
    <mergeCell ref="RBK136:RBK137"/>
    <mergeCell ref="RBL136:RBL137"/>
    <mergeCell ref="RBM136:RBM137"/>
    <mergeCell ref="RBN136:RBN137"/>
    <mergeCell ref="RBO136:RBO137"/>
    <mergeCell ref="RBD136:RBD137"/>
    <mergeCell ref="RBE136:RBE137"/>
    <mergeCell ref="RBF136:RBF137"/>
    <mergeCell ref="RBG136:RBG137"/>
    <mergeCell ref="RBH136:RBH137"/>
    <mergeCell ref="RBI136:RBI137"/>
    <mergeCell ref="RAX136:RAX137"/>
    <mergeCell ref="RAY136:RAY137"/>
    <mergeCell ref="RAZ136:RAZ137"/>
    <mergeCell ref="RBA136:RBA137"/>
    <mergeCell ref="RBB136:RBB137"/>
    <mergeCell ref="RBC136:RBC137"/>
    <mergeCell ref="RAR136:RAR137"/>
    <mergeCell ref="RAS136:RAS137"/>
    <mergeCell ref="RAT136:RAT137"/>
    <mergeCell ref="RAU136:RAU137"/>
    <mergeCell ref="RAV136:RAV137"/>
    <mergeCell ref="RAW136:RAW137"/>
    <mergeCell ref="RDF136:RDF137"/>
    <mergeCell ref="RDG136:RDG137"/>
    <mergeCell ref="RDH136:RDH137"/>
    <mergeCell ref="RDI136:RDI137"/>
    <mergeCell ref="RDJ136:RDJ137"/>
    <mergeCell ref="RDK136:RDK137"/>
    <mergeCell ref="RCZ136:RCZ137"/>
    <mergeCell ref="RDA136:RDA137"/>
    <mergeCell ref="RDB136:RDB137"/>
    <mergeCell ref="RDC136:RDC137"/>
    <mergeCell ref="RDD136:RDD137"/>
    <mergeCell ref="RDE136:RDE137"/>
    <mergeCell ref="RCT136:RCT137"/>
    <mergeCell ref="RCU136:RCU137"/>
    <mergeCell ref="RCV136:RCV137"/>
    <mergeCell ref="RCW136:RCW137"/>
    <mergeCell ref="RCX136:RCX137"/>
    <mergeCell ref="RCY136:RCY137"/>
    <mergeCell ref="RCN136:RCN137"/>
    <mergeCell ref="RCO136:RCO137"/>
    <mergeCell ref="RCP136:RCP137"/>
    <mergeCell ref="RCQ136:RCQ137"/>
    <mergeCell ref="RCR136:RCR137"/>
    <mergeCell ref="RCS136:RCS137"/>
    <mergeCell ref="RCH136:RCH137"/>
    <mergeCell ref="RCI136:RCI137"/>
    <mergeCell ref="RCJ136:RCJ137"/>
    <mergeCell ref="RCK136:RCK137"/>
    <mergeCell ref="RCL136:RCL137"/>
    <mergeCell ref="RCM136:RCM137"/>
    <mergeCell ref="RCB136:RCB137"/>
    <mergeCell ref="RCC136:RCC137"/>
    <mergeCell ref="RCD136:RCD137"/>
    <mergeCell ref="RCE136:RCE137"/>
    <mergeCell ref="RCF136:RCF137"/>
    <mergeCell ref="RCG136:RCG137"/>
    <mergeCell ref="REP136:REP137"/>
    <mergeCell ref="REQ136:REQ137"/>
    <mergeCell ref="RER136:RER137"/>
    <mergeCell ref="RES136:RES137"/>
    <mergeCell ref="RET136:RET137"/>
    <mergeCell ref="REU136:REU137"/>
    <mergeCell ref="REJ136:REJ137"/>
    <mergeCell ref="REK136:REK137"/>
    <mergeCell ref="REL136:REL137"/>
    <mergeCell ref="REM136:REM137"/>
    <mergeCell ref="REN136:REN137"/>
    <mergeCell ref="REO136:REO137"/>
    <mergeCell ref="RED136:RED137"/>
    <mergeCell ref="REE136:REE137"/>
    <mergeCell ref="REF136:REF137"/>
    <mergeCell ref="REG136:REG137"/>
    <mergeCell ref="REH136:REH137"/>
    <mergeCell ref="REI136:REI137"/>
    <mergeCell ref="RDX136:RDX137"/>
    <mergeCell ref="RDY136:RDY137"/>
    <mergeCell ref="RDZ136:RDZ137"/>
    <mergeCell ref="REA136:REA137"/>
    <mergeCell ref="REB136:REB137"/>
    <mergeCell ref="REC136:REC137"/>
    <mergeCell ref="RDR136:RDR137"/>
    <mergeCell ref="RDS136:RDS137"/>
    <mergeCell ref="RDT136:RDT137"/>
    <mergeCell ref="RDU136:RDU137"/>
    <mergeCell ref="RDV136:RDV137"/>
    <mergeCell ref="RDW136:RDW137"/>
    <mergeCell ref="RDL136:RDL137"/>
    <mergeCell ref="RDM136:RDM137"/>
    <mergeCell ref="RDN136:RDN137"/>
    <mergeCell ref="RDO136:RDO137"/>
    <mergeCell ref="RDP136:RDP137"/>
    <mergeCell ref="RDQ136:RDQ137"/>
    <mergeCell ref="RFZ136:RFZ137"/>
    <mergeCell ref="RGA136:RGA137"/>
    <mergeCell ref="RGB136:RGB137"/>
    <mergeCell ref="RGC136:RGC137"/>
    <mergeCell ref="RGD136:RGD137"/>
    <mergeCell ref="RGE136:RGE137"/>
    <mergeCell ref="RFT136:RFT137"/>
    <mergeCell ref="RFU136:RFU137"/>
    <mergeCell ref="RFV136:RFV137"/>
    <mergeCell ref="RFW136:RFW137"/>
    <mergeCell ref="RFX136:RFX137"/>
    <mergeCell ref="RFY136:RFY137"/>
    <mergeCell ref="RFN136:RFN137"/>
    <mergeCell ref="RFO136:RFO137"/>
    <mergeCell ref="RFP136:RFP137"/>
    <mergeCell ref="RFQ136:RFQ137"/>
    <mergeCell ref="RFR136:RFR137"/>
    <mergeCell ref="RFS136:RFS137"/>
    <mergeCell ref="RFH136:RFH137"/>
    <mergeCell ref="RFI136:RFI137"/>
    <mergeCell ref="RFJ136:RFJ137"/>
    <mergeCell ref="RFK136:RFK137"/>
    <mergeCell ref="RFL136:RFL137"/>
    <mergeCell ref="RFM136:RFM137"/>
    <mergeCell ref="RFB136:RFB137"/>
    <mergeCell ref="RFC136:RFC137"/>
    <mergeCell ref="RFD136:RFD137"/>
    <mergeCell ref="RFE136:RFE137"/>
    <mergeCell ref="RFF136:RFF137"/>
    <mergeCell ref="RFG136:RFG137"/>
    <mergeCell ref="REV136:REV137"/>
    <mergeCell ref="REW136:REW137"/>
    <mergeCell ref="REX136:REX137"/>
    <mergeCell ref="REY136:REY137"/>
    <mergeCell ref="REZ136:REZ137"/>
    <mergeCell ref="RFA136:RFA137"/>
    <mergeCell ref="RHJ136:RHJ137"/>
    <mergeCell ref="RHK136:RHK137"/>
    <mergeCell ref="RHL136:RHL137"/>
    <mergeCell ref="RHM136:RHM137"/>
    <mergeCell ref="RHN136:RHN137"/>
    <mergeCell ref="RHO136:RHO137"/>
    <mergeCell ref="RHD136:RHD137"/>
    <mergeCell ref="RHE136:RHE137"/>
    <mergeCell ref="RHF136:RHF137"/>
    <mergeCell ref="RHG136:RHG137"/>
    <mergeCell ref="RHH136:RHH137"/>
    <mergeCell ref="RHI136:RHI137"/>
    <mergeCell ref="RGX136:RGX137"/>
    <mergeCell ref="RGY136:RGY137"/>
    <mergeCell ref="RGZ136:RGZ137"/>
    <mergeCell ref="RHA136:RHA137"/>
    <mergeCell ref="RHB136:RHB137"/>
    <mergeCell ref="RHC136:RHC137"/>
    <mergeCell ref="RGR136:RGR137"/>
    <mergeCell ref="RGS136:RGS137"/>
    <mergeCell ref="RGT136:RGT137"/>
    <mergeCell ref="RGU136:RGU137"/>
    <mergeCell ref="RGV136:RGV137"/>
    <mergeCell ref="RGW136:RGW137"/>
    <mergeCell ref="RGL136:RGL137"/>
    <mergeCell ref="RGM136:RGM137"/>
    <mergeCell ref="RGN136:RGN137"/>
    <mergeCell ref="RGO136:RGO137"/>
    <mergeCell ref="RGP136:RGP137"/>
    <mergeCell ref="RGQ136:RGQ137"/>
    <mergeCell ref="RGF136:RGF137"/>
    <mergeCell ref="RGG136:RGG137"/>
    <mergeCell ref="RGH136:RGH137"/>
    <mergeCell ref="RGI136:RGI137"/>
    <mergeCell ref="RGJ136:RGJ137"/>
    <mergeCell ref="RGK136:RGK137"/>
    <mergeCell ref="RIT136:RIT137"/>
    <mergeCell ref="RIU136:RIU137"/>
    <mergeCell ref="RIV136:RIV137"/>
    <mergeCell ref="RIW136:RIW137"/>
    <mergeCell ref="RIX136:RIX137"/>
    <mergeCell ref="RIY136:RIY137"/>
    <mergeCell ref="RIN136:RIN137"/>
    <mergeCell ref="RIO136:RIO137"/>
    <mergeCell ref="RIP136:RIP137"/>
    <mergeCell ref="RIQ136:RIQ137"/>
    <mergeCell ref="RIR136:RIR137"/>
    <mergeCell ref="RIS136:RIS137"/>
    <mergeCell ref="RIH136:RIH137"/>
    <mergeCell ref="RII136:RII137"/>
    <mergeCell ref="RIJ136:RIJ137"/>
    <mergeCell ref="RIK136:RIK137"/>
    <mergeCell ref="RIL136:RIL137"/>
    <mergeCell ref="RIM136:RIM137"/>
    <mergeCell ref="RIB136:RIB137"/>
    <mergeCell ref="RIC136:RIC137"/>
    <mergeCell ref="RID136:RID137"/>
    <mergeCell ref="RIE136:RIE137"/>
    <mergeCell ref="RIF136:RIF137"/>
    <mergeCell ref="RIG136:RIG137"/>
    <mergeCell ref="RHV136:RHV137"/>
    <mergeCell ref="RHW136:RHW137"/>
    <mergeCell ref="RHX136:RHX137"/>
    <mergeCell ref="RHY136:RHY137"/>
    <mergeCell ref="RHZ136:RHZ137"/>
    <mergeCell ref="RIA136:RIA137"/>
    <mergeCell ref="RHP136:RHP137"/>
    <mergeCell ref="RHQ136:RHQ137"/>
    <mergeCell ref="RHR136:RHR137"/>
    <mergeCell ref="RHS136:RHS137"/>
    <mergeCell ref="RHT136:RHT137"/>
    <mergeCell ref="RHU136:RHU137"/>
    <mergeCell ref="RKD136:RKD137"/>
    <mergeCell ref="RKE136:RKE137"/>
    <mergeCell ref="RKF136:RKF137"/>
    <mergeCell ref="RKG136:RKG137"/>
    <mergeCell ref="RKH136:RKH137"/>
    <mergeCell ref="RKI136:RKI137"/>
    <mergeCell ref="RJX136:RJX137"/>
    <mergeCell ref="RJY136:RJY137"/>
    <mergeCell ref="RJZ136:RJZ137"/>
    <mergeCell ref="RKA136:RKA137"/>
    <mergeCell ref="RKB136:RKB137"/>
    <mergeCell ref="RKC136:RKC137"/>
    <mergeCell ref="RJR136:RJR137"/>
    <mergeCell ref="RJS136:RJS137"/>
    <mergeCell ref="RJT136:RJT137"/>
    <mergeCell ref="RJU136:RJU137"/>
    <mergeCell ref="RJV136:RJV137"/>
    <mergeCell ref="RJW136:RJW137"/>
    <mergeCell ref="RJL136:RJL137"/>
    <mergeCell ref="RJM136:RJM137"/>
    <mergeCell ref="RJN136:RJN137"/>
    <mergeCell ref="RJO136:RJO137"/>
    <mergeCell ref="RJP136:RJP137"/>
    <mergeCell ref="RJQ136:RJQ137"/>
    <mergeCell ref="RJF136:RJF137"/>
    <mergeCell ref="RJG136:RJG137"/>
    <mergeCell ref="RJH136:RJH137"/>
    <mergeCell ref="RJI136:RJI137"/>
    <mergeCell ref="RJJ136:RJJ137"/>
    <mergeCell ref="RJK136:RJK137"/>
    <mergeCell ref="RIZ136:RIZ137"/>
    <mergeCell ref="RJA136:RJA137"/>
    <mergeCell ref="RJB136:RJB137"/>
    <mergeCell ref="RJC136:RJC137"/>
    <mergeCell ref="RJD136:RJD137"/>
    <mergeCell ref="RJE136:RJE137"/>
    <mergeCell ref="RLN136:RLN137"/>
    <mergeCell ref="RLO136:RLO137"/>
    <mergeCell ref="RLP136:RLP137"/>
    <mergeCell ref="RLQ136:RLQ137"/>
    <mergeCell ref="RLR136:RLR137"/>
    <mergeCell ref="RLS136:RLS137"/>
    <mergeCell ref="RLH136:RLH137"/>
    <mergeCell ref="RLI136:RLI137"/>
    <mergeCell ref="RLJ136:RLJ137"/>
    <mergeCell ref="RLK136:RLK137"/>
    <mergeCell ref="RLL136:RLL137"/>
    <mergeCell ref="RLM136:RLM137"/>
    <mergeCell ref="RLB136:RLB137"/>
    <mergeCell ref="RLC136:RLC137"/>
    <mergeCell ref="RLD136:RLD137"/>
    <mergeCell ref="RLE136:RLE137"/>
    <mergeCell ref="RLF136:RLF137"/>
    <mergeCell ref="RLG136:RLG137"/>
    <mergeCell ref="RKV136:RKV137"/>
    <mergeCell ref="RKW136:RKW137"/>
    <mergeCell ref="RKX136:RKX137"/>
    <mergeCell ref="RKY136:RKY137"/>
    <mergeCell ref="RKZ136:RKZ137"/>
    <mergeCell ref="RLA136:RLA137"/>
    <mergeCell ref="RKP136:RKP137"/>
    <mergeCell ref="RKQ136:RKQ137"/>
    <mergeCell ref="RKR136:RKR137"/>
    <mergeCell ref="RKS136:RKS137"/>
    <mergeCell ref="RKT136:RKT137"/>
    <mergeCell ref="RKU136:RKU137"/>
    <mergeCell ref="RKJ136:RKJ137"/>
    <mergeCell ref="RKK136:RKK137"/>
    <mergeCell ref="RKL136:RKL137"/>
    <mergeCell ref="RKM136:RKM137"/>
    <mergeCell ref="RKN136:RKN137"/>
    <mergeCell ref="RKO136:RKO137"/>
    <mergeCell ref="RMX136:RMX137"/>
    <mergeCell ref="RMY136:RMY137"/>
    <mergeCell ref="RMZ136:RMZ137"/>
    <mergeCell ref="RNA136:RNA137"/>
    <mergeCell ref="RNB136:RNB137"/>
    <mergeCell ref="RNC136:RNC137"/>
    <mergeCell ref="RMR136:RMR137"/>
    <mergeCell ref="RMS136:RMS137"/>
    <mergeCell ref="RMT136:RMT137"/>
    <mergeCell ref="RMU136:RMU137"/>
    <mergeCell ref="RMV136:RMV137"/>
    <mergeCell ref="RMW136:RMW137"/>
    <mergeCell ref="RML136:RML137"/>
    <mergeCell ref="RMM136:RMM137"/>
    <mergeCell ref="RMN136:RMN137"/>
    <mergeCell ref="RMO136:RMO137"/>
    <mergeCell ref="RMP136:RMP137"/>
    <mergeCell ref="RMQ136:RMQ137"/>
    <mergeCell ref="RMF136:RMF137"/>
    <mergeCell ref="RMG136:RMG137"/>
    <mergeCell ref="RMH136:RMH137"/>
    <mergeCell ref="RMI136:RMI137"/>
    <mergeCell ref="RMJ136:RMJ137"/>
    <mergeCell ref="RMK136:RMK137"/>
    <mergeCell ref="RLZ136:RLZ137"/>
    <mergeCell ref="RMA136:RMA137"/>
    <mergeCell ref="RMB136:RMB137"/>
    <mergeCell ref="RMC136:RMC137"/>
    <mergeCell ref="RMD136:RMD137"/>
    <mergeCell ref="RME136:RME137"/>
    <mergeCell ref="RLT136:RLT137"/>
    <mergeCell ref="RLU136:RLU137"/>
    <mergeCell ref="RLV136:RLV137"/>
    <mergeCell ref="RLW136:RLW137"/>
    <mergeCell ref="RLX136:RLX137"/>
    <mergeCell ref="RLY136:RLY137"/>
    <mergeCell ref="ROH136:ROH137"/>
    <mergeCell ref="ROI136:ROI137"/>
    <mergeCell ref="ROJ136:ROJ137"/>
    <mergeCell ref="ROK136:ROK137"/>
    <mergeCell ref="ROL136:ROL137"/>
    <mergeCell ref="ROM136:ROM137"/>
    <mergeCell ref="ROB136:ROB137"/>
    <mergeCell ref="ROC136:ROC137"/>
    <mergeCell ref="ROD136:ROD137"/>
    <mergeCell ref="ROE136:ROE137"/>
    <mergeCell ref="ROF136:ROF137"/>
    <mergeCell ref="ROG136:ROG137"/>
    <mergeCell ref="RNV136:RNV137"/>
    <mergeCell ref="RNW136:RNW137"/>
    <mergeCell ref="RNX136:RNX137"/>
    <mergeCell ref="RNY136:RNY137"/>
    <mergeCell ref="RNZ136:RNZ137"/>
    <mergeCell ref="ROA136:ROA137"/>
    <mergeCell ref="RNP136:RNP137"/>
    <mergeCell ref="RNQ136:RNQ137"/>
    <mergeCell ref="RNR136:RNR137"/>
    <mergeCell ref="RNS136:RNS137"/>
    <mergeCell ref="RNT136:RNT137"/>
    <mergeCell ref="RNU136:RNU137"/>
    <mergeCell ref="RNJ136:RNJ137"/>
    <mergeCell ref="RNK136:RNK137"/>
    <mergeCell ref="RNL136:RNL137"/>
    <mergeCell ref="RNM136:RNM137"/>
    <mergeCell ref="RNN136:RNN137"/>
    <mergeCell ref="RNO136:RNO137"/>
    <mergeCell ref="RND136:RND137"/>
    <mergeCell ref="RNE136:RNE137"/>
    <mergeCell ref="RNF136:RNF137"/>
    <mergeCell ref="RNG136:RNG137"/>
    <mergeCell ref="RNH136:RNH137"/>
    <mergeCell ref="RNI136:RNI137"/>
    <mergeCell ref="RPR136:RPR137"/>
    <mergeCell ref="RPS136:RPS137"/>
    <mergeCell ref="RPT136:RPT137"/>
    <mergeCell ref="RPU136:RPU137"/>
    <mergeCell ref="RPV136:RPV137"/>
    <mergeCell ref="RPW136:RPW137"/>
    <mergeCell ref="RPL136:RPL137"/>
    <mergeCell ref="RPM136:RPM137"/>
    <mergeCell ref="RPN136:RPN137"/>
    <mergeCell ref="RPO136:RPO137"/>
    <mergeCell ref="RPP136:RPP137"/>
    <mergeCell ref="RPQ136:RPQ137"/>
    <mergeCell ref="RPF136:RPF137"/>
    <mergeCell ref="RPG136:RPG137"/>
    <mergeCell ref="RPH136:RPH137"/>
    <mergeCell ref="RPI136:RPI137"/>
    <mergeCell ref="RPJ136:RPJ137"/>
    <mergeCell ref="RPK136:RPK137"/>
    <mergeCell ref="ROZ136:ROZ137"/>
    <mergeCell ref="RPA136:RPA137"/>
    <mergeCell ref="RPB136:RPB137"/>
    <mergeCell ref="RPC136:RPC137"/>
    <mergeCell ref="RPD136:RPD137"/>
    <mergeCell ref="RPE136:RPE137"/>
    <mergeCell ref="ROT136:ROT137"/>
    <mergeCell ref="ROU136:ROU137"/>
    <mergeCell ref="ROV136:ROV137"/>
    <mergeCell ref="ROW136:ROW137"/>
    <mergeCell ref="ROX136:ROX137"/>
    <mergeCell ref="ROY136:ROY137"/>
    <mergeCell ref="RON136:RON137"/>
    <mergeCell ref="ROO136:ROO137"/>
    <mergeCell ref="ROP136:ROP137"/>
    <mergeCell ref="ROQ136:ROQ137"/>
    <mergeCell ref="ROR136:ROR137"/>
    <mergeCell ref="ROS136:ROS137"/>
    <mergeCell ref="RRB136:RRB137"/>
    <mergeCell ref="RRC136:RRC137"/>
    <mergeCell ref="RRD136:RRD137"/>
    <mergeCell ref="RRE136:RRE137"/>
    <mergeCell ref="RRF136:RRF137"/>
    <mergeCell ref="RRG136:RRG137"/>
    <mergeCell ref="RQV136:RQV137"/>
    <mergeCell ref="RQW136:RQW137"/>
    <mergeCell ref="RQX136:RQX137"/>
    <mergeCell ref="RQY136:RQY137"/>
    <mergeCell ref="RQZ136:RQZ137"/>
    <mergeCell ref="RRA136:RRA137"/>
    <mergeCell ref="RQP136:RQP137"/>
    <mergeCell ref="RQQ136:RQQ137"/>
    <mergeCell ref="RQR136:RQR137"/>
    <mergeCell ref="RQS136:RQS137"/>
    <mergeCell ref="RQT136:RQT137"/>
    <mergeCell ref="RQU136:RQU137"/>
    <mergeCell ref="RQJ136:RQJ137"/>
    <mergeCell ref="RQK136:RQK137"/>
    <mergeCell ref="RQL136:RQL137"/>
    <mergeCell ref="RQM136:RQM137"/>
    <mergeCell ref="RQN136:RQN137"/>
    <mergeCell ref="RQO136:RQO137"/>
    <mergeCell ref="RQD136:RQD137"/>
    <mergeCell ref="RQE136:RQE137"/>
    <mergeCell ref="RQF136:RQF137"/>
    <mergeCell ref="RQG136:RQG137"/>
    <mergeCell ref="RQH136:RQH137"/>
    <mergeCell ref="RQI136:RQI137"/>
    <mergeCell ref="RPX136:RPX137"/>
    <mergeCell ref="RPY136:RPY137"/>
    <mergeCell ref="RPZ136:RPZ137"/>
    <mergeCell ref="RQA136:RQA137"/>
    <mergeCell ref="RQB136:RQB137"/>
    <mergeCell ref="RQC136:RQC137"/>
    <mergeCell ref="RSL136:RSL137"/>
    <mergeCell ref="RSM136:RSM137"/>
    <mergeCell ref="RSN136:RSN137"/>
    <mergeCell ref="RSO136:RSO137"/>
    <mergeCell ref="RSP136:RSP137"/>
    <mergeCell ref="RSQ136:RSQ137"/>
    <mergeCell ref="RSF136:RSF137"/>
    <mergeCell ref="RSG136:RSG137"/>
    <mergeCell ref="RSH136:RSH137"/>
    <mergeCell ref="RSI136:RSI137"/>
    <mergeCell ref="RSJ136:RSJ137"/>
    <mergeCell ref="RSK136:RSK137"/>
    <mergeCell ref="RRZ136:RRZ137"/>
    <mergeCell ref="RSA136:RSA137"/>
    <mergeCell ref="RSB136:RSB137"/>
    <mergeCell ref="RSC136:RSC137"/>
    <mergeCell ref="RSD136:RSD137"/>
    <mergeCell ref="RSE136:RSE137"/>
    <mergeCell ref="RRT136:RRT137"/>
    <mergeCell ref="RRU136:RRU137"/>
    <mergeCell ref="RRV136:RRV137"/>
    <mergeCell ref="RRW136:RRW137"/>
    <mergeCell ref="RRX136:RRX137"/>
    <mergeCell ref="RRY136:RRY137"/>
    <mergeCell ref="RRN136:RRN137"/>
    <mergeCell ref="RRO136:RRO137"/>
    <mergeCell ref="RRP136:RRP137"/>
    <mergeCell ref="RRQ136:RRQ137"/>
    <mergeCell ref="RRR136:RRR137"/>
    <mergeCell ref="RRS136:RRS137"/>
    <mergeCell ref="RRH136:RRH137"/>
    <mergeCell ref="RRI136:RRI137"/>
    <mergeCell ref="RRJ136:RRJ137"/>
    <mergeCell ref="RRK136:RRK137"/>
    <mergeCell ref="RRL136:RRL137"/>
    <mergeCell ref="RRM136:RRM137"/>
    <mergeCell ref="RTV136:RTV137"/>
    <mergeCell ref="RTW136:RTW137"/>
    <mergeCell ref="RTX136:RTX137"/>
    <mergeCell ref="RTY136:RTY137"/>
    <mergeCell ref="RTZ136:RTZ137"/>
    <mergeCell ref="RUA136:RUA137"/>
    <mergeCell ref="RTP136:RTP137"/>
    <mergeCell ref="RTQ136:RTQ137"/>
    <mergeCell ref="RTR136:RTR137"/>
    <mergeCell ref="RTS136:RTS137"/>
    <mergeCell ref="RTT136:RTT137"/>
    <mergeCell ref="RTU136:RTU137"/>
    <mergeCell ref="RTJ136:RTJ137"/>
    <mergeCell ref="RTK136:RTK137"/>
    <mergeCell ref="RTL136:RTL137"/>
    <mergeCell ref="RTM136:RTM137"/>
    <mergeCell ref="RTN136:RTN137"/>
    <mergeCell ref="RTO136:RTO137"/>
    <mergeCell ref="RTD136:RTD137"/>
    <mergeCell ref="RTE136:RTE137"/>
    <mergeCell ref="RTF136:RTF137"/>
    <mergeCell ref="RTG136:RTG137"/>
    <mergeCell ref="RTH136:RTH137"/>
    <mergeCell ref="RTI136:RTI137"/>
    <mergeCell ref="RSX136:RSX137"/>
    <mergeCell ref="RSY136:RSY137"/>
    <mergeCell ref="RSZ136:RSZ137"/>
    <mergeCell ref="RTA136:RTA137"/>
    <mergeCell ref="RTB136:RTB137"/>
    <mergeCell ref="RTC136:RTC137"/>
    <mergeCell ref="RSR136:RSR137"/>
    <mergeCell ref="RSS136:RSS137"/>
    <mergeCell ref="RST136:RST137"/>
    <mergeCell ref="RSU136:RSU137"/>
    <mergeCell ref="RSV136:RSV137"/>
    <mergeCell ref="RSW136:RSW137"/>
    <mergeCell ref="RVF136:RVF137"/>
    <mergeCell ref="RVG136:RVG137"/>
    <mergeCell ref="RVH136:RVH137"/>
    <mergeCell ref="RVI136:RVI137"/>
    <mergeCell ref="RVJ136:RVJ137"/>
    <mergeCell ref="RVK136:RVK137"/>
    <mergeCell ref="RUZ136:RUZ137"/>
    <mergeCell ref="RVA136:RVA137"/>
    <mergeCell ref="RVB136:RVB137"/>
    <mergeCell ref="RVC136:RVC137"/>
    <mergeCell ref="RVD136:RVD137"/>
    <mergeCell ref="RVE136:RVE137"/>
    <mergeCell ref="RUT136:RUT137"/>
    <mergeCell ref="RUU136:RUU137"/>
    <mergeCell ref="RUV136:RUV137"/>
    <mergeCell ref="RUW136:RUW137"/>
    <mergeCell ref="RUX136:RUX137"/>
    <mergeCell ref="RUY136:RUY137"/>
    <mergeCell ref="RUN136:RUN137"/>
    <mergeCell ref="RUO136:RUO137"/>
    <mergeCell ref="RUP136:RUP137"/>
    <mergeCell ref="RUQ136:RUQ137"/>
    <mergeCell ref="RUR136:RUR137"/>
    <mergeCell ref="RUS136:RUS137"/>
    <mergeCell ref="RUH136:RUH137"/>
    <mergeCell ref="RUI136:RUI137"/>
    <mergeCell ref="RUJ136:RUJ137"/>
    <mergeCell ref="RUK136:RUK137"/>
    <mergeCell ref="RUL136:RUL137"/>
    <mergeCell ref="RUM136:RUM137"/>
    <mergeCell ref="RUB136:RUB137"/>
    <mergeCell ref="RUC136:RUC137"/>
    <mergeCell ref="RUD136:RUD137"/>
    <mergeCell ref="RUE136:RUE137"/>
    <mergeCell ref="RUF136:RUF137"/>
    <mergeCell ref="RUG136:RUG137"/>
    <mergeCell ref="RWP136:RWP137"/>
    <mergeCell ref="RWQ136:RWQ137"/>
    <mergeCell ref="RWR136:RWR137"/>
    <mergeCell ref="RWS136:RWS137"/>
    <mergeCell ref="RWT136:RWT137"/>
    <mergeCell ref="RWU136:RWU137"/>
    <mergeCell ref="RWJ136:RWJ137"/>
    <mergeCell ref="RWK136:RWK137"/>
    <mergeCell ref="RWL136:RWL137"/>
    <mergeCell ref="RWM136:RWM137"/>
    <mergeCell ref="RWN136:RWN137"/>
    <mergeCell ref="RWO136:RWO137"/>
    <mergeCell ref="RWD136:RWD137"/>
    <mergeCell ref="RWE136:RWE137"/>
    <mergeCell ref="RWF136:RWF137"/>
    <mergeCell ref="RWG136:RWG137"/>
    <mergeCell ref="RWH136:RWH137"/>
    <mergeCell ref="RWI136:RWI137"/>
    <mergeCell ref="RVX136:RVX137"/>
    <mergeCell ref="RVY136:RVY137"/>
    <mergeCell ref="RVZ136:RVZ137"/>
    <mergeCell ref="RWA136:RWA137"/>
    <mergeCell ref="RWB136:RWB137"/>
    <mergeCell ref="RWC136:RWC137"/>
    <mergeCell ref="RVR136:RVR137"/>
    <mergeCell ref="RVS136:RVS137"/>
    <mergeCell ref="RVT136:RVT137"/>
    <mergeCell ref="RVU136:RVU137"/>
    <mergeCell ref="RVV136:RVV137"/>
    <mergeCell ref="RVW136:RVW137"/>
    <mergeCell ref="RVL136:RVL137"/>
    <mergeCell ref="RVM136:RVM137"/>
    <mergeCell ref="RVN136:RVN137"/>
    <mergeCell ref="RVO136:RVO137"/>
    <mergeCell ref="RVP136:RVP137"/>
    <mergeCell ref="RVQ136:RVQ137"/>
    <mergeCell ref="RXZ136:RXZ137"/>
    <mergeCell ref="RYA136:RYA137"/>
    <mergeCell ref="RYB136:RYB137"/>
    <mergeCell ref="RYC136:RYC137"/>
    <mergeCell ref="RYD136:RYD137"/>
    <mergeCell ref="RYE136:RYE137"/>
    <mergeCell ref="RXT136:RXT137"/>
    <mergeCell ref="RXU136:RXU137"/>
    <mergeCell ref="RXV136:RXV137"/>
    <mergeCell ref="RXW136:RXW137"/>
    <mergeCell ref="RXX136:RXX137"/>
    <mergeCell ref="RXY136:RXY137"/>
    <mergeCell ref="RXN136:RXN137"/>
    <mergeCell ref="RXO136:RXO137"/>
    <mergeCell ref="RXP136:RXP137"/>
    <mergeCell ref="RXQ136:RXQ137"/>
    <mergeCell ref="RXR136:RXR137"/>
    <mergeCell ref="RXS136:RXS137"/>
    <mergeCell ref="RXH136:RXH137"/>
    <mergeCell ref="RXI136:RXI137"/>
    <mergeCell ref="RXJ136:RXJ137"/>
    <mergeCell ref="RXK136:RXK137"/>
    <mergeCell ref="RXL136:RXL137"/>
    <mergeCell ref="RXM136:RXM137"/>
    <mergeCell ref="RXB136:RXB137"/>
    <mergeCell ref="RXC136:RXC137"/>
    <mergeCell ref="RXD136:RXD137"/>
    <mergeCell ref="RXE136:RXE137"/>
    <mergeCell ref="RXF136:RXF137"/>
    <mergeCell ref="RXG136:RXG137"/>
    <mergeCell ref="RWV136:RWV137"/>
    <mergeCell ref="RWW136:RWW137"/>
    <mergeCell ref="RWX136:RWX137"/>
    <mergeCell ref="RWY136:RWY137"/>
    <mergeCell ref="RWZ136:RWZ137"/>
    <mergeCell ref="RXA136:RXA137"/>
    <mergeCell ref="RZJ136:RZJ137"/>
    <mergeCell ref="RZK136:RZK137"/>
    <mergeCell ref="RZL136:RZL137"/>
    <mergeCell ref="RZM136:RZM137"/>
    <mergeCell ref="RZN136:RZN137"/>
    <mergeCell ref="RZO136:RZO137"/>
    <mergeCell ref="RZD136:RZD137"/>
    <mergeCell ref="RZE136:RZE137"/>
    <mergeCell ref="RZF136:RZF137"/>
    <mergeCell ref="RZG136:RZG137"/>
    <mergeCell ref="RZH136:RZH137"/>
    <mergeCell ref="RZI136:RZI137"/>
    <mergeCell ref="RYX136:RYX137"/>
    <mergeCell ref="RYY136:RYY137"/>
    <mergeCell ref="RYZ136:RYZ137"/>
    <mergeCell ref="RZA136:RZA137"/>
    <mergeCell ref="RZB136:RZB137"/>
    <mergeCell ref="RZC136:RZC137"/>
    <mergeCell ref="RYR136:RYR137"/>
    <mergeCell ref="RYS136:RYS137"/>
    <mergeCell ref="RYT136:RYT137"/>
    <mergeCell ref="RYU136:RYU137"/>
    <mergeCell ref="RYV136:RYV137"/>
    <mergeCell ref="RYW136:RYW137"/>
    <mergeCell ref="RYL136:RYL137"/>
    <mergeCell ref="RYM136:RYM137"/>
    <mergeCell ref="RYN136:RYN137"/>
    <mergeCell ref="RYO136:RYO137"/>
    <mergeCell ref="RYP136:RYP137"/>
    <mergeCell ref="RYQ136:RYQ137"/>
    <mergeCell ref="RYF136:RYF137"/>
    <mergeCell ref="RYG136:RYG137"/>
    <mergeCell ref="RYH136:RYH137"/>
    <mergeCell ref="RYI136:RYI137"/>
    <mergeCell ref="RYJ136:RYJ137"/>
    <mergeCell ref="RYK136:RYK137"/>
    <mergeCell ref="SAT136:SAT137"/>
    <mergeCell ref="SAU136:SAU137"/>
    <mergeCell ref="SAV136:SAV137"/>
    <mergeCell ref="SAW136:SAW137"/>
    <mergeCell ref="SAX136:SAX137"/>
    <mergeCell ref="SAY136:SAY137"/>
    <mergeCell ref="SAN136:SAN137"/>
    <mergeCell ref="SAO136:SAO137"/>
    <mergeCell ref="SAP136:SAP137"/>
    <mergeCell ref="SAQ136:SAQ137"/>
    <mergeCell ref="SAR136:SAR137"/>
    <mergeCell ref="SAS136:SAS137"/>
    <mergeCell ref="SAH136:SAH137"/>
    <mergeCell ref="SAI136:SAI137"/>
    <mergeCell ref="SAJ136:SAJ137"/>
    <mergeCell ref="SAK136:SAK137"/>
    <mergeCell ref="SAL136:SAL137"/>
    <mergeCell ref="SAM136:SAM137"/>
    <mergeCell ref="SAB136:SAB137"/>
    <mergeCell ref="SAC136:SAC137"/>
    <mergeCell ref="SAD136:SAD137"/>
    <mergeCell ref="SAE136:SAE137"/>
    <mergeCell ref="SAF136:SAF137"/>
    <mergeCell ref="SAG136:SAG137"/>
    <mergeCell ref="RZV136:RZV137"/>
    <mergeCell ref="RZW136:RZW137"/>
    <mergeCell ref="RZX136:RZX137"/>
    <mergeCell ref="RZY136:RZY137"/>
    <mergeCell ref="RZZ136:RZZ137"/>
    <mergeCell ref="SAA136:SAA137"/>
    <mergeCell ref="RZP136:RZP137"/>
    <mergeCell ref="RZQ136:RZQ137"/>
    <mergeCell ref="RZR136:RZR137"/>
    <mergeCell ref="RZS136:RZS137"/>
    <mergeCell ref="RZT136:RZT137"/>
    <mergeCell ref="RZU136:RZU137"/>
    <mergeCell ref="SCD136:SCD137"/>
    <mergeCell ref="SCE136:SCE137"/>
    <mergeCell ref="SCF136:SCF137"/>
    <mergeCell ref="SCG136:SCG137"/>
    <mergeCell ref="SCH136:SCH137"/>
    <mergeCell ref="SCI136:SCI137"/>
    <mergeCell ref="SBX136:SBX137"/>
    <mergeCell ref="SBY136:SBY137"/>
    <mergeCell ref="SBZ136:SBZ137"/>
    <mergeCell ref="SCA136:SCA137"/>
    <mergeCell ref="SCB136:SCB137"/>
    <mergeCell ref="SCC136:SCC137"/>
    <mergeCell ref="SBR136:SBR137"/>
    <mergeCell ref="SBS136:SBS137"/>
    <mergeCell ref="SBT136:SBT137"/>
    <mergeCell ref="SBU136:SBU137"/>
    <mergeCell ref="SBV136:SBV137"/>
    <mergeCell ref="SBW136:SBW137"/>
    <mergeCell ref="SBL136:SBL137"/>
    <mergeCell ref="SBM136:SBM137"/>
    <mergeCell ref="SBN136:SBN137"/>
    <mergeCell ref="SBO136:SBO137"/>
    <mergeCell ref="SBP136:SBP137"/>
    <mergeCell ref="SBQ136:SBQ137"/>
    <mergeCell ref="SBF136:SBF137"/>
    <mergeCell ref="SBG136:SBG137"/>
    <mergeCell ref="SBH136:SBH137"/>
    <mergeCell ref="SBI136:SBI137"/>
    <mergeCell ref="SBJ136:SBJ137"/>
    <mergeCell ref="SBK136:SBK137"/>
    <mergeCell ref="SAZ136:SAZ137"/>
    <mergeCell ref="SBA136:SBA137"/>
    <mergeCell ref="SBB136:SBB137"/>
    <mergeCell ref="SBC136:SBC137"/>
    <mergeCell ref="SBD136:SBD137"/>
    <mergeCell ref="SBE136:SBE137"/>
    <mergeCell ref="SDN136:SDN137"/>
    <mergeCell ref="SDO136:SDO137"/>
    <mergeCell ref="SDP136:SDP137"/>
    <mergeCell ref="SDQ136:SDQ137"/>
    <mergeCell ref="SDR136:SDR137"/>
    <mergeCell ref="SDS136:SDS137"/>
    <mergeCell ref="SDH136:SDH137"/>
    <mergeCell ref="SDI136:SDI137"/>
    <mergeCell ref="SDJ136:SDJ137"/>
    <mergeCell ref="SDK136:SDK137"/>
    <mergeCell ref="SDL136:SDL137"/>
    <mergeCell ref="SDM136:SDM137"/>
    <mergeCell ref="SDB136:SDB137"/>
    <mergeCell ref="SDC136:SDC137"/>
    <mergeCell ref="SDD136:SDD137"/>
    <mergeCell ref="SDE136:SDE137"/>
    <mergeCell ref="SDF136:SDF137"/>
    <mergeCell ref="SDG136:SDG137"/>
    <mergeCell ref="SCV136:SCV137"/>
    <mergeCell ref="SCW136:SCW137"/>
    <mergeCell ref="SCX136:SCX137"/>
    <mergeCell ref="SCY136:SCY137"/>
    <mergeCell ref="SCZ136:SCZ137"/>
    <mergeCell ref="SDA136:SDA137"/>
    <mergeCell ref="SCP136:SCP137"/>
    <mergeCell ref="SCQ136:SCQ137"/>
    <mergeCell ref="SCR136:SCR137"/>
    <mergeCell ref="SCS136:SCS137"/>
    <mergeCell ref="SCT136:SCT137"/>
    <mergeCell ref="SCU136:SCU137"/>
    <mergeCell ref="SCJ136:SCJ137"/>
    <mergeCell ref="SCK136:SCK137"/>
    <mergeCell ref="SCL136:SCL137"/>
    <mergeCell ref="SCM136:SCM137"/>
    <mergeCell ref="SCN136:SCN137"/>
    <mergeCell ref="SCO136:SCO137"/>
    <mergeCell ref="SEX136:SEX137"/>
    <mergeCell ref="SEY136:SEY137"/>
    <mergeCell ref="SEZ136:SEZ137"/>
    <mergeCell ref="SFA136:SFA137"/>
    <mergeCell ref="SFB136:SFB137"/>
    <mergeCell ref="SFC136:SFC137"/>
    <mergeCell ref="SER136:SER137"/>
    <mergeCell ref="SES136:SES137"/>
    <mergeCell ref="SET136:SET137"/>
    <mergeCell ref="SEU136:SEU137"/>
    <mergeCell ref="SEV136:SEV137"/>
    <mergeCell ref="SEW136:SEW137"/>
    <mergeCell ref="SEL136:SEL137"/>
    <mergeCell ref="SEM136:SEM137"/>
    <mergeCell ref="SEN136:SEN137"/>
    <mergeCell ref="SEO136:SEO137"/>
    <mergeCell ref="SEP136:SEP137"/>
    <mergeCell ref="SEQ136:SEQ137"/>
    <mergeCell ref="SEF136:SEF137"/>
    <mergeCell ref="SEG136:SEG137"/>
    <mergeCell ref="SEH136:SEH137"/>
    <mergeCell ref="SEI136:SEI137"/>
    <mergeCell ref="SEJ136:SEJ137"/>
    <mergeCell ref="SEK136:SEK137"/>
    <mergeCell ref="SDZ136:SDZ137"/>
    <mergeCell ref="SEA136:SEA137"/>
    <mergeCell ref="SEB136:SEB137"/>
    <mergeCell ref="SEC136:SEC137"/>
    <mergeCell ref="SED136:SED137"/>
    <mergeCell ref="SEE136:SEE137"/>
    <mergeCell ref="SDT136:SDT137"/>
    <mergeCell ref="SDU136:SDU137"/>
    <mergeCell ref="SDV136:SDV137"/>
    <mergeCell ref="SDW136:SDW137"/>
    <mergeCell ref="SDX136:SDX137"/>
    <mergeCell ref="SDY136:SDY137"/>
    <mergeCell ref="SGH136:SGH137"/>
    <mergeCell ref="SGI136:SGI137"/>
    <mergeCell ref="SGJ136:SGJ137"/>
    <mergeCell ref="SGK136:SGK137"/>
    <mergeCell ref="SGL136:SGL137"/>
    <mergeCell ref="SGM136:SGM137"/>
    <mergeCell ref="SGB136:SGB137"/>
    <mergeCell ref="SGC136:SGC137"/>
    <mergeCell ref="SGD136:SGD137"/>
    <mergeCell ref="SGE136:SGE137"/>
    <mergeCell ref="SGF136:SGF137"/>
    <mergeCell ref="SGG136:SGG137"/>
    <mergeCell ref="SFV136:SFV137"/>
    <mergeCell ref="SFW136:SFW137"/>
    <mergeCell ref="SFX136:SFX137"/>
    <mergeCell ref="SFY136:SFY137"/>
    <mergeCell ref="SFZ136:SFZ137"/>
    <mergeCell ref="SGA136:SGA137"/>
    <mergeCell ref="SFP136:SFP137"/>
    <mergeCell ref="SFQ136:SFQ137"/>
    <mergeCell ref="SFR136:SFR137"/>
    <mergeCell ref="SFS136:SFS137"/>
    <mergeCell ref="SFT136:SFT137"/>
    <mergeCell ref="SFU136:SFU137"/>
    <mergeCell ref="SFJ136:SFJ137"/>
    <mergeCell ref="SFK136:SFK137"/>
    <mergeCell ref="SFL136:SFL137"/>
    <mergeCell ref="SFM136:SFM137"/>
    <mergeCell ref="SFN136:SFN137"/>
    <mergeCell ref="SFO136:SFO137"/>
    <mergeCell ref="SFD136:SFD137"/>
    <mergeCell ref="SFE136:SFE137"/>
    <mergeCell ref="SFF136:SFF137"/>
    <mergeCell ref="SFG136:SFG137"/>
    <mergeCell ref="SFH136:SFH137"/>
    <mergeCell ref="SFI136:SFI137"/>
    <mergeCell ref="SHR136:SHR137"/>
    <mergeCell ref="SHS136:SHS137"/>
    <mergeCell ref="SHT136:SHT137"/>
    <mergeCell ref="SHU136:SHU137"/>
    <mergeCell ref="SHV136:SHV137"/>
    <mergeCell ref="SHW136:SHW137"/>
    <mergeCell ref="SHL136:SHL137"/>
    <mergeCell ref="SHM136:SHM137"/>
    <mergeCell ref="SHN136:SHN137"/>
    <mergeCell ref="SHO136:SHO137"/>
    <mergeCell ref="SHP136:SHP137"/>
    <mergeCell ref="SHQ136:SHQ137"/>
    <mergeCell ref="SHF136:SHF137"/>
    <mergeCell ref="SHG136:SHG137"/>
    <mergeCell ref="SHH136:SHH137"/>
    <mergeCell ref="SHI136:SHI137"/>
    <mergeCell ref="SHJ136:SHJ137"/>
    <mergeCell ref="SHK136:SHK137"/>
    <mergeCell ref="SGZ136:SGZ137"/>
    <mergeCell ref="SHA136:SHA137"/>
    <mergeCell ref="SHB136:SHB137"/>
    <mergeCell ref="SHC136:SHC137"/>
    <mergeCell ref="SHD136:SHD137"/>
    <mergeCell ref="SHE136:SHE137"/>
    <mergeCell ref="SGT136:SGT137"/>
    <mergeCell ref="SGU136:SGU137"/>
    <mergeCell ref="SGV136:SGV137"/>
    <mergeCell ref="SGW136:SGW137"/>
    <mergeCell ref="SGX136:SGX137"/>
    <mergeCell ref="SGY136:SGY137"/>
    <mergeCell ref="SGN136:SGN137"/>
    <mergeCell ref="SGO136:SGO137"/>
    <mergeCell ref="SGP136:SGP137"/>
    <mergeCell ref="SGQ136:SGQ137"/>
    <mergeCell ref="SGR136:SGR137"/>
    <mergeCell ref="SGS136:SGS137"/>
    <mergeCell ref="SJB136:SJB137"/>
    <mergeCell ref="SJC136:SJC137"/>
    <mergeCell ref="SJD136:SJD137"/>
    <mergeCell ref="SJE136:SJE137"/>
    <mergeCell ref="SJF136:SJF137"/>
    <mergeCell ref="SJG136:SJG137"/>
    <mergeCell ref="SIV136:SIV137"/>
    <mergeCell ref="SIW136:SIW137"/>
    <mergeCell ref="SIX136:SIX137"/>
    <mergeCell ref="SIY136:SIY137"/>
    <mergeCell ref="SIZ136:SIZ137"/>
    <mergeCell ref="SJA136:SJA137"/>
    <mergeCell ref="SIP136:SIP137"/>
    <mergeCell ref="SIQ136:SIQ137"/>
    <mergeCell ref="SIR136:SIR137"/>
    <mergeCell ref="SIS136:SIS137"/>
    <mergeCell ref="SIT136:SIT137"/>
    <mergeCell ref="SIU136:SIU137"/>
    <mergeCell ref="SIJ136:SIJ137"/>
    <mergeCell ref="SIK136:SIK137"/>
    <mergeCell ref="SIL136:SIL137"/>
    <mergeCell ref="SIM136:SIM137"/>
    <mergeCell ref="SIN136:SIN137"/>
    <mergeCell ref="SIO136:SIO137"/>
    <mergeCell ref="SID136:SID137"/>
    <mergeCell ref="SIE136:SIE137"/>
    <mergeCell ref="SIF136:SIF137"/>
    <mergeCell ref="SIG136:SIG137"/>
    <mergeCell ref="SIH136:SIH137"/>
    <mergeCell ref="SII136:SII137"/>
    <mergeCell ref="SHX136:SHX137"/>
    <mergeCell ref="SHY136:SHY137"/>
    <mergeCell ref="SHZ136:SHZ137"/>
    <mergeCell ref="SIA136:SIA137"/>
    <mergeCell ref="SIB136:SIB137"/>
    <mergeCell ref="SIC136:SIC137"/>
    <mergeCell ref="SKL136:SKL137"/>
    <mergeCell ref="SKM136:SKM137"/>
    <mergeCell ref="SKN136:SKN137"/>
    <mergeCell ref="SKO136:SKO137"/>
    <mergeCell ref="SKP136:SKP137"/>
    <mergeCell ref="SKQ136:SKQ137"/>
    <mergeCell ref="SKF136:SKF137"/>
    <mergeCell ref="SKG136:SKG137"/>
    <mergeCell ref="SKH136:SKH137"/>
    <mergeCell ref="SKI136:SKI137"/>
    <mergeCell ref="SKJ136:SKJ137"/>
    <mergeCell ref="SKK136:SKK137"/>
    <mergeCell ref="SJZ136:SJZ137"/>
    <mergeCell ref="SKA136:SKA137"/>
    <mergeCell ref="SKB136:SKB137"/>
    <mergeCell ref="SKC136:SKC137"/>
    <mergeCell ref="SKD136:SKD137"/>
    <mergeCell ref="SKE136:SKE137"/>
    <mergeCell ref="SJT136:SJT137"/>
    <mergeCell ref="SJU136:SJU137"/>
    <mergeCell ref="SJV136:SJV137"/>
    <mergeCell ref="SJW136:SJW137"/>
    <mergeCell ref="SJX136:SJX137"/>
    <mergeCell ref="SJY136:SJY137"/>
    <mergeCell ref="SJN136:SJN137"/>
    <mergeCell ref="SJO136:SJO137"/>
    <mergeCell ref="SJP136:SJP137"/>
    <mergeCell ref="SJQ136:SJQ137"/>
    <mergeCell ref="SJR136:SJR137"/>
    <mergeCell ref="SJS136:SJS137"/>
    <mergeCell ref="SJH136:SJH137"/>
    <mergeCell ref="SJI136:SJI137"/>
    <mergeCell ref="SJJ136:SJJ137"/>
    <mergeCell ref="SJK136:SJK137"/>
    <mergeCell ref="SJL136:SJL137"/>
    <mergeCell ref="SJM136:SJM137"/>
    <mergeCell ref="SLV136:SLV137"/>
    <mergeCell ref="SLW136:SLW137"/>
    <mergeCell ref="SLX136:SLX137"/>
    <mergeCell ref="SLY136:SLY137"/>
    <mergeCell ref="SLZ136:SLZ137"/>
    <mergeCell ref="SMA136:SMA137"/>
    <mergeCell ref="SLP136:SLP137"/>
    <mergeCell ref="SLQ136:SLQ137"/>
    <mergeCell ref="SLR136:SLR137"/>
    <mergeCell ref="SLS136:SLS137"/>
    <mergeCell ref="SLT136:SLT137"/>
    <mergeCell ref="SLU136:SLU137"/>
    <mergeCell ref="SLJ136:SLJ137"/>
    <mergeCell ref="SLK136:SLK137"/>
    <mergeCell ref="SLL136:SLL137"/>
    <mergeCell ref="SLM136:SLM137"/>
    <mergeCell ref="SLN136:SLN137"/>
    <mergeCell ref="SLO136:SLO137"/>
    <mergeCell ref="SLD136:SLD137"/>
    <mergeCell ref="SLE136:SLE137"/>
    <mergeCell ref="SLF136:SLF137"/>
    <mergeCell ref="SLG136:SLG137"/>
    <mergeCell ref="SLH136:SLH137"/>
    <mergeCell ref="SLI136:SLI137"/>
    <mergeCell ref="SKX136:SKX137"/>
    <mergeCell ref="SKY136:SKY137"/>
    <mergeCell ref="SKZ136:SKZ137"/>
    <mergeCell ref="SLA136:SLA137"/>
    <mergeCell ref="SLB136:SLB137"/>
    <mergeCell ref="SLC136:SLC137"/>
    <mergeCell ref="SKR136:SKR137"/>
    <mergeCell ref="SKS136:SKS137"/>
    <mergeCell ref="SKT136:SKT137"/>
    <mergeCell ref="SKU136:SKU137"/>
    <mergeCell ref="SKV136:SKV137"/>
    <mergeCell ref="SKW136:SKW137"/>
    <mergeCell ref="SNF136:SNF137"/>
    <mergeCell ref="SNG136:SNG137"/>
    <mergeCell ref="SNH136:SNH137"/>
    <mergeCell ref="SNI136:SNI137"/>
    <mergeCell ref="SNJ136:SNJ137"/>
    <mergeCell ref="SNK136:SNK137"/>
    <mergeCell ref="SMZ136:SMZ137"/>
    <mergeCell ref="SNA136:SNA137"/>
    <mergeCell ref="SNB136:SNB137"/>
    <mergeCell ref="SNC136:SNC137"/>
    <mergeCell ref="SND136:SND137"/>
    <mergeCell ref="SNE136:SNE137"/>
    <mergeCell ref="SMT136:SMT137"/>
    <mergeCell ref="SMU136:SMU137"/>
    <mergeCell ref="SMV136:SMV137"/>
    <mergeCell ref="SMW136:SMW137"/>
    <mergeCell ref="SMX136:SMX137"/>
    <mergeCell ref="SMY136:SMY137"/>
    <mergeCell ref="SMN136:SMN137"/>
    <mergeCell ref="SMO136:SMO137"/>
    <mergeCell ref="SMP136:SMP137"/>
    <mergeCell ref="SMQ136:SMQ137"/>
    <mergeCell ref="SMR136:SMR137"/>
    <mergeCell ref="SMS136:SMS137"/>
    <mergeCell ref="SMH136:SMH137"/>
    <mergeCell ref="SMI136:SMI137"/>
    <mergeCell ref="SMJ136:SMJ137"/>
    <mergeCell ref="SMK136:SMK137"/>
    <mergeCell ref="SML136:SML137"/>
    <mergeCell ref="SMM136:SMM137"/>
    <mergeCell ref="SMB136:SMB137"/>
    <mergeCell ref="SMC136:SMC137"/>
    <mergeCell ref="SMD136:SMD137"/>
    <mergeCell ref="SME136:SME137"/>
    <mergeCell ref="SMF136:SMF137"/>
    <mergeCell ref="SMG136:SMG137"/>
    <mergeCell ref="SOP136:SOP137"/>
    <mergeCell ref="SOQ136:SOQ137"/>
    <mergeCell ref="SOR136:SOR137"/>
    <mergeCell ref="SOS136:SOS137"/>
    <mergeCell ref="SOT136:SOT137"/>
    <mergeCell ref="SOU136:SOU137"/>
    <mergeCell ref="SOJ136:SOJ137"/>
    <mergeCell ref="SOK136:SOK137"/>
    <mergeCell ref="SOL136:SOL137"/>
    <mergeCell ref="SOM136:SOM137"/>
    <mergeCell ref="SON136:SON137"/>
    <mergeCell ref="SOO136:SOO137"/>
    <mergeCell ref="SOD136:SOD137"/>
    <mergeCell ref="SOE136:SOE137"/>
    <mergeCell ref="SOF136:SOF137"/>
    <mergeCell ref="SOG136:SOG137"/>
    <mergeCell ref="SOH136:SOH137"/>
    <mergeCell ref="SOI136:SOI137"/>
    <mergeCell ref="SNX136:SNX137"/>
    <mergeCell ref="SNY136:SNY137"/>
    <mergeCell ref="SNZ136:SNZ137"/>
    <mergeCell ref="SOA136:SOA137"/>
    <mergeCell ref="SOB136:SOB137"/>
    <mergeCell ref="SOC136:SOC137"/>
    <mergeCell ref="SNR136:SNR137"/>
    <mergeCell ref="SNS136:SNS137"/>
    <mergeCell ref="SNT136:SNT137"/>
    <mergeCell ref="SNU136:SNU137"/>
    <mergeCell ref="SNV136:SNV137"/>
    <mergeCell ref="SNW136:SNW137"/>
    <mergeCell ref="SNL136:SNL137"/>
    <mergeCell ref="SNM136:SNM137"/>
    <mergeCell ref="SNN136:SNN137"/>
    <mergeCell ref="SNO136:SNO137"/>
    <mergeCell ref="SNP136:SNP137"/>
    <mergeCell ref="SNQ136:SNQ137"/>
    <mergeCell ref="SPZ136:SPZ137"/>
    <mergeCell ref="SQA136:SQA137"/>
    <mergeCell ref="SQB136:SQB137"/>
    <mergeCell ref="SQC136:SQC137"/>
    <mergeCell ref="SQD136:SQD137"/>
    <mergeCell ref="SQE136:SQE137"/>
    <mergeCell ref="SPT136:SPT137"/>
    <mergeCell ref="SPU136:SPU137"/>
    <mergeCell ref="SPV136:SPV137"/>
    <mergeCell ref="SPW136:SPW137"/>
    <mergeCell ref="SPX136:SPX137"/>
    <mergeCell ref="SPY136:SPY137"/>
    <mergeCell ref="SPN136:SPN137"/>
    <mergeCell ref="SPO136:SPO137"/>
    <mergeCell ref="SPP136:SPP137"/>
    <mergeCell ref="SPQ136:SPQ137"/>
    <mergeCell ref="SPR136:SPR137"/>
    <mergeCell ref="SPS136:SPS137"/>
    <mergeCell ref="SPH136:SPH137"/>
    <mergeCell ref="SPI136:SPI137"/>
    <mergeCell ref="SPJ136:SPJ137"/>
    <mergeCell ref="SPK136:SPK137"/>
    <mergeCell ref="SPL136:SPL137"/>
    <mergeCell ref="SPM136:SPM137"/>
    <mergeCell ref="SPB136:SPB137"/>
    <mergeCell ref="SPC136:SPC137"/>
    <mergeCell ref="SPD136:SPD137"/>
    <mergeCell ref="SPE136:SPE137"/>
    <mergeCell ref="SPF136:SPF137"/>
    <mergeCell ref="SPG136:SPG137"/>
    <mergeCell ref="SOV136:SOV137"/>
    <mergeCell ref="SOW136:SOW137"/>
    <mergeCell ref="SOX136:SOX137"/>
    <mergeCell ref="SOY136:SOY137"/>
    <mergeCell ref="SOZ136:SOZ137"/>
    <mergeCell ref="SPA136:SPA137"/>
    <mergeCell ref="SRJ136:SRJ137"/>
    <mergeCell ref="SRK136:SRK137"/>
    <mergeCell ref="SRL136:SRL137"/>
    <mergeCell ref="SRM136:SRM137"/>
    <mergeCell ref="SRN136:SRN137"/>
    <mergeCell ref="SRO136:SRO137"/>
    <mergeCell ref="SRD136:SRD137"/>
    <mergeCell ref="SRE136:SRE137"/>
    <mergeCell ref="SRF136:SRF137"/>
    <mergeCell ref="SRG136:SRG137"/>
    <mergeCell ref="SRH136:SRH137"/>
    <mergeCell ref="SRI136:SRI137"/>
    <mergeCell ref="SQX136:SQX137"/>
    <mergeCell ref="SQY136:SQY137"/>
    <mergeCell ref="SQZ136:SQZ137"/>
    <mergeCell ref="SRA136:SRA137"/>
    <mergeCell ref="SRB136:SRB137"/>
    <mergeCell ref="SRC136:SRC137"/>
    <mergeCell ref="SQR136:SQR137"/>
    <mergeCell ref="SQS136:SQS137"/>
    <mergeCell ref="SQT136:SQT137"/>
    <mergeCell ref="SQU136:SQU137"/>
    <mergeCell ref="SQV136:SQV137"/>
    <mergeCell ref="SQW136:SQW137"/>
    <mergeCell ref="SQL136:SQL137"/>
    <mergeCell ref="SQM136:SQM137"/>
    <mergeCell ref="SQN136:SQN137"/>
    <mergeCell ref="SQO136:SQO137"/>
    <mergeCell ref="SQP136:SQP137"/>
    <mergeCell ref="SQQ136:SQQ137"/>
    <mergeCell ref="SQF136:SQF137"/>
    <mergeCell ref="SQG136:SQG137"/>
    <mergeCell ref="SQH136:SQH137"/>
    <mergeCell ref="SQI136:SQI137"/>
    <mergeCell ref="SQJ136:SQJ137"/>
    <mergeCell ref="SQK136:SQK137"/>
    <mergeCell ref="SST136:SST137"/>
    <mergeCell ref="SSU136:SSU137"/>
    <mergeCell ref="SSV136:SSV137"/>
    <mergeCell ref="SSW136:SSW137"/>
    <mergeCell ref="SSX136:SSX137"/>
    <mergeCell ref="SSY136:SSY137"/>
    <mergeCell ref="SSN136:SSN137"/>
    <mergeCell ref="SSO136:SSO137"/>
    <mergeCell ref="SSP136:SSP137"/>
    <mergeCell ref="SSQ136:SSQ137"/>
    <mergeCell ref="SSR136:SSR137"/>
    <mergeCell ref="SSS136:SSS137"/>
    <mergeCell ref="SSH136:SSH137"/>
    <mergeCell ref="SSI136:SSI137"/>
    <mergeCell ref="SSJ136:SSJ137"/>
    <mergeCell ref="SSK136:SSK137"/>
    <mergeCell ref="SSL136:SSL137"/>
    <mergeCell ref="SSM136:SSM137"/>
    <mergeCell ref="SSB136:SSB137"/>
    <mergeCell ref="SSC136:SSC137"/>
    <mergeCell ref="SSD136:SSD137"/>
    <mergeCell ref="SSE136:SSE137"/>
    <mergeCell ref="SSF136:SSF137"/>
    <mergeCell ref="SSG136:SSG137"/>
    <mergeCell ref="SRV136:SRV137"/>
    <mergeCell ref="SRW136:SRW137"/>
    <mergeCell ref="SRX136:SRX137"/>
    <mergeCell ref="SRY136:SRY137"/>
    <mergeCell ref="SRZ136:SRZ137"/>
    <mergeCell ref="SSA136:SSA137"/>
    <mergeCell ref="SRP136:SRP137"/>
    <mergeCell ref="SRQ136:SRQ137"/>
    <mergeCell ref="SRR136:SRR137"/>
    <mergeCell ref="SRS136:SRS137"/>
    <mergeCell ref="SRT136:SRT137"/>
    <mergeCell ref="SRU136:SRU137"/>
    <mergeCell ref="SUD136:SUD137"/>
    <mergeCell ref="SUE136:SUE137"/>
    <mergeCell ref="SUF136:SUF137"/>
    <mergeCell ref="SUG136:SUG137"/>
    <mergeCell ref="SUH136:SUH137"/>
    <mergeCell ref="SUI136:SUI137"/>
    <mergeCell ref="STX136:STX137"/>
    <mergeCell ref="STY136:STY137"/>
    <mergeCell ref="STZ136:STZ137"/>
    <mergeCell ref="SUA136:SUA137"/>
    <mergeCell ref="SUB136:SUB137"/>
    <mergeCell ref="SUC136:SUC137"/>
    <mergeCell ref="STR136:STR137"/>
    <mergeCell ref="STS136:STS137"/>
    <mergeCell ref="STT136:STT137"/>
    <mergeCell ref="STU136:STU137"/>
    <mergeCell ref="STV136:STV137"/>
    <mergeCell ref="STW136:STW137"/>
    <mergeCell ref="STL136:STL137"/>
    <mergeCell ref="STM136:STM137"/>
    <mergeCell ref="STN136:STN137"/>
    <mergeCell ref="STO136:STO137"/>
    <mergeCell ref="STP136:STP137"/>
    <mergeCell ref="STQ136:STQ137"/>
    <mergeCell ref="STF136:STF137"/>
    <mergeCell ref="STG136:STG137"/>
    <mergeCell ref="STH136:STH137"/>
    <mergeCell ref="STI136:STI137"/>
    <mergeCell ref="STJ136:STJ137"/>
    <mergeCell ref="STK136:STK137"/>
    <mergeCell ref="SSZ136:SSZ137"/>
    <mergeCell ref="STA136:STA137"/>
    <mergeCell ref="STB136:STB137"/>
    <mergeCell ref="STC136:STC137"/>
    <mergeCell ref="STD136:STD137"/>
    <mergeCell ref="STE136:STE137"/>
    <mergeCell ref="SVN136:SVN137"/>
    <mergeCell ref="SVO136:SVO137"/>
    <mergeCell ref="SVP136:SVP137"/>
    <mergeCell ref="SVQ136:SVQ137"/>
    <mergeCell ref="SVR136:SVR137"/>
    <mergeCell ref="SVS136:SVS137"/>
    <mergeCell ref="SVH136:SVH137"/>
    <mergeCell ref="SVI136:SVI137"/>
    <mergeCell ref="SVJ136:SVJ137"/>
    <mergeCell ref="SVK136:SVK137"/>
    <mergeCell ref="SVL136:SVL137"/>
    <mergeCell ref="SVM136:SVM137"/>
    <mergeCell ref="SVB136:SVB137"/>
    <mergeCell ref="SVC136:SVC137"/>
    <mergeCell ref="SVD136:SVD137"/>
    <mergeCell ref="SVE136:SVE137"/>
    <mergeCell ref="SVF136:SVF137"/>
    <mergeCell ref="SVG136:SVG137"/>
    <mergeCell ref="SUV136:SUV137"/>
    <mergeCell ref="SUW136:SUW137"/>
    <mergeCell ref="SUX136:SUX137"/>
    <mergeCell ref="SUY136:SUY137"/>
    <mergeCell ref="SUZ136:SUZ137"/>
    <mergeCell ref="SVA136:SVA137"/>
    <mergeCell ref="SUP136:SUP137"/>
    <mergeCell ref="SUQ136:SUQ137"/>
    <mergeCell ref="SUR136:SUR137"/>
    <mergeCell ref="SUS136:SUS137"/>
    <mergeCell ref="SUT136:SUT137"/>
    <mergeCell ref="SUU136:SUU137"/>
    <mergeCell ref="SUJ136:SUJ137"/>
    <mergeCell ref="SUK136:SUK137"/>
    <mergeCell ref="SUL136:SUL137"/>
    <mergeCell ref="SUM136:SUM137"/>
    <mergeCell ref="SUN136:SUN137"/>
    <mergeCell ref="SUO136:SUO137"/>
    <mergeCell ref="SWX136:SWX137"/>
    <mergeCell ref="SWY136:SWY137"/>
    <mergeCell ref="SWZ136:SWZ137"/>
    <mergeCell ref="SXA136:SXA137"/>
    <mergeCell ref="SXB136:SXB137"/>
    <mergeCell ref="SXC136:SXC137"/>
    <mergeCell ref="SWR136:SWR137"/>
    <mergeCell ref="SWS136:SWS137"/>
    <mergeCell ref="SWT136:SWT137"/>
    <mergeCell ref="SWU136:SWU137"/>
    <mergeCell ref="SWV136:SWV137"/>
    <mergeCell ref="SWW136:SWW137"/>
    <mergeCell ref="SWL136:SWL137"/>
    <mergeCell ref="SWM136:SWM137"/>
    <mergeCell ref="SWN136:SWN137"/>
    <mergeCell ref="SWO136:SWO137"/>
    <mergeCell ref="SWP136:SWP137"/>
    <mergeCell ref="SWQ136:SWQ137"/>
    <mergeCell ref="SWF136:SWF137"/>
    <mergeCell ref="SWG136:SWG137"/>
    <mergeCell ref="SWH136:SWH137"/>
    <mergeCell ref="SWI136:SWI137"/>
    <mergeCell ref="SWJ136:SWJ137"/>
    <mergeCell ref="SWK136:SWK137"/>
    <mergeCell ref="SVZ136:SVZ137"/>
    <mergeCell ref="SWA136:SWA137"/>
    <mergeCell ref="SWB136:SWB137"/>
    <mergeCell ref="SWC136:SWC137"/>
    <mergeCell ref="SWD136:SWD137"/>
    <mergeCell ref="SWE136:SWE137"/>
    <mergeCell ref="SVT136:SVT137"/>
    <mergeCell ref="SVU136:SVU137"/>
    <mergeCell ref="SVV136:SVV137"/>
    <mergeCell ref="SVW136:SVW137"/>
    <mergeCell ref="SVX136:SVX137"/>
    <mergeCell ref="SVY136:SVY137"/>
    <mergeCell ref="SYH136:SYH137"/>
    <mergeCell ref="SYI136:SYI137"/>
    <mergeCell ref="SYJ136:SYJ137"/>
    <mergeCell ref="SYK136:SYK137"/>
    <mergeCell ref="SYL136:SYL137"/>
    <mergeCell ref="SYM136:SYM137"/>
    <mergeCell ref="SYB136:SYB137"/>
    <mergeCell ref="SYC136:SYC137"/>
    <mergeCell ref="SYD136:SYD137"/>
    <mergeCell ref="SYE136:SYE137"/>
    <mergeCell ref="SYF136:SYF137"/>
    <mergeCell ref="SYG136:SYG137"/>
    <mergeCell ref="SXV136:SXV137"/>
    <mergeCell ref="SXW136:SXW137"/>
    <mergeCell ref="SXX136:SXX137"/>
    <mergeCell ref="SXY136:SXY137"/>
    <mergeCell ref="SXZ136:SXZ137"/>
    <mergeCell ref="SYA136:SYA137"/>
    <mergeCell ref="SXP136:SXP137"/>
    <mergeCell ref="SXQ136:SXQ137"/>
    <mergeCell ref="SXR136:SXR137"/>
    <mergeCell ref="SXS136:SXS137"/>
    <mergeCell ref="SXT136:SXT137"/>
    <mergeCell ref="SXU136:SXU137"/>
    <mergeCell ref="SXJ136:SXJ137"/>
    <mergeCell ref="SXK136:SXK137"/>
    <mergeCell ref="SXL136:SXL137"/>
    <mergeCell ref="SXM136:SXM137"/>
    <mergeCell ref="SXN136:SXN137"/>
    <mergeCell ref="SXO136:SXO137"/>
    <mergeCell ref="SXD136:SXD137"/>
    <mergeCell ref="SXE136:SXE137"/>
    <mergeCell ref="SXF136:SXF137"/>
    <mergeCell ref="SXG136:SXG137"/>
    <mergeCell ref="SXH136:SXH137"/>
    <mergeCell ref="SXI136:SXI137"/>
    <mergeCell ref="SZR136:SZR137"/>
    <mergeCell ref="SZS136:SZS137"/>
    <mergeCell ref="SZT136:SZT137"/>
    <mergeCell ref="SZU136:SZU137"/>
    <mergeCell ref="SZV136:SZV137"/>
    <mergeCell ref="SZW136:SZW137"/>
    <mergeCell ref="SZL136:SZL137"/>
    <mergeCell ref="SZM136:SZM137"/>
    <mergeCell ref="SZN136:SZN137"/>
    <mergeCell ref="SZO136:SZO137"/>
    <mergeCell ref="SZP136:SZP137"/>
    <mergeCell ref="SZQ136:SZQ137"/>
    <mergeCell ref="SZF136:SZF137"/>
    <mergeCell ref="SZG136:SZG137"/>
    <mergeCell ref="SZH136:SZH137"/>
    <mergeCell ref="SZI136:SZI137"/>
    <mergeCell ref="SZJ136:SZJ137"/>
    <mergeCell ref="SZK136:SZK137"/>
    <mergeCell ref="SYZ136:SYZ137"/>
    <mergeCell ref="SZA136:SZA137"/>
    <mergeCell ref="SZB136:SZB137"/>
    <mergeCell ref="SZC136:SZC137"/>
    <mergeCell ref="SZD136:SZD137"/>
    <mergeCell ref="SZE136:SZE137"/>
    <mergeCell ref="SYT136:SYT137"/>
    <mergeCell ref="SYU136:SYU137"/>
    <mergeCell ref="SYV136:SYV137"/>
    <mergeCell ref="SYW136:SYW137"/>
    <mergeCell ref="SYX136:SYX137"/>
    <mergeCell ref="SYY136:SYY137"/>
    <mergeCell ref="SYN136:SYN137"/>
    <mergeCell ref="SYO136:SYO137"/>
    <mergeCell ref="SYP136:SYP137"/>
    <mergeCell ref="SYQ136:SYQ137"/>
    <mergeCell ref="SYR136:SYR137"/>
    <mergeCell ref="SYS136:SYS137"/>
    <mergeCell ref="TBB136:TBB137"/>
    <mergeCell ref="TBC136:TBC137"/>
    <mergeCell ref="TBD136:TBD137"/>
    <mergeCell ref="TBE136:TBE137"/>
    <mergeCell ref="TBF136:TBF137"/>
    <mergeCell ref="TBG136:TBG137"/>
    <mergeCell ref="TAV136:TAV137"/>
    <mergeCell ref="TAW136:TAW137"/>
    <mergeCell ref="TAX136:TAX137"/>
    <mergeCell ref="TAY136:TAY137"/>
    <mergeCell ref="TAZ136:TAZ137"/>
    <mergeCell ref="TBA136:TBA137"/>
    <mergeCell ref="TAP136:TAP137"/>
    <mergeCell ref="TAQ136:TAQ137"/>
    <mergeCell ref="TAR136:TAR137"/>
    <mergeCell ref="TAS136:TAS137"/>
    <mergeCell ref="TAT136:TAT137"/>
    <mergeCell ref="TAU136:TAU137"/>
    <mergeCell ref="TAJ136:TAJ137"/>
    <mergeCell ref="TAK136:TAK137"/>
    <mergeCell ref="TAL136:TAL137"/>
    <mergeCell ref="TAM136:TAM137"/>
    <mergeCell ref="TAN136:TAN137"/>
    <mergeCell ref="TAO136:TAO137"/>
    <mergeCell ref="TAD136:TAD137"/>
    <mergeCell ref="TAE136:TAE137"/>
    <mergeCell ref="TAF136:TAF137"/>
    <mergeCell ref="TAG136:TAG137"/>
    <mergeCell ref="TAH136:TAH137"/>
    <mergeCell ref="TAI136:TAI137"/>
    <mergeCell ref="SZX136:SZX137"/>
    <mergeCell ref="SZY136:SZY137"/>
    <mergeCell ref="SZZ136:SZZ137"/>
    <mergeCell ref="TAA136:TAA137"/>
    <mergeCell ref="TAB136:TAB137"/>
    <mergeCell ref="TAC136:TAC137"/>
    <mergeCell ref="TCL136:TCL137"/>
    <mergeCell ref="TCM136:TCM137"/>
    <mergeCell ref="TCN136:TCN137"/>
    <mergeCell ref="TCO136:TCO137"/>
    <mergeCell ref="TCP136:TCP137"/>
    <mergeCell ref="TCQ136:TCQ137"/>
    <mergeCell ref="TCF136:TCF137"/>
    <mergeCell ref="TCG136:TCG137"/>
    <mergeCell ref="TCH136:TCH137"/>
    <mergeCell ref="TCI136:TCI137"/>
    <mergeCell ref="TCJ136:TCJ137"/>
    <mergeCell ref="TCK136:TCK137"/>
    <mergeCell ref="TBZ136:TBZ137"/>
    <mergeCell ref="TCA136:TCA137"/>
    <mergeCell ref="TCB136:TCB137"/>
    <mergeCell ref="TCC136:TCC137"/>
    <mergeCell ref="TCD136:TCD137"/>
    <mergeCell ref="TCE136:TCE137"/>
    <mergeCell ref="TBT136:TBT137"/>
    <mergeCell ref="TBU136:TBU137"/>
    <mergeCell ref="TBV136:TBV137"/>
    <mergeCell ref="TBW136:TBW137"/>
    <mergeCell ref="TBX136:TBX137"/>
    <mergeCell ref="TBY136:TBY137"/>
    <mergeCell ref="TBN136:TBN137"/>
    <mergeCell ref="TBO136:TBO137"/>
    <mergeCell ref="TBP136:TBP137"/>
    <mergeCell ref="TBQ136:TBQ137"/>
    <mergeCell ref="TBR136:TBR137"/>
    <mergeCell ref="TBS136:TBS137"/>
    <mergeCell ref="TBH136:TBH137"/>
    <mergeCell ref="TBI136:TBI137"/>
    <mergeCell ref="TBJ136:TBJ137"/>
    <mergeCell ref="TBK136:TBK137"/>
    <mergeCell ref="TBL136:TBL137"/>
    <mergeCell ref="TBM136:TBM137"/>
    <mergeCell ref="TDV136:TDV137"/>
    <mergeCell ref="TDW136:TDW137"/>
    <mergeCell ref="TDX136:TDX137"/>
    <mergeCell ref="TDY136:TDY137"/>
    <mergeCell ref="TDZ136:TDZ137"/>
    <mergeCell ref="TEA136:TEA137"/>
    <mergeCell ref="TDP136:TDP137"/>
    <mergeCell ref="TDQ136:TDQ137"/>
    <mergeCell ref="TDR136:TDR137"/>
    <mergeCell ref="TDS136:TDS137"/>
    <mergeCell ref="TDT136:TDT137"/>
    <mergeCell ref="TDU136:TDU137"/>
    <mergeCell ref="TDJ136:TDJ137"/>
    <mergeCell ref="TDK136:TDK137"/>
    <mergeCell ref="TDL136:TDL137"/>
    <mergeCell ref="TDM136:TDM137"/>
    <mergeCell ref="TDN136:TDN137"/>
    <mergeCell ref="TDO136:TDO137"/>
    <mergeCell ref="TDD136:TDD137"/>
    <mergeCell ref="TDE136:TDE137"/>
    <mergeCell ref="TDF136:TDF137"/>
    <mergeCell ref="TDG136:TDG137"/>
    <mergeCell ref="TDH136:TDH137"/>
    <mergeCell ref="TDI136:TDI137"/>
    <mergeCell ref="TCX136:TCX137"/>
    <mergeCell ref="TCY136:TCY137"/>
    <mergeCell ref="TCZ136:TCZ137"/>
    <mergeCell ref="TDA136:TDA137"/>
    <mergeCell ref="TDB136:TDB137"/>
    <mergeCell ref="TDC136:TDC137"/>
    <mergeCell ref="TCR136:TCR137"/>
    <mergeCell ref="TCS136:TCS137"/>
    <mergeCell ref="TCT136:TCT137"/>
    <mergeCell ref="TCU136:TCU137"/>
    <mergeCell ref="TCV136:TCV137"/>
    <mergeCell ref="TCW136:TCW137"/>
    <mergeCell ref="TFF136:TFF137"/>
    <mergeCell ref="TFG136:TFG137"/>
    <mergeCell ref="TFH136:TFH137"/>
    <mergeCell ref="TFI136:TFI137"/>
    <mergeCell ref="TFJ136:TFJ137"/>
    <mergeCell ref="TFK136:TFK137"/>
    <mergeCell ref="TEZ136:TEZ137"/>
    <mergeCell ref="TFA136:TFA137"/>
    <mergeCell ref="TFB136:TFB137"/>
    <mergeCell ref="TFC136:TFC137"/>
    <mergeCell ref="TFD136:TFD137"/>
    <mergeCell ref="TFE136:TFE137"/>
    <mergeCell ref="TET136:TET137"/>
    <mergeCell ref="TEU136:TEU137"/>
    <mergeCell ref="TEV136:TEV137"/>
    <mergeCell ref="TEW136:TEW137"/>
    <mergeCell ref="TEX136:TEX137"/>
    <mergeCell ref="TEY136:TEY137"/>
    <mergeCell ref="TEN136:TEN137"/>
    <mergeCell ref="TEO136:TEO137"/>
    <mergeCell ref="TEP136:TEP137"/>
    <mergeCell ref="TEQ136:TEQ137"/>
    <mergeCell ref="TER136:TER137"/>
    <mergeCell ref="TES136:TES137"/>
    <mergeCell ref="TEH136:TEH137"/>
    <mergeCell ref="TEI136:TEI137"/>
    <mergeCell ref="TEJ136:TEJ137"/>
    <mergeCell ref="TEK136:TEK137"/>
    <mergeCell ref="TEL136:TEL137"/>
    <mergeCell ref="TEM136:TEM137"/>
    <mergeCell ref="TEB136:TEB137"/>
    <mergeCell ref="TEC136:TEC137"/>
    <mergeCell ref="TED136:TED137"/>
    <mergeCell ref="TEE136:TEE137"/>
    <mergeCell ref="TEF136:TEF137"/>
    <mergeCell ref="TEG136:TEG137"/>
    <mergeCell ref="TGP136:TGP137"/>
    <mergeCell ref="TGQ136:TGQ137"/>
    <mergeCell ref="TGR136:TGR137"/>
    <mergeCell ref="TGS136:TGS137"/>
    <mergeCell ref="TGT136:TGT137"/>
    <mergeCell ref="TGU136:TGU137"/>
    <mergeCell ref="TGJ136:TGJ137"/>
    <mergeCell ref="TGK136:TGK137"/>
    <mergeCell ref="TGL136:TGL137"/>
    <mergeCell ref="TGM136:TGM137"/>
    <mergeCell ref="TGN136:TGN137"/>
    <mergeCell ref="TGO136:TGO137"/>
    <mergeCell ref="TGD136:TGD137"/>
    <mergeCell ref="TGE136:TGE137"/>
    <mergeCell ref="TGF136:TGF137"/>
    <mergeCell ref="TGG136:TGG137"/>
    <mergeCell ref="TGH136:TGH137"/>
    <mergeCell ref="TGI136:TGI137"/>
    <mergeCell ref="TFX136:TFX137"/>
    <mergeCell ref="TFY136:TFY137"/>
    <mergeCell ref="TFZ136:TFZ137"/>
    <mergeCell ref="TGA136:TGA137"/>
    <mergeCell ref="TGB136:TGB137"/>
    <mergeCell ref="TGC136:TGC137"/>
    <mergeCell ref="TFR136:TFR137"/>
    <mergeCell ref="TFS136:TFS137"/>
    <mergeCell ref="TFT136:TFT137"/>
    <mergeCell ref="TFU136:TFU137"/>
    <mergeCell ref="TFV136:TFV137"/>
    <mergeCell ref="TFW136:TFW137"/>
    <mergeCell ref="TFL136:TFL137"/>
    <mergeCell ref="TFM136:TFM137"/>
    <mergeCell ref="TFN136:TFN137"/>
    <mergeCell ref="TFO136:TFO137"/>
    <mergeCell ref="TFP136:TFP137"/>
    <mergeCell ref="TFQ136:TFQ137"/>
    <mergeCell ref="THZ136:THZ137"/>
    <mergeCell ref="TIA136:TIA137"/>
    <mergeCell ref="TIB136:TIB137"/>
    <mergeCell ref="TIC136:TIC137"/>
    <mergeCell ref="TID136:TID137"/>
    <mergeCell ref="TIE136:TIE137"/>
    <mergeCell ref="THT136:THT137"/>
    <mergeCell ref="THU136:THU137"/>
    <mergeCell ref="THV136:THV137"/>
    <mergeCell ref="THW136:THW137"/>
    <mergeCell ref="THX136:THX137"/>
    <mergeCell ref="THY136:THY137"/>
    <mergeCell ref="THN136:THN137"/>
    <mergeCell ref="THO136:THO137"/>
    <mergeCell ref="THP136:THP137"/>
    <mergeCell ref="THQ136:THQ137"/>
    <mergeCell ref="THR136:THR137"/>
    <mergeCell ref="THS136:THS137"/>
    <mergeCell ref="THH136:THH137"/>
    <mergeCell ref="THI136:THI137"/>
    <mergeCell ref="THJ136:THJ137"/>
    <mergeCell ref="THK136:THK137"/>
    <mergeCell ref="THL136:THL137"/>
    <mergeCell ref="THM136:THM137"/>
    <mergeCell ref="THB136:THB137"/>
    <mergeCell ref="THC136:THC137"/>
    <mergeCell ref="THD136:THD137"/>
    <mergeCell ref="THE136:THE137"/>
    <mergeCell ref="THF136:THF137"/>
    <mergeCell ref="THG136:THG137"/>
    <mergeCell ref="TGV136:TGV137"/>
    <mergeCell ref="TGW136:TGW137"/>
    <mergeCell ref="TGX136:TGX137"/>
    <mergeCell ref="TGY136:TGY137"/>
    <mergeCell ref="TGZ136:TGZ137"/>
    <mergeCell ref="THA136:THA137"/>
    <mergeCell ref="TJJ136:TJJ137"/>
    <mergeCell ref="TJK136:TJK137"/>
    <mergeCell ref="TJL136:TJL137"/>
    <mergeCell ref="TJM136:TJM137"/>
    <mergeCell ref="TJN136:TJN137"/>
    <mergeCell ref="TJO136:TJO137"/>
    <mergeCell ref="TJD136:TJD137"/>
    <mergeCell ref="TJE136:TJE137"/>
    <mergeCell ref="TJF136:TJF137"/>
    <mergeCell ref="TJG136:TJG137"/>
    <mergeCell ref="TJH136:TJH137"/>
    <mergeCell ref="TJI136:TJI137"/>
    <mergeCell ref="TIX136:TIX137"/>
    <mergeCell ref="TIY136:TIY137"/>
    <mergeCell ref="TIZ136:TIZ137"/>
    <mergeCell ref="TJA136:TJA137"/>
    <mergeCell ref="TJB136:TJB137"/>
    <mergeCell ref="TJC136:TJC137"/>
    <mergeCell ref="TIR136:TIR137"/>
    <mergeCell ref="TIS136:TIS137"/>
    <mergeCell ref="TIT136:TIT137"/>
    <mergeCell ref="TIU136:TIU137"/>
    <mergeCell ref="TIV136:TIV137"/>
    <mergeCell ref="TIW136:TIW137"/>
    <mergeCell ref="TIL136:TIL137"/>
    <mergeCell ref="TIM136:TIM137"/>
    <mergeCell ref="TIN136:TIN137"/>
    <mergeCell ref="TIO136:TIO137"/>
    <mergeCell ref="TIP136:TIP137"/>
    <mergeCell ref="TIQ136:TIQ137"/>
    <mergeCell ref="TIF136:TIF137"/>
    <mergeCell ref="TIG136:TIG137"/>
    <mergeCell ref="TIH136:TIH137"/>
    <mergeCell ref="TII136:TII137"/>
    <mergeCell ref="TIJ136:TIJ137"/>
    <mergeCell ref="TIK136:TIK137"/>
    <mergeCell ref="TKT136:TKT137"/>
    <mergeCell ref="TKU136:TKU137"/>
    <mergeCell ref="TKV136:TKV137"/>
    <mergeCell ref="TKW136:TKW137"/>
    <mergeCell ref="TKX136:TKX137"/>
    <mergeCell ref="TKY136:TKY137"/>
    <mergeCell ref="TKN136:TKN137"/>
    <mergeCell ref="TKO136:TKO137"/>
    <mergeCell ref="TKP136:TKP137"/>
    <mergeCell ref="TKQ136:TKQ137"/>
    <mergeCell ref="TKR136:TKR137"/>
    <mergeCell ref="TKS136:TKS137"/>
    <mergeCell ref="TKH136:TKH137"/>
    <mergeCell ref="TKI136:TKI137"/>
    <mergeCell ref="TKJ136:TKJ137"/>
    <mergeCell ref="TKK136:TKK137"/>
    <mergeCell ref="TKL136:TKL137"/>
    <mergeCell ref="TKM136:TKM137"/>
    <mergeCell ref="TKB136:TKB137"/>
    <mergeCell ref="TKC136:TKC137"/>
    <mergeCell ref="TKD136:TKD137"/>
    <mergeCell ref="TKE136:TKE137"/>
    <mergeCell ref="TKF136:TKF137"/>
    <mergeCell ref="TKG136:TKG137"/>
    <mergeCell ref="TJV136:TJV137"/>
    <mergeCell ref="TJW136:TJW137"/>
    <mergeCell ref="TJX136:TJX137"/>
    <mergeCell ref="TJY136:TJY137"/>
    <mergeCell ref="TJZ136:TJZ137"/>
    <mergeCell ref="TKA136:TKA137"/>
    <mergeCell ref="TJP136:TJP137"/>
    <mergeCell ref="TJQ136:TJQ137"/>
    <mergeCell ref="TJR136:TJR137"/>
    <mergeCell ref="TJS136:TJS137"/>
    <mergeCell ref="TJT136:TJT137"/>
    <mergeCell ref="TJU136:TJU137"/>
    <mergeCell ref="TMD136:TMD137"/>
    <mergeCell ref="TME136:TME137"/>
    <mergeCell ref="TMF136:TMF137"/>
    <mergeCell ref="TMG136:TMG137"/>
    <mergeCell ref="TMH136:TMH137"/>
    <mergeCell ref="TMI136:TMI137"/>
    <mergeCell ref="TLX136:TLX137"/>
    <mergeCell ref="TLY136:TLY137"/>
    <mergeCell ref="TLZ136:TLZ137"/>
    <mergeCell ref="TMA136:TMA137"/>
    <mergeCell ref="TMB136:TMB137"/>
    <mergeCell ref="TMC136:TMC137"/>
    <mergeCell ref="TLR136:TLR137"/>
    <mergeCell ref="TLS136:TLS137"/>
    <mergeCell ref="TLT136:TLT137"/>
    <mergeCell ref="TLU136:TLU137"/>
    <mergeCell ref="TLV136:TLV137"/>
    <mergeCell ref="TLW136:TLW137"/>
    <mergeCell ref="TLL136:TLL137"/>
    <mergeCell ref="TLM136:TLM137"/>
    <mergeCell ref="TLN136:TLN137"/>
    <mergeCell ref="TLO136:TLO137"/>
    <mergeCell ref="TLP136:TLP137"/>
    <mergeCell ref="TLQ136:TLQ137"/>
    <mergeCell ref="TLF136:TLF137"/>
    <mergeCell ref="TLG136:TLG137"/>
    <mergeCell ref="TLH136:TLH137"/>
    <mergeCell ref="TLI136:TLI137"/>
    <mergeCell ref="TLJ136:TLJ137"/>
    <mergeCell ref="TLK136:TLK137"/>
    <mergeCell ref="TKZ136:TKZ137"/>
    <mergeCell ref="TLA136:TLA137"/>
    <mergeCell ref="TLB136:TLB137"/>
    <mergeCell ref="TLC136:TLC137"/>
    <mergeCell ref="TLD136:TLD137"/>
    <mergeCell ref="TLE136:TLE137"/>
    <mergeCell ref="TNN136:TNN137"/>
    <mergeCell ref="TNO136:TNO137"/>
    <mergeCell ref="TNP136:TNP137"/>
    <mergeCell ref="TNQ136:TNQ137"/>
    <mergeCell ref="TNR136:TNR137"/>
    <mergeCell ref="TNS136:TNS137"/>
    <mergeCell ref="TNH136:TNH137"/>
    <mergeCell ref="TNI136:TNI137"/>
    <mergeCell ref="TNJ136:TNJ137"/>
    <mergeCell ref="TNK136:TNK137"/>
    <mergeCell ref="TNL136:TNL137"/>
    <mergeCell ref="TNM136:TNM137"/>
    <mergeCell ref="TNB136:TNB137"/>
    <mergeCell ref="TNC136:TNC137"/>
    <mergeCell ref="TND136:TND137"/>
    <mergeCell ref="TNE136:TNE137"/>
    <mergeCell ref="TNF136:TNF137"/>
    <mergeCell ref="TNG136:TNG137"/>
    <mergeCell ref="TMV136:TMV137"/>
    <mergeCell ref="TMW136:TMW137"/>
    <mergeCell ref="TMX136:TMX137"/>
    <mergeCell ref="TMY136:TMY137"/>
    <mergeCell ref="TMZ136:TMZ137"/>
    <mergeCell ref="TNA136:TNA137"/>
    <mergeCell ref="TMP136:TMP137"/>
    <mergeCell ref="TMQ136:TMQ137"/>
    <mergeCell ref="TMR136:TMR137"/>
    <mergeCell ref="TMS136:TMS137"/>
    <mergeCell ref="TMT136:TMT137"/>
    <mergeCell ref="TMU136:TMU137"/>
    <mergeCell ref="TMJ136:TMJ137"/>
    <mergeCell ref="TMK136:TMK137"/>
    <mergeCell ref="TML136:TML137"/>
    <mergeCell ref="TMM136:TMM137"/>
    <mergeCell ref="TMN136:TMN137"/>
    <mergeCell ref="TMO136:TMO137"/>
    <mergeCell ref="TOX136:TOX137"/>
    <mergeCell ref="TOY136:TOY137"/>
    <mergeCell ref="TOZ136:TOZ137"/>
    <mergeCell ref="TPA136:TPA137"/>
    <mergeCell ref="TPB136:TPB137"/>
    <mergeCell ref="TPC136:TPC137"/>
    <mergeCell ref="TOR136:TOR137"/>
    <mergeCell ref="TOS136:TOS137"/>
    <mergeCell ref="TOT136:TOT137"/>
    <mergeCell ref="TOU136:TOU137"/>
    <mergeCell ref="TOV136:TOV137"/>
    <mergeCell ref="TOW136:TOW137"/>
    <mergeCell ref="TOL136:TOL137"/>
    <mergeCell ref="TOM136:TOM137"/>
    <mergeCell ref="TON136:TON137"/>
    <mergeCell ref="TOO136:TOO137"/>
    <mergeCell ref="TOP136:TOP137"/>
    <mergeCell ref="TOQ136:TOQ137"/>
    <mergeCell ref="TOF136:TOF137"/>
    <mergeCell ref="TOG136:TOG137"/>
    <mergeCell ref="TOH136:TOH137"/>
    <mergeCell ref="TOI136:TOI137"/>
    <mergeCell ref="TOJ136:TOJ137"/>
    <mergeCell ref="TOK136:TOK137"/>
    <mergeCell ref="TNZ136:TNZ137"/>
    <mergeCell ref="TOA136:TOA137"/>
    <mergeCell ref="TOB136:TOB137"/>
    <mergeCell ref="TOC136:TOC137"/>
    <mergeCell ref="TOD136:TOD137"/>
    <mergeCell ref="TOE136:TOE137"/>
    <mergeCell ref="TNT136:TNT137"/>
    <mergeCell ref="TNU136:TNU137"/>
    <mergeCell ref="TNV136:TNV137"/>
    <mergeCell ref="TNW136:TNW137"/>
    <mergeCell ref="TNX136:TNX137"/>
    <mergeCell ref="TNY136:TNY137"/>
    <mergeCell ref="TQH136:TQH137"/>
    <mergeCell ref="TQI136:TQI137"/>
    <mergeCell ref="TQJ136:TQJ137"/>
    <mergeCell ref="TQK136:TQK137"/>
    <mergeCell ref="TQL136:TQL137"/>
    <mergeCell ref="TQM136:TQM137"/>
    <mergeCell ref="TQB136:TQB137"/>
    <mergeCell ref="TQC136:TQC137"/>
    <mergeCell ref="TQD136:TQD137"/>
    <mergeCell ref="TQE136:TQE137"/>
    <mergeCell ref="TQF136:TQF137"/>
    <mergeCell ref="TQG136:TQG137"/>
    <mergeCell ref="TPV136:TPV137"/>
    <mergeCell ref="TPW136:TPW137"/>
    <mergeCell ref="TPX136:TPX137"/>
    <mergeCell ref="TPY136:TPY137"/>
    <mergeCell ref="TPZ136:TPZ137"/>
    <mergeCell ref="TQA136:TQA137"/>
    <mergeCell ref="TPP136:TPP137"/>
    <mergeCell ref="TPQ136:TPQ137"/>
    <mergeCell ref="TPR136:TPR137"/>
    <mergeCell ref="TPS136:TPS137"/>
    <mergeCell ref="TPT136:TPT137"/>
    <mergeCell ref="TPU136:TPU137"/>
    <mergeCell ref="TPJ136:TPJ137"/>
    <mergeCell ref="TPK136:TPK137"/>
    <mergeCell ref="TPL136:TPL137"/>
    <mergeCell ref="TPM136:TPM137"/>
    <mergeCell ref="TPN136:TPN137"/>
    <mergeCell ref="TPO136:TPO137"/>
    <mergeCell ref="TPD136:TPD137"/>
    <mergeCell ref="TPE136:TPE137"/>
    <mergeCell ref="TPF136:TPF137"/>
    <mergeCell ref="TPG136:TPG137"/>
    <mergeCell ref="TPH136:TPH137"/>
    <mergeCell ref="TPI136:TPI137"/>
    <mergeCell ref="TRR136:TRR137"/>
    <mergeCell ref="TRS136:TRS137"/>
    <mergeCell ref="TRT136:TRT137"/>
    <mergeCell ref="TRU136:TRU137"/>
    <mergeCell ref="TRV136:TRV137"/>
    <mergeCell ref="TRW136:TRW137"/>
    <mergeCell ref="TRL136:TRL137"/>
    <mergeCell ref="TRM136:TRM137"/>
    <mergeCell ref="TRN136:TRN137"/>
    <mergeCell ref="TRO136:TRO137"/>
    <mergeCell ref="TRP136:TRP137"/>
    <mergeCell ref="TRQ136:TRQ137"/>
    <mergeCell ref="TRF136:TRF137"/>
    <mergeCell ref="TRG136:TRG137"/>
    <mergeCell ref="TRH136:TRH137"/>
    <mergeCell ref="TRI136:TRI137"/>
    <mergeCell ref="TRJ136:TRJ137"/>
    <mergeCell ref="TRK136:TRK137"/>
    <mergeCell ref="TQZ136:TQZ137"/>
    <mergeCell ref="TRA136:TRA137"/>
    <mergeCell ref="TRB136:TRB137"/>
    <mergeCell ref="TRC136:TRC137"/>
    <mergeCell ref="TRD136:TRD137"/>
    <mergeCell ref="TRE136:TRE137"/>
    <mergeCell ref="TQT136:TQT137"/>
    <mergeCell ref="TQU136:TQU137"/>
    <mergeCell ref="TQV136:TQV137"/>
    <mergeCell ref="TQW136:TQW137"/>
    <mergeCell ref="TQX136:TQX137"/>
    <mergeCell ref="TQY136:TQY137"/>
    <mergeCell ref="TQN136:TQN137"/>
    <mergeCell ref="TQO136:TQO137"/>
    <mergeCell ref="TQP136:TQP137"/>
    <mergeCell ref="TQQ136:TQQ137"/>
    <mergeCell ref="TQR136:TQR137"/>
    <mergeCell ref="TQS136:TQS137"/>
    <mergeCell ref="TTB136:TTB137"/>
    <mergeCell ref="TTC136:TTC137"/>
    <mergeCell ref="TTD136:TTD137"/>
    <mergeCell ref="TTE136:TTE137"/>
    <mergeCell ref="TTF136:TTF137"/>
    <mergeCell ref="TTG136:TTG137"/>
    <mergeCell ref="TSV136:TSV137"/>
    <mergeCell ref="TSW136:TSW137"/>
    <mergeCell ref="TSX136:TSX137"/>
    <mergeCell ref="TSY136:TSY137"/>
    <mergeCell ref="TSZ136:TSZ137"/>
    <mergeCell ref="TTA136:TTA137"/>
    <mergeCell ref="TSP136:TSP137"/>
    <mergeCell ref="TSQ136:TSQ137"/>
    <mergeCell ref="TSR136:TSR137"/>
    <mergeCell ref="TSS136:TSS137"/>
    <mergeCell ref="TST136:TST137"/>
    <mergeCell ref="TSU136:TSU137"/>
    <mergeCell ref="TSJ136:TSJ137"/>
    <mergeCell ref="TSK136:TSK137"/>
    <mergeCell ref="TSL136:TSL137"/>
    <mergeCell ref="TSM136:TSM137"/>
    <mergeCell ref="TSN136:TSN137"/>
    <mergeCell ref="TSO136:TSO137"/>
    <mergeCell ref="TSD136:TSD137"/>
    <mergeCell ref="TSE136:TSE137"/>
    <mergeCell ref="TSF136:TSF137"/>
    <mergeCell ref="TSG136:TSG137"/>
    <mergeCell ref="TSH136:TSH137"/>
    <mergeCell ref="TSI136:TSI137"/>
    <mergeCell ref="TRX136:TRX137"/>
    <mergeCell ref="TRY136:TRY137"/>
    <mergeCell ref="TRZ136:TRZ137"/>
    <mergeCell ref="TSA136:TSA137"/>
    <mergeCell ref="TSB136:TSB137"/>
    <mergeCell ref="TSC136:TSC137"/>
    <mergeCell ref="TUL136:TUL137"/>
    <mergeCell ref="TUM136:TUM137"/>
    <mergeCell ref="TUN136:TUN137"/>
    <mergeCell ref="TUO136:TUO137"/>
    <mergeCell ref="TUP136:TUP137"/>
    <mergeCell ref="TUQ136:TUQ137"/>
    <mergeCell ref="TUF136:TUF137"/>
    <mergeCell ref="TUG136:TUG137"/>
    <mergeCell ref="TUH136:TUH137"/>
    <mergeCell ref="TUI136:TUI137"/>
    <mergeCell ref="TUJ136:TUJ137"/>
    <mergeCell ref="TUK136:TUK137"/>
    <mergeCell ref="TTZ136:TTZ137"/>
    <mergeCell ref="TUA136:TUA137"/>
    <mergeCell ref="TUB136:TUB137"/>
    <mergeCell ref="TUC136:TUC137"/>
    <mergeCell ref="TUD136:TUD137"/>
    <mergeCell ref="TUE136:TUE137"/>
    <mergeCell ref="TTT136:TTT137"/>
    <mergeCell ref="TTU136:TTU137"/>
    <mergeCell ref="TTV136:TTV137"/>
    <mergeCell ref="TTW136:TTW137"/>
    <mergeCell ref="TTX136:TTX137"/>
    <mergeCell ref="TTY136:TTY137"/>
    <mergeCell ref="TTN136:TTN137"/>
    <mergeCell ref="TTO136:TTO137"/>
    <mergeCell ref="TTP136:TTP137"/>
    <mergeCell ref="TTQ136:TTQ137"/>
    <mergeCell ref="TTR136:TTR137"/>
    <mergeCell ref="TTS136:TTS137"/>
    <mergeCell ref="TTH136:TTH137"/>
    <mergeCell ref="TTI136:TTI137"/>
    <mergeCell ref="TTJ136:TTJ137"/>
    <mergeCell ref="TTK136:TTK137"/>
    <mergeCell ref="TTL136:TTL137"/>
    <mergeCell ref="TTM136:TTM137"/>
    <mergeCell ref="TVV136:TVV137"/>
    <mergeCell ref="TVW136:TVW137"/>
    <mergeCell ref="TVX136:TVX137"/>
    <mergeCell ref="TVY136:TVY137"/>
    <mergeCell ref="TVZ136:TVZ137"/>
    <mergeCell ref="TWA136:TWA137"/>
    <mergeCell ref="TVP136:TVP137"/>
    <mergeCell ref="TVQ136:TVQ137"/>
    <mergeCell ref="TVR136:TVR137"/>
    <mergeCell ref="TVS136:TVS137"/>
    <mergeCell ref="TVT136:TVT137"/>
    <mergeCell ref="TVU136:TVU137"/>
    <mergeCell ref="TVJ136:TVJ137"/>
    <mergeCell ref="TVK136:TVK137"/>
    <mergeCell ref="TVL136:TVL137"/>
    <mergeCell ref="TVM136:TVM137"/>
    <mergeCell ref="TVN136:TVN137"/>
    <mergeCell ref="TVO136:TVO137"/>
    <mergeCell ref="TVD136:TVD137"/>
    <mergeCell ref="TVE136:TVE137"/>
    <mergeCell ref="TVF136:TVF137"/>
    <mergeCell ref="TVG136:TVG137"/>
    <mergeCell ref="TVH136:TVH137"/>
    <mergeCell ref="TVI136:TVI137"/>
    <mergeCell ref="TUX136:TUX137"/>
    <mergeCell ref="TUY136:TUY137"/>
    <mergeCell ref="TUZ136:TUZ137"/>
    <mergeCell ref="TVA136:TVA137"/>
    <mergeCell ref="TVB136:TVB137"/>
    <mergeCell ref="TVC136:TVC137"/>
    <mergeCell ref="TUR136:TUR137"/>
    <mergeCell ref="TUS136:TUS137"/>
    <mergeCell ref="TUT136:TUT137"/>
    <mergeCell ref="TUU136:TUU137"/>
    <mergeCell ref="TUV136:TUV137"/>
    <mergeCell ref="TUW136:TUW137"/>
    <mergeCell ref="TXF136:TXF137"/>
    <mergeCell ref="TXG136:TXG137"/>
    <mergeCell ref="TXH136:TXH137"/>
    <mergeCell ref="TXI136:TXI137"/>
    <mergeCell ref="TXJ136:TXJ137"/>
    <mergeCell ref="TXK136:TXK137"/>
    <mergeCell ref="TWZ136:TWZ137"/>
    <mergeCell ref="TXA136:TXA137"/>
    <mergeCell ref="TXB136:TXB137"/>
    <mergeCell ref="TXC136:TXC137"/>
    <mergeCell ref="TXD136:TXD137"/>
    <mergeCell ref="TXE136:TXE137"/>
    <mergeCell ref="TWT136:TWT137"/>
    <mergeCell ref="TWU136:TWU137"/>
    <mergeCell ref="TWV136:TWV137"/>
    <mergeCell ref="TWW136:TWW137"/>
    <mergeCell ref="TWX136:TWX137"/>
    <mergeCell ref="TWY136:TWY137"/>
    <mergeCell ref="TWN136:TWN137"/>
    <mergeCell ref="TWO136:TWO137"/>
    <mergeCell ref="TWP136:TWP137"/>
    <mergeCell ref="TWQ136:TWQ137"/>
    <mergeCell ref="TWR136:TWR137"/>
    <mergeCell ref="TWS136:TWS137"/>
    <mergeCell ref="TWH136:TWH137"/>
    <mergeCell ref="TWI136:TWI137"/>
    <mergeCell ref="TWJ136:TWJ137"/>
    <mergeCell ref="TWK136:TWK137"/>
    <mergeCell ref="TWL136:TWL137"/>
    <mergeCell ref="TWM136:TWM137"/>
    <mergeCell ref="TWB136:TWB137"/>
    <mergeCell ref="TWC136:TWC137"/>
    <mergeCell ref="TWD136:TWD137"/>
    <mergeCell ref="TWE136:TWE137"/>
    <mergeCell ref="TWF136:TWF137"/>
    <mergeCell ref="TWG136:TWG137"/>
    <mergeCell ref="TYP136:TYP137"/>
    <mergeCell ref="TYQ136:TYQ137"/>
    <mergeCell ref="TYR136:TYR137"/>
    <mergeCell ref="TYS136:TYS137"/>
    <mergeCell ref="TYT136:TYT137"/>
    <mergeCell ref="TYU136:TYU137"/>
    <mergeCell ref="TYJ136:TYJ137"/>
    <mergeCell ref="TYK136:TYK137"/>
    <mergeCell ref="TYL136:TYL137"/>
    <mergeCell ref="TYM136:TYM137"/>
    <mergeCell ref="TYN136:TYN137"/>
    <mergeCell ref="TYO136:TYO137"/>
    <mergeCell ref="TYD136:TYD137"/>
    <mergeCell ref="TYE136:TYE137"/>
    <mergeCell ref="TYF136:TYF137"/>
    <mergeCell ref="TYG136:TYG137"/>
    <mergeCell ref="TYH136:TYH137"/>
    <mergeCell ref="TYI136:TYI137"/>
    <mergeCell ref="TXX136:TXX137"/>
    <mergeCell ref="TXY136:TXY137"/>
    <mergeCell ref="TXZ136:TXZ137"/>
    <mergeCell ref="TYA136:TYA137"/>
    <mergeCell ref="TYB136:TYB137"/>
    <mergeCell ref="TYC136:TYC137"/>
    <mergeCell ref="TXR136:TXR137"/>
    <mergeCell ref="TXS136:TXS137"/>
    <mergeCell ref="TXT136:TXT137"/>
    <mergeCell ref="TXU136:TXU137"/>
    <mergeCell ref="TXV136:TXV137"/>
    <mergeCell ref="TXW136:TXW137"/>
    <mergeCell ref="TXL136:TXL137"/>
    <mergeCell ref="TXM136:TXM137"/>
    <mergeCell ref="TXN136:TXN137"/>
    <mergeCell ref="TXO136:TXO137"/>
    <mergeCell ref="TXP136:TXP137"/>
    <mergeCell ref="TXQ136:TXQ137"/>
    <mergeCell ref="TZZ136:TZZ137"/>
    <mergeCell ref="UAA136:UAA137"/>
    <mergeCell ref="UAB136:UAB137"/>
    <mergeCell ref="UAC136:UAC137"/>
    <mergeCell ref="UAD136:UAD137"/>
    <mergeCell ref="UAE136:UAE137"/>
    <mergeCell ref="TZT136:TZT137"/>
    <mergeCell ref="TZU136:TZU137"/>
    <mergeCell ref="TZV136:TZV137"/>
    <mergeCell ref="TZW136:TZW137"/>
    <mergeCell ref="TZX136:TZX137"/>
    <mergeCell ref="TZY136:TZY137"/>
    <mergeCell ref="TZN136:TZN137"/>
    <mergeCell ref="TZO136:TZO137"/>
    <mergeCell ref="TZP136:TZP137"/>
    <mergeCell ref="TZQ136:TZQ137"/>
    <mergeCell ref="TZR136:TZR137"/>
    <mergeCell ref="TZS136:TZS137"/>
    <mergeCell ref="TZH136:TZH137"/>
    <mergeCell ref="TZI136:TZI137"/>
    <mergeCell ref="TZJ136:TZJ137"/>
    <mergeCell ref="TZK136:TZK137"/>
    <mergeCell ref="TZL136:TZL137"/>
    <mergeCell ref="TZM136:TZM137"/>
    <mergeCell ref="TZB136:TZB137"/>
    <mergeCell ref="TZC136:TZC137"/>
    <mergeCell ref="TZD136:TZD137"/>
    <mergeCell ref="TZE136:TZE137"/>
    <mergeCell ref="TZF136:TZF137"/>
    <mergeCell ref="TZG136:TZG137"/>
    <mergeCell ref="TYV136:TYV137"/>
    <mergeCell ref="TYW136:TYW137"/>
    <mergeCell ref="TYX136:TYX137"/>
    <mergeCell ref="TYY136:TYY137"/>
    <mergeCell ref="TYZ136:TYZ137"/>
    <mergeCell ref="TZA136:TZA137"/>
    <mergeCell ref="UBJ136:UBJ137"/>
    <mergeCell ref="UBK136:UBK137"/>
    <mergeCell ref="UBL136:UBL137"/>
    <mergeCell ref="UBM136:UBM137"/>
    <mergeCell ref="UBN136:UBN137"/>
    <mergeCell ref="UBO136:UBO137"/>
    <mergeCell ref="UBD136:UBD137"/>
    <mergeCell ref="UBE136:UBE137"/>
    <mergeCell ref="UBF136:UBF137"/>
    <mergeCell ref="UBG136:UBG137"/>
    <mergeCell ref="UBH136:UBH137"/>
    <mergeCell ref="UBI136:UBI137"/>
    <mergeCell ref="UAX136:UAX137"/>
    <mergeCell ref="UAY136:UAY137"/>
    <mergeCell ref="UAZ136:UAZ137"/>
    <mergeCell ref="UBA136:UBA137"/>
    <mergeCell ref="UBB136:UBB137"/>
    <mergeCell ref="UBC136:UBC137"/>
    <mergeCell ref="UAR136:UAR137"/>
    <mergeCell ref="UAS136:UAS137"/>
    <mergeCell ref="UAT136:UAT137"/>
    <mergeCell ref="UAU136:UAU137"/>
    <mergeCell ref="UAV136:UAV137"/>
    <mergeCell ref="UAW136:UAW137"/>
    <mergeCell ref="UAL136:UAL137"/>
    <mergeCell ref="UAM136:UAM137"/>
    <mergeCell ref="UAN136:UAN137"/>
    <mergeCell ref="UAO136:UAO137"/>
    <mergeCell ref="UAP136:UAP137"/>
    <mergeCell ref="UAQ136:UAQ137"/>
    <mergeCell ref="UAF136:UAF137"/>
    <mergeCell ref="UAG136:UAG137"/>
    <mergeCell ref="UAH136:UAH137"/>
    <mergeCell ref="UAI136:UAI137"/>
    <mergeCell ref="UAJ136:UAJ137"/>
    <mergeCell ref="UAK136:UAK137"/>
    <mergeCell ref="UCT136:UCT137"/>
    <mergeCell ref="UCU136:UCU137"/>
    <mergeCell ref="UCV136:UCV137"/>
    <mergeCell ref="UCW136:UCW137"/>
    <mergeCell ref="UCX136:UCX137"/>
    <mergeCell ref="UCY136:UCY137"/>
    <mergeCell ref="UCN136:UCN137"/>
    <mergeCell ref="UCO136:UCO137"/>
    <mergeCell ref="UCP136:UCP137"/>
    <mergeCell ref="UCQ136:UCQ137"/>
    <mergeCell ref="UCR136:UCR137"/>
    <mergeCell ref="UCS136:UCS137"/>
    <mergeCell ref="UCH136:UCH137"/>
    <mergeCell ref="UCI136:UCI137"/>
    <mergeCell ref="UCJ136:UCJ137"/>
    <mergeCell ref="UCK136:UCK137"/>
    <mergeCell ref="UCL136:UCL137"/>
    <mergeCell ref="UCM136:UCM137"/>
    <mergeCell ref="UCB136:UCB137"/>
    <mergeCell ref="UCC136:UCC137"/>
    <mergeCell ref="UCD136:UCD137"/>
    <mergeCell ref="UCE136:UCE137"/>
    <mergeCell ref="UCF136:UCF137"/>
    <mergeCell ref="UCG136:UCG137"/>
    <mergeCell ref="UBV136:UBV137"/>
    <mergeCell ref="UBW136:UBW137"/>
    <mergeCell ref="UBX136:UBX137"/>
    <mergeCell ref="UBY136:UBY137"/>
    <mergeCell ref="UBZ136:UBZ137"/>
    <mergeCell ref="UCA136:UCA137"/>
    <mergeCell ref="UBP136:UBP137"/>
    <mergeCell ref="UBQ136:UBQ137"/>
    <mergeCell ref="UBR136:UBR137"/>
    <mergeCell ref="UBS136:UBS137"/>
    <mergeCell ref="UBT136:UBT137"/>
    <mergeCell ref="UBU136:UBU137"/>
    <mergeCell ref="UED136:UED137"/>
    <mergeCell ref="UEE136:UEE137"/>
    <mergeCell ref="UEF136:UEF137"/>
    <mergeCell ref="UEG136:UEG137"/>
    <mergeCell ref="UEH136:UEH137"/>
    <mergeCell ref="UEI136:UEI137"/>
    <mergeCell ref="UDX136:UDX137"/>
    <mergeCell ref="UDY136:UDY137"/>
    <mergeCell ref="UDZ136:UDZ137"/>
    <mergeCell ref="UEA136:UEA137"/>
    <mergeCell ref="UEB136:UEB137"/>
    <mergeCell ref="UEC136:UEC137"/>
    <mergeCell ref="UDR136:UDR137"/>
    <mergeCell ref="UDS136:UDS137"/>
    <mergeCell ref="UDT136:UDT137"/>
    <mergeCell ref="UDU136:UDU137"/>
    <mergeCell ref="UDV136:UDV137"/>
    <mergeCell ref="UDW136:UDW137"/>
    <mergeCell ref="UDL136:UDL137"/>
    <mergeCell ref="UDM136:UDM137"/>
    <mergeCell ref="UDN136:UDN137"/>
    <mergeCell ref="UDO136:UDO137"/>
    <mergeCell ref="UDP136:UDP137"/>
    <mergeCell ref="UDQ136:UDQ137"/>
    <mergeCell ref="UDF136:UDF137"/>
    <mergeCell ref="UDG136:UDG137"/>
    <mergeCell ref="UDH136:UDH137"/>
    <mergeCell ref="UDI136:UDI137"/>
    <mergeCell ref="UDJ136:UDJ137"/>
    <mergeCell ref="UDK136:UDK137"/>
    <mergeCell ref="UCZ136:UCZ137"/>
    <mergeCell ref="UDA136:UDA137"/>
    <mergeCell ref="UDB136:UDB137"/>
    <mergeCell ref="UDC136:UDC137"/>
    <mergeCell ref="UDD136:UDD137"/>
    <mergeCell ref="UDE136:UDE137"/>
    <mergeCell ref="UFN136:UFN137"/>
    <mergeCell ref="UFO136:UFO137"/>
    <mergeCell ref="UFP136:UFP137"/>
    <mergeCell ref="UFQ136:UFQ137"/>
    <mergeCell ref="UFR136:UFR137"/>
    <mergeCell ref="UFS136:UFS137"/>
    <mergeCell ref="UFH136:UFH137"/>
    <mergeCell ref="UFI136:UFI137"/>
    <mergeCell ref="UFJ136:UFJ137"/>
    <mergeCell ref="UFK136:UFK137"/>
    <mergeCell ref="UFL136:UFL137"/>
    <mergeCell ref="UFM136:UFM137"/>
    <mergeCell ref="UFB136:UFB137"/>
    <mergeCell ref="UFC136:UFC137"/>
    <mergeCell ref="UFD136:UFD137"/>
    <mergeCell ref="UFE136:UFE137"/>
    <mergeCell ref="UFF136:UFF137"/>
    <mergeCell ref="UFG136:UFG137"/>
    <mergeCell ref="UEV136:UEV137"/>
    <mergeCell ref="UEW136:UEW137"/>
    <mergeCell ref="UEX136:UEX137"/>
    <mergeCell ref="UEY136:UEY137"/>
    <mergeCell ref="UEZ136:UEZ137"/>
    <mergeCell ref="UFA136:UFA137"/>
    <mergeCell ref="UEP136:UEP137"/>
    <mergeCell ref="UEQ136:UEQ137"/>
    <mergeCell ref="UER136:UER137"/>
    <mergeCell ref="UES136:UES137"/>
    <mergeCell ref="UET136:UET137"/>
    <mergeCell ref="UEU136:UEU137"/>
    <mergeCell ref="UEJ136:UEJ137"/>
    <mergeCell ref="UEK136:UEK137"/>
    <mergeCell ref="UEL136:UEL137"/>
    <mergeCell ref="UEM136:UEM137"/>
    <mergeCell ref="UEN136:UEN137"/>
    <mergeCell ref="UEO136:UEO137"/>
    <mergeCell ref="UGX136:UGX137"/>
    <mergeCell ref="UGY136:UGY137"/>
    <mergeCell ref="UGZ136:UGZ137"/>
    <mergeCell ref="UHA136:UHA137"/>
    <mergeCell ref="UHB136:UHB137"/>
    <mergeCell ref="UHC136:UHC137"/>
    <mergeCell ref="UGR136:UGR137"/>
    <mergeCell ref="UGS136:UGS137"/>
    <mergeCell ref="UGT136:UGT137"/>
    <mergeCell ref="UGU136:UGU137"/>
    <mergeCell ref="UGV136:UGV137"/>
    <mergeCell ref="UGW136:UGW137"/>
    <mergeCell ref="UGL136:UGL137"/>
    <mergeCell ref="UGM136:UGM137"/>
    <mergeCell ref="UGN136:UGN137"/>
    <mergeCell ref="UGO136:UGO137"/>
    <mergeCell ref="UGP136:UGP137"/>
    <mergeCell ref="UGQ136:UGQ137"/>
    <mergeCell ref="UGF136:UGF137"/>
    <mergeCell ref="UGG136:UGG137"/>
    <mergeCell ref="UGH136:UGH137"/>
    <mergeCell ref="UGI136:UGI137"/>
    <mergeCell ref="UGJ136:UGJ137"/>
    <mergeCell ref="UGK136:UGK137"/>
    <mergeCell ref="UFZ136:UFZ137"/>
    <mergeCell ref="UGA136:UGA137"/>
    <mergeCell ref="UGB136:UGB137"/>
    <mergeCell ref="UGC136:UGC137"/>
    <mergeCell ref="UGD136:UGD137"/>
    <mergeCell ref="UGE136:UGE137"/>
    <mergeCell ref="UFT136:UFT137"/>
    <mergeCell ref="UFU136:UFU137"/>
    <mergeCell ref="UFV136:UFV137"/>
    <mergeCell ref="UFW136:UFW137"/>
    <mergeCell ref="UFX136:UFX137"/>
    <mergeCell ref="UFY136:UFY137"/>
    <mergeCell ref="UIH136:UIH137"/>
    <mergeCell ref="UII136:UII137"/>
    <mergeCell ref="UIJ136:UIJ137"/>
    <mergeCell ref="UIK136:UIK137"/>
    <mergeCell ref="UIL136:UIL137"/>
    <mergeCell ref="UIM136:UIM137"/>
    <mergeCell ref="UIB136:UIB137"/>
    <mergeCell ref="UIC136:UIC137"/>
    <mergeCell ref="UID136:UID137"/>
    <mergeCell ref="UIE136:UIE137"/>
    <mergeCell ref="UIF136:UIF137"/>
    <mergeCell ref="UIG136:UIG137"/>
    <mergeCell ref="UHV136:UHV137"/>
    <mergeCell ref="UHW136:UHW137"/>
    <mergeCell ref="UHX136:UHX137"/>
    <mergeCell ref="UHY136:UHY137"/>
    <mergeCell ref="UHZ136:UHZ137"/>
    <mergeCell ref="UIA136:UIA137"/>
    <mergeCell ref="UHP136:UHP137"/>
    <mergeCell ref="UHQ136:UHQ137"/>
    <mergeCell ref="UHR136:UHR137"/>
    <mergeCell ref="UHS136:UHS137"/>
    <mergeCell ref="UHT136:UHT137"/>
    <mergeCell ref="UHU136:UHU137"/>
    <mergeCell ref="UHJ136:UHJ137"/>
    <mergeCell ref="UHK136:UHK137"/>
    <mergeCell ref="UHL136:UHL137"/>
    <mergeCell ref="UHM136:UHM137"/>
    <mergeCell ref="UHN136:UHN137"/>
    <mergeCell ref="UHO136:UHO137"/>
    <mergeCell ref="UHD136:UHD137"/>
    <mergeCell ref="UHE136:UHE137"/>
    <mergeCell ref="UHF136:UHF137"/>
    <mergeCell ref="UHG136:UHG137"/>
    <mergeCell ref="UHH136:UHH137"/>
    <mergeCell ref="UHI136:UHI137"/>
    <mergeCell ref="UJR136:UJR137"/>
    <mergeCell ref="UJS136:UJS137"/>
    <mergeCell ref="UJT136:UJT137"/>
    <mergeCell ref="UJU136:UJU137"/>
    <mergeCell ref="UJV136:UJV137"/>
    <mergeCell ref="UJW136:UJW137"/>
    <mergeCell ref="UJL136:UJL137"/>
    <mergeCell ref="UJM136:UJM137"/>
    <mergeCell ref="UJN136:UJN137"/>
    <mergeCell ref="UJO136:UJO137"/>
    <mergeCell ref="UJP136:UJP137"/>
    <mergeCell ref="UJQ136:UJQ137"/>
    <mergeCell ref="UJF136:UJF137"/>
    <mergeCell ref="UJG136:UJG137"/>
    <mergeCell ref="UJH136:UJH137"/>
    <mergeCell ref="UJI136:UJI137"/>
    <mergeCell ref="UJJ136:UJJ137"/>
    <mergeCell ref="UJK136:UJK137"/>
    <mergeCell ref="UIZ136:UIZ137"/>
    <mergeCell ref="UJA136:UJA137"/>
    <mergeCell ref="UJB136:UJB137"/>
    <mergeCell ref="UJC136:UJC137"/>
    <mergeCell ref="UJD136:UJD137"/>
    <mergeCell ref="UJE136:UJE137"/>
    <mergeCell ref="UIT136:UIT137"/>
    <mergeCell ref="UIU136:UIU137"/>
    <mergeCell ref="UIV136:UIV137"/>
    <mergeCell ref="UIW136:UIW137"/>
    <mergeCell ref="UIX136:UIX137"/>
    <mergeCell ref="UIY136:UIY137"/>
    <mergeCell ref="UIN136:UIN137"/>
    <mergeCell ref="UIO136:UIO137"/>
    <mergeCell ref="UIP136:UIP137"/>
    <mergeCell ref="UIQ136:UIQ137"/>
    <mergeCell ref="UIR136:UIR137"/>
    <mergeCell ref="UIS136:UIS137"/>
    <mergeCell ref="ULB136:ULB137"/>
    <mergeCell ref="ULC136:ULC137"/>
    <mergeCell ref="ULD136:ULD137"/>
    <mergeCell ref="ULE136:ULE137"/>
    <mergeCell ref="ULF136:ULF137"/>
    <mergeCell ref="ULG136:ULG137"/>
    <mergeCell ref="UKV136:UKV137"/>
    <mergeCell ref="UKW136:UKW137"/>
    <mergeCell ref="UKX136:UKX137"/>
    <mergeCell ref="UKY136:UKY137"/>
    <mergeCell ref="UKZ136:UKZ137"/>
    <mergeCell ref="ULA136:ULA137"/>
    <mergeCell ref="UKP136:UKP137"/>
    <mergeCell ref="UKQ136:UKQ137"/>
    <mergeCell ref="UKR136:UKR137"/>
    <mergeCell ref="UKS136:UKS137"/>
    <mergeCell ref="UKT136:UKT137"/>
    <mergeCell ref="UKU136:UKU137"/>
    <mergeCell ref="UKJ136:UKJ137"/>
    <mergeCell ref="UKK136:UKK137"/>
    <mergeCell ref="UKL136:UKL137"/>
    <mergeCell ref="UKM136:UKM137"/>
    <mergeCell ref="UKN136:UKN137"/>
    <mergeCell ref="UKO136:UKO137"/>
    <mergeCell ref="UKD136:UKD137"/>
    <mergeCell ref="UKE136:UKE137"/>
    <mergeCell ref="UKF136:UKF137"/>
    <mergeCell ref="UKG136:UKG137"/>
    <mergeCell ref="UKH136:UKH137"/>
    <mergeCell ref="UKI136:UKI137"/>
    <mergeCell ref="UJX136:UJX137"/>
    <mergeCell ref="UJY136:UJY137"/>
    <mergeCell ref="UJZ136:UJZ137"/>
    <mergeCell ref="UKA136:UKA137"/>
    <mergeCell ref="UKB136:UKB137"/>
    <mergeCell ref="UKC136:UKC137"/>
    <mergeCell ref="UML136:UML137"/>
    <mergeCell ref="UMM136:UMM137"/>
    <mergeCell ref="UMN136:UMN137"/>
    <mergeCell ref="UMO136:UMO137"/>
    <mergeCell ref="UMP136:UMP137"/>
    <mergeCell ref="UMQ136:UMQ137"/>
    <mergeCell ref="UMF136:UMF137"/>
    <mergeCell ref="UMG136:UMG137"/>
    <mergeCell ref="UMH136:UMH137"/>
    <mergeCell ref="UMI136:UMI137"/>
    <mergeCell ref="UMJ136:UMJ137"/>
    <mergeCell ref="UMK136:UMK137"/>
    <mergeCell ref="ULZ136:ULZ137"/>
    <mergeCell ref="UMA136:UMA137"/>
    <mergeCell ref="UMB136:UMB137"/>
    <mergeCell ref="UMC136:UMC137"/>
    <mergeCell ref="UMD136:UMD137"/>
    <mergeCell ref="UME136:UME137"/>
    <mergeCell ref="ULT136:ULT137"/>
    <mergeCell ref="ULU136:ULU137"/>
    <mergeCell ref="ULV136:ULV137"/>
    <mergeCell ref="ULW136:ULW137"/>
    <mergeCell ref="ULX136:ULX137"/>
    <mergeCell ref="ULY136:ULY137"/>
    <mergeCell ref="ULN136:ULN137"/>
    <mergeCell ref="ULO136:ULO137"/>
    <mergeCell ref="ULP136:ULP137"/>
    <mergeCell ref="ULQ136:ULQ137"/>
    <mergeCell ref="ULR136:ULR137"/>
    <mergeCell ref="ULS136:ULS137"/>
    <mergeCell ref="ULH136:ULH137"/>
    <mergeCell ref="ULI136:ULI137"/>
    <mergeCell ref="ULJ136:ULJ137"/>
    <mergeCell ref="ULK136:ULK137"/>
    <mergeCell ref="ULL136:ULL137"/>
    <mergeCell ref="ULM136:ULM137"/>
    <mergeCell ref="UNV136:UNV137"/>
    <mergeCell ref="UNW136:UNW137"/>
    <mergeCell ref="UNX136:UNX137"/>
    <mergeCell ref="UNY136:UNY137"/>
    <mergeCell ref="UNZ136:UNZ137"/>
    <mergeCell ref="UOA136:UOA137"/>
    <mergeCell ref="UNP136:UNP137"/>
    <mergeCell ref="UNQ136:UNQ137"/>
    <mergeCell ref="UNR136:UNR137"/>
    <mergeCell ref="UNS136:UNS137"/>
    <mergeCell ref="UNT136:UNT137"/>
    <mergeCell ref="UNU136:UNU137"/>
    <mergeCell ref="UNJ136:UNJ137"/>
    <mergeCell ref="UNK136:UNK137"/>
    <mergeCell ref="UNL136:UNL137"/>
    <mergeCell ref="UNM136:UNM137"/>
    <mergeCell ref="UNN136:UNN137"/>
    <mergeCell ref="UNO136:UNO137"/>
    <mergeCell ref="UND136:UND137"/>
    <mergeCell ref="UNE136:UNE137"/>
    <mergeCell ref="UNF136:UNF137"/>
    <mergeCell ref="UNG136:UNG137"/>
    <mergeCell ref="UNH136:UNH137"/>
    <mergeCell ref="UNI136:UNI137"/>
    <mergeCell ref="UMX136:UMX137"/>
    <mergeCell ref="UMY136:UMY137"/>
    <mergeCell ref="UMZ136:UMZ137"/>
    <mergeCell ref="UNA136:UNA137"/>
    <mergeCell ref="UNB136:UNB137"/>
    <mergeCell ref="UNC136:UNC137"/>
    <mergeCell ref="UMR136:UMR137"/>
    <mergeCell ref="UMS136:UMS137"/>
    <mergeCell ref="UMT136:UMT137"/>
    <mergeCell ref="UMU136:UMU137"/>
    <mergeCell ref="UMV136:UMV137"/>
    <mergeCell ref="UMW136:UMW137"/>
    <mergeCell ref="UPF136:UPF137"/>
    <mergeCell ref="UPG136:UPG137"/>
    <mergeCell ref="UPH136:UPH137"/>
    <mergeCell ref="UPI136:UPI137"/>
    <mergeCell ref="UPJ136:UPJ137"/>
    <mergeCell ref="UPK136:UPK137"/>
    <mergeCell ref="UOZ136:UOZ137"/>
    <mergeCell ref="UPA136:UPA137"/>
    <mergeCell ref="UPB136:UPB137"/>
    <mergeCell ref="UPC136:UPC137"/>
    <mergeCell ref="UPD136:UPD137"/>
    <mergeCell ref="UPE136:UPE137"/>
    <mergeCell ref="UOT136:UOT137"/>
    <mergeCell ref="UOU136:UOU137"/>
    <mergeCell ref="UOV136:UOV137"/>
    <mergeCell ref="UOW136:UOW137"/>
    <mergeCell ref="UOX136:UOX137"/>
    <mergeCell ref="UOY136:UOY137"/>
    <mergeCell ref="UON136:UON137"/>
    <mergeCell ref="UOO136:UOO137"/>
    <mergeCell ref="UOP136:UOP137"/>
    <mergeCell ref="UOQ136:UOQ137"/>
    <mergeCell ref="UOR136:UOR137"/>
    <mergeCell ref="UOS136:UOS137"/>
    <mergeCell ref="UOH136:UOH137"/>
    <mergeCell ref="UOI136:UOI137"/>
    <mergeCell ref="UOJ136:UOJ137"/>
    <mergeCell ref="UOK136:UOK137"/>
    <mergeCell ref="UOL136:UOL137"/>
    <mergeCell ref="UOM136:UOM137"/>
    <mergeCell ref="UOB136:UOB137"/>
    <mergeCell ref="UOC136:UOC137"/>
    <mergeCell ref="UOD136:UOD137"/>
    <mergeCell ref="UOE136:UOE137"/>
    <mergeCell ref="UOF136:UOF137"/>
    <mergeCell ref="UOG136:UOG137"/>
    <mergeCell ref="UQP136:UQP137"/>
    <mergeCell ref="UQQ136:UQQ137"/>
    <mergeCell ref="UQR136:UQR137"/>
    <mergeCell ref="UQS136:UQS137"/>
    <mergeCell ref="UQT136:UQT137"/>
    <mergeCell ref="UQU136:UQU137"/>
    <mergeCell ref="UQJ136:UQJ137"/>
    <mergeCell ref="UQK136:UQK137"/>
    <mergeCell ref="UQL136:UQL137"/>
    <mergeCell ref="UQM136:UQM137"/>
    <mergeCell ref="UQN136:UQN137"/>
    <mergeCell ref="UQO136:UQO137"/>
    <mergeCell ref="UQD136:UQD137"/>
    <mergeCell ref="UQE136:UQE137"/>
    <mergeCell ref="UQF136:UQF137"/>
    <mergeCell ref="UQG136:UQG137"/>
    <mergeCell ref="UQH136:UQH137"/>
    <mergeCell ref="UQI136:UQI137"/>
    <mergeCell ref="UPX136:UPX137"/>
    <mergeCell ref="UPY136:UPY137"/>
    <mergeCell ref="UPZ136:UPZ137"/>
    <mergeCell ref="UQA136:UQA137"/>
    <mergeCell ref="UQB136:UQB137"/>
    <mergeCell ref="UQC136:UQC137"/>
    <mergeCell ref="UPR136:UPR137"/>
    <mergeCell ref="UPS136:UPS137"/>
    <mergeCell ref="UPT136:UPT137"/>
    <mergeCell ref="UPU136:UPU137"/>
    <mergeCell ref="UPV136:UPV137"/>
    <mergeCell ref="UPW136:UPW137"/>
    <mergeCell ref="UPL136:UPL137"/>
    <mergeCell ref="UPM136:UPM137"/>
    <mergeCell ref="UPN136:UPN137"/>
    <mergeCell ref="UPO136:UPO137"/>
    <mergeCell ref="UPP136:UPP137"/>
    <mergeCell ref="UPQ136:UPQ137"/>
    <mergeCell ref="URZ136:URZ137"/>
    <mergeCell ref="USA136:USA137"/>
    <mergeCell ref="USB136:USB137"/>
    <mergeCell ref="USC136:USC137"/>
    <mergeCell ref="USD136:USD137"/>
    <mergeCell ref="USE136:USE137"/>
    <mergeCell ref="URT136:URT137"/>
    <mergeCell ref="URU136:URU137"/>
    <mergeCell ref="URV136:URV137"/>
    <mergeCell ref="URW136:URW137"/>
    <mergeCell ref="URX136:URX137"/>
    <mergeCell ref="URY136:URY137"/>
    <mergeCell ref="URN136:URN137"/>
    <mergeCell ref="URO136:URO137"/>
    <mergeCell ref="URP136:URP137"/>
    <mergeCell ref="URQ136:URQ137"/>
    <mergeCell ref="URR136:URR137"/>
    <mergeCell ref="URS136:URS137"/>
    <mergeCell ref="URH136:URH137"/>
    <mergeCell ref="URI136:URI137"/>
    <mergeCell ref="URJ136:URJ137"/>
    <mergeCell ref="URK136:URK137"/>
    <mergeCell ref="URL136:URL137"/>
    <mergeCell ref="URM136:URM137"/>
    <mergeCell ref="URB136:URB137"/>
    <mergeCell ref="URC136:URC137"/>
    <mergeCell ref="URD136:URD137"/>
    <mergeCell ref="URE136:URE137"/>
    <mergeCell ref="URF136:URF137"/>
    <mergeCell ref="URG136:URG137"/>
    <mergeCell ref="UQV136:UQV137"/>
    <mergeCell ref="UQW136:UQW137"/>
    <mergeCell ref="UQX136:UQX137"/>
    <mergeCell ref="UQY136:UQY137"/>
    <mergeCell ref="UQZ136:UQZ137"/>
    <mergeCell ref="URA136:URA137"/>
    <mergeCell ref="UTJ136:UTJ137"/>
    <mergeCell ref="UTK136:UTK137"/>
    <mergeCell ref="UTL136:UTL137"/>
    <mergeCell ref="UTM136:UTM137"/>
    <mergeCell ref="UTN136:UTN137"/>
    <mergeCell ref="UTO136:UTO137"/>
    <mergeCell ref="UTD136:UTD137"/>
    <mergeCell ref="UTE136:UTE137"/>
    <mergeCell ref="UTF136:UTF137"/>
    <mergeCell ref="UTG136:UTG137"/>
    <mergeCell ref="UTH136:UTH137"/>
    <mergeCell ref="UTI136:UTI137"/>
    <mergeCell ref="USX136:USX137"/>
    <mergeCell ref="USY136:USY137"/>
    <mergeCell ref="USZ136:USZ137"/>
    <mergeCell ref="UTA136:UTA137"/>
    <mergeCell ref="UTB136:UTB137"/>
    <mergeCell ref="UTC136:UTC137"/>
    <mergeCell ref="USR136:USR137"/>
    <mergeCell ref="USS136:USS137"/>
    <mergeCell ref="UST136:UST137"/>
    <mergeCell ref="USU136:USU137"/>
    <mergeCell ref="USV136:USV137"/>
    <mergeCell ref="USW136:USW137"/>
    <mergeCell ref="USL136:USL137"/>
    <mergeCell ref="USM136:USM137"/>
    <mergeCell ref="USN136:USN137"/>
    <mergeCell ref="USO136:USO137"/>
    <mergeCell ref="USP136:USP137"/>
    <mergeCell ref="USQ136:USQ137"/>
    <mergeCell ref="USF136:USF137"/>
    <mergeCell ref="USG136:USG137"/>
    <mergeCell ref="USH136:USH137"/>
    <mergeCell ref="USI136:USI137"/>
    <mergeCell ref="USJ136:USJ137"/>
    <mergeCell ref="USK136:USK137"/>
    <mergeCell ref="UUT136:UUT137"/>
    <mergeCell ref="UUU136:UUU137"/>
    <mergeCell ref="UUV136:UUV137"/>
    <mergeCell ref="UUW136:UUW137"/>
    <mergeCell ref="UUX136:UUX137"/>
    <mergeCell ref="UUY136:UUY137"/>
    <mergeCell ref="UUN136:UUN137"/>
    <mergeCell ref="UUO136:UUO137"/>
    <mergeCell ref="UUP136:UUP137"/>
    <mergeCell ref="UUQ136:UUQ137"/>
    <mergeCell ref="UUR136:UUR137"/>
    <mergeCell ref="UUS136:UUS137"/>
    <mergeCell ref="UUH136:UUH137"/>
    <mergeCell ref="UUI136:UUI137"/>
    <mergeCell ref="UUJ136:UUJ137"/>
    <mergeCell ref="UUK136:UUK137"/>
    <mergeCell ref="UUL136:UUL137"/>
    <mergeCell ref="UUM136:UUM137"/>
    <mergeCell ref="UUB136:UUB137"/>
    <mergeCell ref="UUC136:UUC137"/>
    <mergeCell ref="UUD136:UUD137"/>
    <mergeCell ref="UUE136:UUE137"/>
    <mergeCell ref="UUF136:UUF137"/>
    <mergeCell ref="UUG136:UUG137"/>
    <mergeCell ref="UTV136:UTV137"/>
    <mergeCell ref="UTW136:UTW137"/>
    <mergeCell ref="UTX136:UTX137"/>
    <mergeCell ref="UTY136:UTY137"/>
    <mergeCell ref="UTZ136:UTZ137"/>
    <mergeCell ref="UUA136:UUA137"/>
    <mergeCell ref="UTP136:UTP137"/>
    <mergeCell ref="UTQ136:UTQ137"/>
    <mergeCell ref="UTR136:UTR137"/>
    <mergeCell ref="UTS136:UTS137"/>
    <mergeCell ref="UTT136:UTT137"/>
    <mergeCell ref="UTU136:UTU137"/>
    <mergeCell ref="UWD136:UWD137"/>
    <mergeCell ref="UWE136:UWE137"/>
    <mergeCell ref="UWF136:UWF137"/>
    <mergeCell ref="UWG136:UWG137"/>
    <mergeCell ref="UWH136:UWH137"/>
    <mergeCell ref="UWI136:UWI137"/>
    <mergeCell ref="UVX136:UVX137"/>
    <mergeCell ref="UVY136:UVY137"/>
    <mergeCell ref="UVZ136:UVZ137"/>
    <mergeCell ref="UWA136:UWA137"/>
    <mergeCell ref="UWB136:UWB137"/>
    <mergeCell ref="UWC136:UWC137"/>
    <mergeCell ref="UVR136:UVR137"/>
    <mergeCell ref="UVS136:UVS137"/>
    <mergeCell ref="UVT136:UVT137"/>
    <mergeCell ref="UVU136:UVU137"/>
    <mergeCell ref="UVV136:UVV137"/>
    <mergeCell ref="UVW136:UVW137"/>
    <mergeCell ref="UVL136:UVL137"/>
    <mergeCell ref="UVM136:UVM137"/>
    <mergeCell ref="UVN136:UVN137"/>
    <mergeCell ref="UVO136:UVO137"/>
    <mergeCell ref="UVP136:UVP137"/>
    <mergeCell ref="UVQ136:UVQ137"/>
    <mergeCell ref="UVF136:UVF137"/>
    <mergeCell ref="UVG136:UVG137"/>
    <mergeCell ref="UVH136:UVH137"/>
    <mergeCell ref="UVI136:UVI137"/>
    <mergeCell ref="UVJ136:UVJ137"/>
    <mergeCell ref="UVK136:UVK137"/>
    <mergeCell ref="UUZ136:UUZ137"/>
    <mergeCell ref="UVA136:UVA137"/>
    <mergeCell ref="UVB136:UVB137"/>
    <mergeCell ref="UVC136:UVC137"/>
    <mergeCell ref="UVD136:UVD137"/>
    <mergeCell ref="UVE136:UVE137"/>
    <mergeCell ref="UXN136:UXN137"/>
    <mergeCell ref="UXO136:UXO137"/>
    <mergeCell ref="UXP136:UXP137"/>
    <mergeCell ref="UXQ136:UXQ137"/>
    <mergeCell ref="UXR136:UXR137"/>
    <mergeCell ref="UXS136:UXS137"/>
    <mergeCell ref="UXH136:UXH137"/>
    <mergeCell ref="UXI136:UXI137"/>
    <mergeCell ref="UXJ136:UXJ137"/>
    <mergeCell ref="UXK136:UXK137"/>
    <mergeCell ref="UXL136:UXL137"/>
    <mergeCell ref="UXM136:UXM137"/>
    <mergeCell ref="UXB136:UXB137"/>
    <mergeCell ref="UXC136:UXC137"/>
    <mergeCell ref="UXD136:UXD137"/>
    <mergeCell ref="UXE136:UXE137"/>
    <mergeCell ref="UXF136:UXF137"/>
    <mergeCell ref="UXG136:UXG137"/>
    <mergeCell ref="UWV136:UWV137"/>
    <mergeCell ref="UWW136:UWW137"/>
    <mergeCell ref="UWX136:UWX137"/>
    <mergeCell ref="UWY136:UWY137"/>
    <mergeCell ref="UWZ136:UWZ137"/>
    <mergeCell ref="UXA136:UXA137"/>
    <mergeCell ref="UWP136:UWP137"/>
    <mergeCell ref="UWQ136:UWQ137"/>
    <mergeCell ref="UWR136:UWR137"/>
    <mergeCell ref="UWS136:UWS137"/>
    <mergeCell ref="UWT136:UWT137"/>
    <mergeCell ref="UWU136:UWU137"/>
    <mergeCell ref="UWJ136:UWJ137"/>
    <mergeCell ref="UWK136:UWK137"/>
    <mergeCell ref="UWL136:UWL137"/>
    <mergeCell ref="UWM136:UWM137"/>
    <mergeCell ref="UWN136:UWN137"/>
    <mergeCell ref="UWO136:UWO137"/>
    <mergeCell ref="UYX136:UYX137"/>
    <mergeCell ref="UYY136:UYY137"/>
    <mergeCell ref="UYZ136:UYZ137"/>
    <mergeCell ref="UZA136:UZA137"/>
    <mergeCell ref="UZB136:UZB137"/>
    <mergeCell ref="UZC136:UZC137"/>
    <mergeCell ref="UYR136:UYR137"/>
    <mergeCell ref="UYS136:UYS137"/>
    <mergeCell ref="UYT136:UYT137"/>
    <mergeCell ref="UYU136:UYU137"/>
    <mergeCell ref="UYV136:UYV137"/>
    <mergeCell ref="UYW136:UYW137"/>
    <mergeCell ref="UYL136:UYL137"/>
    <mergeCell ref="UYM136:UYM137"/>
    <mergeCell ref="UYN136:UYN137"/>
    <mergeCell ref="UYO136:UYO137"/>
    <mergeCell ref="UYP136:UYP137"/>
    <mergeCell ref="UYQ136:UYQ137"/>
    <mergeCell ref="UYF136:UYF137"/>
    <mergeCell ref="UYG136:UYG137"/>
    <mergeCell ref="UYH136:UYH137"/>
    <mergeCell ref="UYI136:UYI137"/>
    <mergeCell ref="UYJ136:UYJ137"/>
    <mergeCell ref="UYK136:UYK137"/>
    <mergeCell ref="UXZ136:UXZ137"/>
    <mergeCell ref="UYA136:UYA137"/>
    <mergeCell ref="UYB136:UYB137"/>
    <mergeCell ref="UYC136:UYC137"/>
    <mergeCell ref="UYD136:UYD137"/>
    <mergeCell ref="UYE136:UYE137"/>
    <mergeCell ref="UXT136:UXT137"/>
    <mergeCell ref="UXU136:UXU137"/>
    <mergeCell ref="UXV136:UXV137"/>
    <mergeCell ref="UXW136:UXW137"/>
    <mergeCell ref="UXX136:UXX137"/>
    <mergeCell ref="UXY136:UXY137"/>
    <mergeCell ref="VAH136:VAH137"/>
    <mergeCell ref="VAI136:VAI137"/>
    <mergeCell ref="VAJ136:VAJ137"/>
    <mergeCell ref="VAK136:VAK137"/>
    <mergeCell ref="VAL136:VAL137"/>
    <mergeCell ref="VAM136:VAM137"/>
    <mergeCell ref="VAB136:VAB137"/>
    <mergeCell ref="VAC136:VAC137"/>
    <mergeCell ref="VAD136:VAD137"/>
    <mergeCell ref="VAE136:VAE137"/>
    <mergeCell ref="VAF136:VAF137"/>
    <mergeCell ref="VAG136:VAG137"/>
    <mergeCell ref="UZV136:UZV137"/>
    <mergeCell ref="UZW136:UZW137"/>
    <mergeCell ref="UZX136:UZX137"/>
    <mergeCell ref="UZY136:UZY137"/>
    <mergeCell ref="UZZ136:UZZ137"/>
    <mergeCell ref="VAA136:VAA137"/>
    <mergeCell ref="UZP136:UZP137"/>
    <mergeCell ref="UZQ136:UZQ137"/>
    <mergeCell ref="UZR136:UZR137"/>
    <mergeCell ref="UZS136:UZS137"/>
    <mergeCell ref="UZT136:UZT137"/>
    <mergeCell ref="UZU136:UZU137"/>
    <mergeCell ref="UZJ136:UZJ137"/>
    <mergeCell ref="UZK136:UZK137"/>
    <mergeCell ref="UZL136:UZL137"/>
    <mergeCell ref="UZM136:UZM137"/>
    <mergeCell ref="UZN136:UZN137"/>
    <mergeCell ref="UZO136:UZO137"/>
    <mergeCell ref="UZD136:UZD137"/>
    <mergeCell ref="UZE136:UZE137"/>
    <mergeCell ref="UZF136:UZF137"/>
    <mergeCell ref="UZG136:UZG137"/>
    <mergeCell ref="UZH136:UZH137"/>
    <mergeCell ref="UZI136:UZI137"/>
    <mergeCell ref="VBR136:VBR137"/>
    <mergeCell ref="VBS136:VBS137"/>
    <mergeCell ref="VBT136:VBT137"/>
    <mergeCell ref="VBU136:VBU137"/>
    <mergeCell ref="VBV136:VBV137"/>
    <mergeCell ref="VBW136:VBW137"/>
    <mergeCell ref="VBL136:VBL137"/>
    <mergeCell ref="VBM136:VBM137"/>
    <mergeCell ref="VBN136:VBN137"/>
    <mergeCell ref="VBO136:VBO137"/>
    <mergeCell ref="VBP136:VBP137"/>
    <mergeCell ref="VBQ136:VBQ137"/>
    <mergeCell ref="VBF136:VBF137"/>
    <mergeCell ref="VBG136:VBG137"/>
    <mergeCell ref="VBH136:VBH137"/>
    <mergeCell ref="VBI136:VBI137"/>
    <mergeCell ref="VBJ136:VBJ137"/>
    <mergeCell ref="VBK136:VBK137"/>
    <mergeCell ref="VAZ136:VAZ137"/>
    <mergeCell ref="VBA136:VBA137"/>
    <mergeCell ref="VBB136:VBB137"/>
    <mergeCell ref="VBC136:VBC137"/>
    <mergeCell ref="VBD136:VBD137"/>
    <mergeCell ref="VBE136:VBE137"/>
    <mergeCell ref="VAT136:VAT137"/>
    <mergeCell ref="VAU136:VAU137"/>
    <mergeCell ref="VAV136:VAV137"/>
    <mergeCell ref="VAW136:VAW137"/>
    <mergeCell ref="VAX136:VAX137"/>
    <mergeCell ref="VAY136:VAY137"/>
    <mergeCell ref="VAN136:VAN137"/>
    <mergeCell ref="VAO136:VAO137"/>
    <mergeCell ref="VAP136:VAP137"/>
    <mergeCell ref="VAQ136:VAQ137"/>
    <mergeCell ref="VAR136:VAR137"/>
    <mergeCell ref="VAS136:VAS137"/>
    <mergeCell ref="VDB136:VDB137"/>
    <mergeCell ref="VDC136:VDC137"/>
    <mergeCell ref="VDD136:VDD137"/>
    <mergeCell ref="VDE136:VDE137"/>
    <mergeCell ref="VDF136:VDF137"/>
    <mergeCell ref="VDG136:VDG137"/>
    <mergeCell ref="VCV136:VCV137"/>
    <mergeCell ref="VCW136:VCW137"/>
    <mergeCell ref="VCX136:VCX137"/>
    <mergeCell ref="VCY136:VCY137"/>
    <mergeCell ref="VCZ136:VCZ137"/>
    <mergeCell ref="VDA136:VDA137"/>
    <mergeCell ref="VCP136:VCP137"/>
    <mergeCell ref="VCQ136:VCQ137"/>
    <mergeCell ref="VCR136:VCR137"/>
    <mergeCell ref="VCS136:VCS137"/>
    <mergeCell ref="VCT136:VCT137"/>
    <mergeCell ref="VCU136:VCU137"/>
    <mergeCell ref="VCJ136:VCJ137"/>
    <mergeCell ref="VCK136:VCK137"/>
    <mergeCell ref="VCL136:VCL137"/>
    <mergeCell ref="VCM136:VCM137"/>
    <mergeCell ref="VCN136:VCN137"/>
    <mergeCell ref="VCO136:VCO137"/>
    <mergeCell ref="VCD136:VCD137"/>
    <mergeCell ref="VCE136:VCE137"/>
    <mergeCell ref="VCF136:VCF137"/>
    <mergeCell ref="VCG136:VCG137"/>
    <mergeCell ref="VCH136:VCH137"/>
    <mergeCell ref="VCI136:VCI137"/>
    <mergeCell ref="VBX136:VBX137"/>
    <mergeCell ref="VBY136:VBY137"/>
    <mergeCell ref="VBZ136:VBZ137"/>
    <mergeCell ref="VCA136:VCA137"/>
    <mergeCell ref="VCB136:VCB137"/>
    <mergeCell ref="VCC136:VCC137"/>
    <mergeCell ref="VEL136:VEL137"/>
    <mergeCell ref="VEM136:VEM137"/>
    <mergeCell ref="VEN136:VEN137"/>
    <mergeCell ref="VEO136:VEO137"/>
    <mergeCell ref="VEP136:VEP137"/>
    <mergeCell ref="VEQ136:VEQ137"/>
    <mergeCell ref="VEF136:VEF137"/>
    <mergeCell ref="VEG136:VEG137"/>
    <mergeCell ref="VEH136:VEH137"/>
    <mergeCell ref="VEI136:VEI137"/>
    <mergeCell ref="VEJ136:VEJ137"/>
    <mergeCell ref="VEK136:VEK137"/>
    <mergeCell ref="VDZ136:VDZ137"/>
    <mergeCell ref="VEA136:VEA137"/>
    <mergeCell ref="VEB136:VEB137"/>
    <mergeCell ref="VEC136:VEC137"/>
    <mergeCell ref="VED136:VED137"/>
    <mergeCell ref="VEE136:VEE137"/>
    <mergeCell ref="VDT136:VDT137"/>
    <mergeCell ref="VDU136:VDU137"/>
    <mergeCell ref="VDV136:VDV137"/>
    <mergeCell ref="VDW136:VDW137"/>
    <mergeCell ref="VDX136:VDX137"/>
    <mergeCell ref="VDY136:VDY137"/>
    <mergeCell ref="VDN136:VDN137"/>
    <mergeCell ref="VDO136:VDO137"/>
    <mergeCell ref="VDP136:VDP137"/>
    <mergeCell ref="VDQ136:VDQ137"/>
    <mergeCell ref="VDR136:VDR137"/>
    <mergeCell ref="VDS136:VDS137"/>
    <mergeCell ref="VDH136:VDH137"/>
    <mergeCell ref="VDI136:VDI137"/>
    <mergeCell ref="VDJ136:VDJ137"/>
    <mergeCell ref="VDK136:VDK137"/>
    <mergeCell ref="VDL136:VDL137"/>
    <mergeCell ref="VDM136:VDM137"/>
    <mergeCell ref="VFV136:VFV137"/>
    <mergeCell ref="VFW136:VFW137"/>
    <mergeCell ref="VFX136:VFX137"/>
    <mergeCell ref="VFY136:VFY137"/>
    <mergeCell ref="VFZ136:VFZ137"/>
    <mergeCell ref="VGA136:VGA137"/>
    <mergeCell ref="VFP136:VFP137"/>
    <mergeCell ref="VFQ136:VFQ137"/>
    <mergeCell ref="VFR136:VFR137"/>
    <mergeCell ref="VFS136:VFS137"/>
    <mergeCell ref="VFT136:VFT137"/>
    <mergeCell ref="VFU136:VFU137"/>
    <mergeCell ref="VFJ136:VFJ137"/>
    <mergeCell ref="VFK136:VFK137"/>
    <mergeCell ref="VFL136:VFL137"/>
    <mergeCell ref="VFM136:VFM137"/>
    <mergeCell ref="VFN136:VFN137"/>
    <mergeCell ref="VFO136:VFO137"/>
    <mergeCell ref="VFD136:VFD137"/>
    <mergeCell ref="VFE136:VFE137"/>
    <mergeCell ref="VFF136:VFF137"/>
    <mergeCell ref="VFG136:VFG137"/>
    <mergeCell ref="VFH136:VFH137"/>
    <mergeCell ref="VFI136:VFI137"/>
    <mergeCell ref="VEX136:VEX137"/>
    <mergeCell ref="VEY136:VEY137"/>
    <mergeCell ref="VEZ136:VEZ137"/>
    <mergeCell ref="VFA136:VFA137"/>
    <mergeCell ref="VFB136:VFB137"/>
    <mergeCell ref="VFC136:VFC137"/>
    <mergeCell ref="VER136:VER137"/>
    <mergeCell ref="VES136:VES137"/>
    <mergeCell ref="VET136:VET137"/>
    <mergeCell ref="VEU136:VEU137"/>
    <mergeCell ref="VEV136:VEV137"/>
    <mergeCell ref="VEW136:VEW137"/>
    <mergeCell ref="VHF136:VHF137"/>
    <mergeCell ref="VHG136:VHG137"/>
    <mergeCell ref="VHH136:VHH137"/>
    <mergeCell ref="VHI136:VHI137"/>
    <mergeCell ref="VHJ136:VHJ137"/>
    <mergeCell ref="VHK136:VHK137"/>
    <mergeCell ref="VGZ136:VGZ137"/>
    <mergeCell ref="VHA136:VHA137"/>
    <mergeCell ref="VHB136:VHB137"/>
    <mergeCell ref="VHC136:VHC137"/>
    <mergeCell ref="VHD136:VHD137"/>
    <mergeCell ref="VHE136:VHE137"/>
    <mergeCell ref="VGT136:VGT137"/>
    <mergeCell ref="VGU136:VGU137"/>
    <mergeCell ref="VGV136:VGV137"/>
    <mergeCell ref="VGW136:VGW137"/>
    <mergeCell ref="VGX136:VGX137"/>
    <mergeCell ref="VGY136:VGY137"/>
    <mergeCell ref="VGN136:VGN137"/>
    <mergeCell ref="VGO136:VGO137"/>
    <mergeCell ref="VGP136:VGP137"/>
    <mergeCell ref="VGQ136:VGQ137"/>
    <mergeCell ref="VGR136:VGR137"/>
    <mergeCell ref="VGS136:VGS137"/>
    <mergeCell ref="VGH136:VGH137"/>
    <mergeCell ref="VGI136:VGI137"/>
    <mergeCell ref="VGJ136:VGJ137"/>
    <mergeCell ref="VGK136:VGK137"/>
    <mergeCell ref="VGL136:VGL137"/>
    <mergeCell ref="VGM136:VGM137"/>
    <mergeCell ref="VGB136:VGB137"/>
    <mergeCell ref="VGC136:VGC137"/>
    <mergeCell ref="VGD136:VGD137"/>
    <mergeCell ref="VGE136:VGE137"/>
    <mergeCell ref="VGF136:VGF137"/>
    <mergeCell ref="VGG136:VGG137"/>
    <mergeCell ref="VIP136:VIP137"/>
    <mergeCell ref="VIQ136:VIQ137"/>
    <mergeCell ref="VIR136:VIR137"/>
    <mergeCell ref="VIS136:VIS137"/>
    <mergeCell ref="VIT136:VIT137"/>
    <mergeCell ref="VIU136:VIU137"/>
    <mergeCell ref="VIJ136:VIJ137"/>
    <mergeCell ref="VIK136:VIK137"/>
    <mergeCell ref="VIL136:VIL137"/>
    <mergeCell ref="VIM136:VIM137"/>
    <mergeCell ref="VIN136:VIN137"/>
    <mergeCell ref="VIO136:VIO137"/>
    <mergeCell ref="VID136:VID137"/>
    <mergeCell ref="VIE136:VIE137"/>
    <mergeCell ref="VIF136:VIF137"/>
    <mergeCell ref="VIG136:VIG137"/>
    <mergeCell ref="VIH136:VIH137"/>
    <mergeCell ref="VII136:VII137"/>
    <mergeCell ref="VHX136:VHX137"/>
    <mergeCell ref="VHY136:VHY137"/>
    <mergeCell ref="VHZ136:VHZ137"/>
    <mergeCell ref="VIA136:VIA137"/>
    <mergeCell ref="VIB136:VIB137"/>
    <mergeCell ref="VIC136:VIC137"/>
    <mergeCell ref="VHR136:VHR137"/>
    <mergeCell ref="VHS136:VHS137"/>
    <mergeCell ref="VHT136:VHT137"/>
    <mergeCell ref="VHU136:VHU137"/>
    <mergeCell ref="VHV136:VHV137"/>
    <mergeCell ref="VHW136:VHW137"/>
    <mergeCell ref="VHL136:VHL137"/>
    <mergeCell ref="VHM136:VHM137"/>
    <mergeCell ref="VHN136:VHN137"/>
    <mergeCell ref="VHO136:VHO137"/>
    <mergeCell ref="VHP136:VHP137"/>
    <mergeCell ref="VHQ136:VHQ137"/>
    <mergeCell ref="VJZ136:VJZ137"/>
    <mergeCell ref="VKA136:VKA137"/>
    <mergeCell ref="VKB136:VKB137"/>
    <mergeCell ref="VKC136:VKC137"/>
    <mergeCell ref="VKD136:VKD137"/>
    <mergeCell ref="VKE136:VKE137"/>
    <mergeCell ref="VJT136:VJT137"/>
    <mergeCell ref="VJU136:VJU137"/>
    <mergeCell ref="VJV136:VJV137"/>
    <mergeCell ref="VJW136:VJW137"/>
    <mergeCell ref="VJX136:VJX137"/>
    <mergeCell ref="VJY136:VJY137"/>
    <mergeCell ref="VJN136:VJN137"/>
    <mergeCell ref="VJO136:VJO137"/>
    <mergeCell ref="VJP136:VJP137"/>
    <mergeCell ref="VJQ136:VJQ137"/>
    <mergeCell ref="VJR136:VJR137"/>
    <mergeCell ref="VJS136:VJS137"/>
    <mergeCell ref="VJH136:VJH137"/>
    <mergeCell ref="VJI136:VJI137"/>
    <mergeCell ref="VJJ136:VJJ137"/>
    <mergeCell ref="VJK136:VJK137"/>
    <mergeCell ref="VJL136:VJL137"/>
    <mergeCell ref="VJM136:VJM137"/>
    <mergeCell ref="VJB136:VJB137"/>
    <mergeCell ref="VJC136:VJC137"/>
    <mergeCell ref="VJD136:VJD137"/>
    <mergeCell ref="VJE136:VJE137"/>
    <mergeCell ref="VJF136:VJF137"/>
    <mergeCell ref="VJG136:VJG137"/>
    <mergeCell ref="VIV136:VIV137"/>
    <mergeCell ref="VIW136:VIW137"/>
    <mergeCell ref="VIX136:VIX137"/>
    <mergeCell ref="VIY136:VIY137"/>
    <mergeCell ref="VIZ136:VIZ137"/>
    <mergeCell ref="VJA136:VJA137"/>
    <mergeCell ref="VLJ136:VLJ137"/>
    <mergeCell ref="VLK136:VLK137"/>
    <mergeCell ref="VLL136:VLL137"/>
    <mergeCell ref="VLM136:VLM137"/>
    <mergeCell ref="VLN136:VLN137"/>
    <mergeCell ref="VLO136:VLO137"/>
    <mergeCell ref="VLD136:VLD137"/>
    <mergeCell ref="VLE136:VLE137"/>
    <mergeCell ref="VLF136:VLF137"/>
    <mergeCell ref="VLG136:VLG137"/>
    <mergeCell ref="VLH136:VLH137"/>
    <mergeCell ref="VLI136:VLI137"/>
    <mergeCell ref="VKX136:VKX137"/>
    <mergeCell ref="VKY136:VKY137"/>
    <mergeCell ref="VKZ136:VKZ137"/>
    <mergeCell ref="VLA136:VLA137"/>
    <mergeCell ref="VLB136:VLB137"/>
    <mergeCell ref="VLC136:VLC137"/>
    <mergeCell ref="VKR136:VKR137"/>
    <mergeCell ref="VKS136:VKS137"/>
    <mergeCell ref="VKT136:VKT137"/>
    <mergeCell ref="VKU136:VKU137"/>
    <mergeCell ref="VKV136:VKV137"/>
    <mergeCell ref="VKW136:VKW137"/>
    <mergeCell ref="VKL136:VKL137"/>
    <mergeCell ref="VKM136:VKM137"/>
    <mergeCell ref="VKN136:VKN137"/>
    <mergeCell ref="VKO136:VKO137"/>
    <mergeCell ref="VKP136:VKP137"/>
    <mergeCell ref="VKQ136:VKQ137"/>
    <mergeCell ref="VKF136:VKF137"/>
    <mergeCell ref="VKG136:VKG137"/>
    <mergeCell ref="VKH136:VKH137"/>
    <mergeCell ref="VKI136:VKI137"/>
    <mergeCell ref="VKJ136:VKJ137"/>
    <mergeCell ref="VKK136:VKK137"/>
    <mergeCell ref="VMT136:VMT137"/>
    <mergeCell ref="VMU136:VMU137"/>
    <mergeCell ref="VMV136:VMV137"/>
    <mergeCell ref="VMW136:VMW137"/>
    <mergeCell ref="VMX136:VMX137"/>
    <mergeCell ref="VMY136:VMY137"/>
    <mergeCell ref="VMN136:VMN137"/>
    <mergeCell ref="VMO136:VMO137"/>
    <mergeCell ref="VMP136:VMP137"/>
    <mergeCell ref="VMQ136:VMQ137"/>
    <mergeCell ref="VMR136:VMR137"/>
    <mergeCell ref="VMS136:VMS137"/>
    <mergeCell ref="VMH136:VMH137"/>
    <mergeCell ref="VMI136:VMI137"/>
    <mergeCell ref="VMJ136:VMJ137"/>
    <mergeCell ref="VMK136:VMK137"/>
    <mergeCell ref="VML136:VML137"/>
    <mergeCell ref="VMM136:VMM137"/>
    <mergeCell ref="VMB136:VMB137"/>
    <mergeCell ref="VMC136:VMC137"/>
    <mergeCell ref="VMD136:VMD137"/>
    <mergeCell ref="VME136:VME137"/>
    <mergeCell ref="VMF136:VMF137"/>
    <mergeCell ref="VMG136:VMG137"/>
    <mergeCell ref="VLV136:VLV137"/>
    <mergeCell ref="VLW136:VLW137"/>
    <mergeCell ref="VLX136:VLX137"/>
    <mergeCell ref="VLY136:VLY137"/>
    <mergeCell ref="VLZ136:VLZ137"/>
    <mergeCell ref="VMA136:VMA137"/>
    <mergeCell ref="VLP136:VLP137"/>
    <mergeCell ref="VLQ136:VLQ137"/>
    <mergeCell ref="VLR136:VLR137"/>
    <mergeCell ref="VLS136:VLS137"/>
    <mergeCell ref="VLT136:VLT137"/>
    <mergeCell ref="VLU136:VLU137"/>
    <mergeCell ref="VOD136:VOD137"/>
    <mergeCell ref="VOE136:VOE137"/>
    <mergeCell ref="VOF136:VOF137"/>
    <mergeCell ref="VOG136:VOG137"/>
    <mergeCell ref="VOH136:VOH137"/>
    <mergeCell ref="VOI136:VOI137"/>
    <mergeCell ref="VNX136:VNX137"/>
    <mergeCell ref="VNY136:VNY137"/>
    <mergeCell ref="VNZ136:VNZ137"/>
    <mergeCell ref="VOA136:VOA137"/>
    <mergeCell ref="VOB136:VOB137"/>
    <mergeCell ref="VOC136:VOC137"/>
    <mergeCell ref="VNR136:VNR137"/>
    <mergeCell ref="VNS136:VNS137"/>
    <mergeCell ref="VNT136:VNT137"/>
    <mergeCell ref="VNU136:VNU137"/>
    <mergeCell ref="VNV136:VNV137"/>
    <mergeCell ref="VNW136:VNW137"/>
    <mergeCell ref="VNL136:VNL137"/>
    <mergeCell ref="VNM136:VNM137"/>
    <mergeCell ref="VNN136:VNN137"/>
    <mergeCell ref="VNO136:VNO137"/>
    <mergeCell ref="VNP136:VNP137"/>
    <mergeCell ref="VNQ136:VNQ137"/>
    <mergeCell ref="VNF136:VNF137"/>
    <mergeCell ref="VNG136:VNG137"/>
    <mergeCell ref="VNH136:VNH137"/>
    <mergeCell ref="VNI136:VNI137"/>
    <mergeCell ref="VNJ136:VNJ137"/>
    <mergeCell ref="VNK136:VNK137"/>
    <mergeCell ref="VMZ136:VMZ137"/>
    <mergeCell ref="VNA136:VNA137"/>
    <mergeCell ref="VNB136:VNB137"/>
    <mergeCell ref="VNC136:VNC137"/>
    <mergeCell ref="VND136:VND137"/>
    <mergeCell ref="VNE136:VNE137"/>
    <mergeCell ref="VPN136:VPN137"/>
    <mergeCell ref="VPO136:VPO137"/>
    <mergeCell ref="VPP136:VPP137"/>
    <mergeCell ref="VPQ136:VPQ137"/>
    <mergeCell ref="VPR136:VPR137"/>
    <mergeCell ref="VPS136:VPS137"/>
    <mergeCell ref="VPH136:VPH137"/>
    <mergeCell ref="VPI136:VPI137"/>
    <mergeCell ref="VPJ136:VPJ137"/>
    <mergeCell ref="VPK136:VPK137"/>
    <mergeCell ref="VPL136:VPL137"/>
    <mergeCell ref="VPM136:VPM137"/>
    <mergeCell ref="VPB136:VPB137"/>
    <mergeCell ref="VPC136:VPC137"/>
    <mergeCell ref="VPD136:VPD137"/>
    <mergeCell ref="VPE136:VPE137"/>
    <mergeCell ref="VPF136:VPF137"/>
    <mergeCell ref="VPG136:VPG137"/>
    <mergeCell ref="VOV136:VOV137"/>
    <mergeCell ref="VOW136:VOW137"/>
    <mergeCell ref="VOX136:VOX137"/>
    <mergeCell ref="VOY136:VOY137"/>
    <mergeCell ref="VOZ136:VOZ137"/>
    <mergeCell ref="VPA136:VPA137"/>
    <mergeCell ref="VOP136:VOP137"/>
    <mergeCell ref="VOQ136:VOQ137"/>
    <mergeCell ref="VOR136:VOR137"/>
    <mergeCell ref="VOS136:VOS137"/>
    <mergeCell ref="VOT136:VOT137"/>
    <mergeCell ref="VOU136:VOU137"/>
    <mergeCell ref="VOJ136:VOJ137"/>
    <mergeCell ref="VOK136:VOK137"/>
    <mergeCell ref="VOL136:VOL137"/>
    <mergeCell ref="VOM136:VOM137"/>
    <mergeCell ref="VON136:VON137"/>
    <mergeCell ref="VOO136:VOO137"/>
    <mergeCell ref="VQX136:VQX137"/>
    <mergeCell ref="VQY136:VQY137"/>
    <mergeCell ref="VQZ136:VQZ137"/>
    <mergeCell ref="VRA136:VRA137"/>
    <mergeCell ref="VRB136:VRB137"/>
    <mergeCell ref="VRC136:VRC137"/>
    <mergeCell ref="VQR136:VQR137"/>
    <mergeCell ref="VQS136:VQS137"/>
    <mergeCell ref="VQT136:VQT137"/>
    <mergeCell ref="VQU136:VQU137"/>
    <mergeCell ref="VQV136:VQV137"/>
    <mergeCell ref="VQW136:VQW137"/>
    <mergeCell ref="VQL136:VQL137"/>
    <mergeCell ref="VQM136:VQM137"/>
    <mergeCell ref="VQN136:VQN137"/>
    <mergeCell ref="VQO136:VQO137"/>
    <mergeCell ref="VQP136:VQP137"/>
    <mergeCell ref="VQQ136:VQQ137"/>
    <mergeCell ref="VQF136:VQF137"/>
    <mergeCell ref="VQG136:VQG137"/>
    <mergeCell ref="VQH136:VQH137"/>
    <mergeCell ref="VQI136:VQI137"/>
    <mergeCell ref="VQJ136:VQJ137"/>
    <mergeCell ref="VQK136:VQK137"/>
    <mergeCell ref="VPZ136:VPZ137"/>
    <mergeCell ref="VQA136:VQA137"/>
    <mergeCell ref="VQB136:VQB137"/>
    <mergeCell ref="VQC136:VQC137"/>
    <mergeCell ref="VQD136:VQD137"/>
    <mergeCell ref="VQE136:VQE137"/>
    <mergeCell ref="VPT136:VPT137"/>
    <mergeCell ref="VPU136:VPU137"/>
    <mergeCell ref="VPV136:VPV137"/>
    <mergeCell ref="VPW136:VPW137"/>
    <mergeCell ref="VPX136:VPX137"/>
    <mergeCell ref="VPY136:VPY137"/>
    <mergeCell ref="VSH136:VSH137"/>
    <mergeCell ref="VSI136:VSI137"/>
    <mergeCell ref="VSJ136:VSJ137"/>
    <mergeCell ref="VSK136:VSK137"/>
    <mergeCell ref="VSL136:VSL137"/>
    <mergeCell ref="VSM136:VSM137"/>
    <mergeCell ref="VSB136:VSB137"/>
    <mergeCell ref="VSC136:VSC137"/>
    <mergeCell ref="VSD136:VSD137"/>
    <mergeCell ref="VSE136:VSE137"/>
    <mergeCell ref="VSF136:VSF137"/>
    <mergeCell ref="VSG136:VSG137"/>
    <mergeCell ref="VRV136:VRV137"/>
    <mergeCell ref="VRW136:VRW137"/>
    <mergeCell ref="VRX136:VRX137"/>
    <mergeCell ref="VRY136:VRY137"/>
    <mergeCell ref="VRZ136:VRZ137"/>
    <mergeCell ref="VSA136:VSA137"/>
    <mergeCell ref="VRP136:VRP137"/>
    <mergeCell ref="VRQ136:VRQ137"/>
    <mergeCell ref="VRR136:VRR137"/>
    <mergeCell ref="VRS136:VRS137"/>
    <mergeCell ref="VRT136:VRT137"/>
    <mergeCell ref="VRU136:VRU137"/>
    <mergeCell ref="VRJ136:VRJ137"/>
    <mergeCell ref="VRK136:VRK137"/>
    <mergeCell ref="VRL136:VRL137"/>
    <mergeCell ref="VRM136:VRM137"/>
    <mergeCell ref="VRN136:VRN137"/>
    <mergeCell ref="VRO136:VRO137"/>
    <mergeCell ref="VRD136:VRD137"/>
    <mergeCell ref="VRE136:VRE137"/>
    <mergeCell ref="VRF136:VRF137"/>
    <mergeCell ref="VRG136:VRG137"/>
    <mergeCell ref="VRH136:VRH137"/>
    <mergeCell ref="VRI136:VRI137"/>
    <mergeCell ref="VTR136:VTR137"/>
    <mergeCell ref="VTS136:VTS137"/>
    <mergeCell ref="VTT136:VTT137"/>
    <mergeCell ref="VTU136:VTU137"/>
    <mergeCell ref="VTV136:VTV137"/>
    <mergeCell ref="VTW136:VTW137"/>
    <mergeCell ref="VTL136:VTL137"/>
    <mergeCell ref="VTM136:VTM137"/>
    <mergeCell ref="VTN136:VTN137"/>
    <mergeCell ref="VTO136:VTO137"/>
    <mergeCell ref="VTP136:VTP137"/>
    <mergeCell ref="VTQ136:VTQ137"/>
    <mergeCell ref="VTF136:VTF137"/>
    <mergeCell ref="VTG136:VTG137"/>
    <mergeCell ref="VTH136:VTH137"/>
    <mergeCell ref="VTI136:VTI137"/>
    <mergeCell ref="VTJ136:VTJ137"/>
    <mergeCell ref="VTK136:VTK137"/>
    <mergeCell ref="VSZ136:VSZ137"/>
    <mergeCell ref="VTA136:VTA137"/>
    <mergeCell ref="VTB136:VTB137"/>
    <mergeCell ref="VTC136:VTC137"/>
    <mergeCell ref="VTD136:VTD137"/>
    <mergeCell ref="VTE136:VTE137"/>
    <mergeCell ref="VST136:VST137"/>
    <mergeCell ref="VSU136:VSU137"/>
    <mergeCell ref="VSV136:VSV137"/>
    <mergeCell ref="VSW136:VSW137"/>
    <mergeCell ref="VSX136:VSX137"/>
    <mergeCell ref="VSY136:VSY137"/>
    <mergeCell ref="VSN136:VSN137"/>
    <mergeCell ref="VSO136:VSO137"/>
    <mergeCell ref="VSP136:VSP137"/>
    <mergeCell ref="VSQ136:VSQ137"/>
    <mergeCell ref="VSR136:VSR137"/>
    <mergeCell ref="VSS136:VSS137"/>
    <mergeCell ref="VVB136:VVB137"/>
    <mergeCell ref="VVC136:VVC137"/>
    <mergeCell ref="VVD136:VVD137"/>
    <mergeCell ref="VVE136:VVE137"/>
    <mergeCell ref="VVF136:VVF137"/>
    <mergeCell ref="VVG136:VVG137"/>
    <mergeCell ref="VUV136:VUV137"/>
    <mergeCell ref="VUW136:VUW137"/>
    <mergeCell ref="VUX136:VUX137"/>
    <mergeCell ref="VUY136:VUY137"/>
    <mergeCell ref="VUZ136:VUZ137"/>
    <mergeCell ref="VVA136:VVA137"/>
    <mergeCell ref="VUP136:VUP137"/>
    <mergeCell ref="VUQ136:VUQ137"/>
    <mergeCell ref="VUR136:VUR137"/>
    <mergeCell ref="VUS136:VUS137"/>
    <mergeCell ref="VUT136:VUT137"/>
    <mergeCell ref="VUU136:VUU137"/>
    <mergeCell ref="VUJ136:VUJ137"/>
    <mergeCell ref="VUK136:VUK137"/>
    <mergeCell ref="VUL136:VUL137"/>
    <mergeCell ref="VUM136:VUM137"/>
    <mergeCell ref="VUN136:VUN137"/>
    <mergeCell ref="VUO136:VUO137"/>
    <mergeCell ref="VUD136:VUD137"/>
    <mergeCell ref="VUE136:VUE137"/>
    <mergeCell ref="VUF136:VUF137"/>
    <mergeCell ref="VUG136:VUG137"/>
    <mergeCell ref="VUH136:VUH137"/>
    <mergeCell ref="VUI136:VUI137"/>
    <mergeCell ref="VTX136:VTX137"/>
    <mergeCell ref="VTY136:VTY137"/>
    <mergeCell ref="VTZ136:VTZ137"/>
    <mergeCell ref="VUA136:VUA137"/>
    <mergeCell ref="VUB136:VUB137"/>
    <mergeCell ref="VUC136:VUC137"/>
    <mergeCell ref="VWL136:VWL137"/>
    <mergeCell ref="VWM136:VWM137"/>
    <mergeCell ref="VWN136:VWN137"/>
    <mergeCell ref="VWO136:VWO137"/>
    <mergeCell ref="VWP136:VWP137"/>
    <mergeCell ref="VWQ136:VWQ137"/>
    <mergeCell ref="VWF136:VWF137"/>
    <mergeCell ref="VWG136:VWG137"/>
    <mergeCell ref="VWH136:VWH137"/>
    <mergeCell ref="VWI136:VWI137"/>
    <mergeCell ref="VWJ136:VWJ137"/>
    <mergeCell ref="VWK136:VWK137"/>
    <mergeCell ref="VVZ136:VVZ137"/>
    <mergeCell ref="VWA136:VWA137"/>
    <mergeCell ref="VWB136:VWB137"/>
    <mergeCell ref="VWC136:VWC137"/>
    <mergeCell ref="VWD136:VWD137"/>
    <mergeCell ref="VWE136:VWE137"/>
    <mergeCell ref="VVT136:VVT137"/>
    <mergeCell ref="VVU136:VVU137"/>
    <mergeCell ref="VVV136:VVV137"/>
    <mergeCell ref="VVW136:VVW137"/>
    <mergeCell ref="VVX136:VVX137"/>
    <mergeCell ref="VVY136:VVY137"/>
    <mergeCell ref="VVN136:VVN137"/>
    <mergeCell ref="VVO136:VVO137"/>
    <mergeCell ref="VVP136:VVP137"/>
    <mergeCell ref="VVQ136:VVQ137"/>
    <mergeCell ref="VVR136:VVR137"/>
    <mergeCell ref="VVS136:VVS137"/>
    <mergeCell ref="VVH136:VVH137"/>
    <mergeCell ref="VVI136:VVI137"/>
    <mergeCell ref="VVJ136:VVJ137"/>
    <mergeCell ref="VVK136:VVK137"/>
    <mergeCell ref="VVL136:VVL137"/>
    <mergeCell ref="VVM136:VVM137"/>
    <mergeCell ref="VXV136:VXV137"/>
    <mergeCell ref="VXW136:VXW137"/>
    <mergeCell ref="VXX136:VXX137"/>
    <mergeCell ref="VXY136:VXY137"/>
    <mergeCell ref="VXZ136:VXZ137"/>
    <mergeCell ref="VYA136:VYA137"/>
    <mergeCell ref="VXP136:VXP137"/>
    <mergeCell ref="VXQ136:VXQ137"/>
    <mergeCell ref="VXR136:VXR137"/>
    <mergeCell ref="VXS136:VXS137"/>
    <mergeCell ref="VXT136:VXT137"/>
    <mergeCell ref="VXU136:VXU137"/>
    <mergeCell ref="VXJ136:VXJ137"/>
    <mergeCell ref="VXK136:VXK137"/>
    <mergeCell ref="VXL136:VXL137"/>
    <mergeCell ref="VXM136:VXM137"/>
    <mergeCell ref="VXN136:VXN137"/>
    <mergeCell ref="VXO136:VXO137"/>
    <mergeCell ref="VXD136:VXD137"/>
    <mergeCell ref="VXE136:VXE137"/>
    <mergeCell ref="VXF136:VXF137"/>
    <mergeCell ref="VXG136:VXG137"/>
    <mergeCell ref="VXH136:VXH137"/>
    <mergeCell ref="VXI136:VXI137"/>
    <mergeCell ref="VWX136:VWX137"/>
    <mergeCell ref="VWY136:VWY137"/>
    <mergeCell ref="VWZ136:VWZ137"/>
    <mergeCell ref="VXA136:VXA137"/>
    <mergeCell ref="VXB136:VXB137"/>
    <mergeCell ref="VXC136:VXC137"/>
    <mergeCell ref="VWR136:VWR137"/>
    <mergeCell ref="VWS136:VWS137"/>
    <mergeCell ref="VWT136:VWT137"/>
    <mergeCell ref="VWU136:VWU137"/>
    <mergeCell ref="VWV136:VWV137"/>
    <mergeCell ref="VWW136:VWW137"/>
    <mergeCell ref="VZF136:VZF137"/>
    <mergeCell ref="VZG136:VZG137"/>
    <mergeCell ref="VZH136:VZH137"/>
    <mergeCell ref="VZI136:VZI137"/>
    <mergeCell ref="VZJ136:VZJ137"/>
    <mergeCell ref="VZK136:VZK137"/>
    <mergeCell ref="VYZ136:VYZ137"/>
    <mergeCell ref="VZA136:VZA137"/>
    <mergeCell ref="VZB136:VZB137"/>
    <mergeCell ref="VZC136:VZC137"/>
    <mergeCell ref="VZD136:VZD137"/>
    <mergeCell ref="VZE136:VZE137"/>
    <mergeCell ref="VYT136:VYT137"/>
    <mergeCell ref="VYU136:VYU137"/>
    <mergeCell ref="VYV136:VYV137"/>
    <mergeCell ref="VYW136:VYW137"/>
    <mergeCell ref="VYX136:VYX137"/>
    <mergeCell ref="VYY136:VYY137"/>
    <mergeCell ref="VYN136:VYN137"/>
    <mergeCell ref="VYO136:VYO137"/>
    <mergeCell ref="VYP136:VYP137"/>
    <mergeCell ref="VYQ136:VYQ137"/>
    <mergeCell ref="VYR136:VYR137"/>
    <mergeCell ref="VYS136:VYS137"/>
    <mergeCell ref="VYH136:VYH137"/>
    <mergeCell ref="VYI136:VYI137"/>
    <mergeCell ref="VYJ136:VYJ137"/>
    <mergeCell ref="VYK136:VYK137"/>
    <mergeCell ref="VYL136:VYL137"/>
    <mergeCell ref="VYM136:VYM137"/>
    <mergeCell ref="VYB136:VYB137"/>
    <mergeCell ref="VYC136:VYC137"/>
    <mergeCell ref="VYD136:VYD137"/>
    <mergeCell ref="VYE136:VYE137"/>
    <mergeCell ref="VYF136:VYF137"/>
    <mergeCell ref="VYG136:VYG137"/>
    <mergeCell ref="WAP136:WAP137"/>
    <mergeCell ref="WAQ136:WAQ137"/>
    <mergeCell ref="WAR136:WAR137"/>
    <mergeCell ref="WAS136:WAS137"/>
    <mergeCell ref="WAT136:WAT137"/>
    <mergeCell ref="WAU136:WAU137"/>
    <mergeCell ref="WAJ136:WAJ137"/>
    <mergeCell ref="WAK136:WAK137"/>
    <mergeCell ref="WAL136:WAL137"/>
    <mergeCell ref="WAM136:WAM137"/>
    <mergeCell ref="WAN136:WAN137"/>
    <mergeCell ref="WAO136:WAO137"/>
    <mergeCell ref="WAD136:WAD137"/>
    <mergeCell ref="WAE136:WAE137"/>
    <mergeCell ref="WAF136:WAF137"/>
    <mergeCell ref="WAG136:WAG137"/>
    <mergeCell ref="WAH136:WAH137"/>
    <mergeCell ref="WAI136:WAI137"/>
    <mergeCell ref="VZX136:VZX137"/>
    <mergeCell ref="VZY136:VZY137"/>
    <mergeCell ref="VZZ136:VZZ137"/>
    <mergeCell ref="WAA136:WAA137"/>
    <mergeCell ref="WAB136:WAB137"/>
    <mergeCell ref="WAC136:WAC137"/>
    <mergeCell ref="VZR136:VZR137"/>
    <mergeCell ref="VZS136:VZS137"/>
    <mergeCell ref="VZT136:VZT137"/>
    <mergeCell ref="VZU136:VZU137"/>
    <mergeCell ref="VZV136:VZV137"/>
    <mergeCell ref="VZW136:VZW137"/>
    <mergeCell ref="VZL136:VZL137"/>
    <mergeCell ref="VZM136:VZM137"/>
    <mergeCell ref="VZN136:VZN137"/>
    <mergeCell ref="VZO136:VZO137"/>
    <mergeCell ref="VZP136:VZP137"/>
    <mergeCell ref="VZQ136:VZQ137"/>
    <mergeCell ref="WBZ136:WBZ137"/>
    <mergeCell ref="WCA136:WCA137"/>
    <mergeCell ref="WCB136:WCB137"/>
    <mergeCell ref="WCC136:WCC137"/>
    <mergeCell ref="WCD136:WCD137"/>
    <mergeCell ref="WCE136:WCE137"/>
    <mergeCell ref="WBT136:WBT137"/>
    <mergeCell ref="WBU136:WBU137"/>
    <mergeCell ref="WBV136:WBV137"/>
    <mergeCell ref="WBW136:WBW137"/>
    <mergeCell ref="WBX136:WBX137"/>
    <mergeCell ref="WBY136:WBY137"/>
    <mergeCell ref="WBN136:WBN137"/>
    <mergeCell ref="WBO136:WBO137"/>
    <mergeCell ref="WBP136:WBP137"/>
    <mergeCell ref="WBQ136:WBQ137"/>
    <mergeCell ref="WBR136:WBR137"/>
    <mergeCell ref="WBS136:WBS137"/>
    <mergeCell ref="WBH136:WBH137"/>
    <mergeCell ref="WBI136:WBI137"/>
    <mergeCell ref="WBJ136:WBJ137"/>
    <mergeCell ref="WBK136:WBK137"/>
    <mergeCell ref="WBL136:WBL137"/>
    <mergeCell ref="WBM136:WBM137"/>
    <mergeCell ref="WBB136:WBB137"/>
    <mergeCell ref="WBC136:WBC137"/>
    <mergeCell ref="WBD136:WBD137"/>
    <mergeCell ref="WBE136:WBE137"/>
    <mergeCell ref="WBF136:WBF137"/>
    <mergeCell ref="WBG136:WBG137"/>
    <mergeCell ref="WAV136:WAV137"/>
    <mergeCell ref="WAW136:WAW137"/>
    <mergeCell ref="WAX136:WAX137"/>
    <mergeCell ref="WAY136:WAY137"/>
    <mergeCell ref="WAZ136:WAZ137"/>
    <mergeCell ref="WBA136:WBA137"/>
    <mergeCell ref="WDJ136:WDJ137"/>
    <mergeCell ref="WDK136:WDK137"/>
    <mergeCell ref="WDL136:WDL137"/>
    <mergeCell ref="WDM136:WDM137"/>
    <mergeCell ref="WDN136:WDN137"/>
    <mergeCell ref="WDO136:WDO137"/>
    <mergeCell ref="WDD136:WDD137"/>
    <mergeCell ref="WDE136:WDE137"/>
    <mergeCell ref="WDF136:WDF137"/>
    <mergeCell ref="WDG136:WDG137"/>
    <mergeCell ref="WDH136:WDH137"/>
    <mergeCell ref="WDI136:WDI137"/>
    <mergeCell ref="WCX136:WCX137"/>
    <mergeCell ref="WCY136:WCY137"/>
    <mergeCell ref="WCZ136:WCZ137"/>
    <mergeCell ref="WDA136:WDA137"/>
    <mergeCell ref="WDB136:WDB137"/>
    <mergeCell ref="WDC136:WDC137"/>
    <mergeCell ref="WCR136:WCR137"/>
    <mergeCell ref="WCS136:WCS137"/>
    <mergeCell ref="WCT136:WCT137"/>
    <mergeCell ref="WCU136:WCU137"/>
    <mergeCell ref="WCV136:WCV137"/>
    <mergeCell ref="WCW136:WCW137"/>
    <mergeCell ref="WCL136:WCL137"/>
    <mergeCell ref="WCM136:WCM137"/>
    <mergeCell ref="WCN136:WCN137"/>
    <mergeCell ref="WCO136:WCO137"/>
    <mergeCell ref="WCP136:WCP137"/>
    <mergeCell ref="WCQ136:WCQ137"/>
    <mergeCell ref="WCF136:WCF137"/>
    <mergeCell ref="WCG136:WCG137"/>
    <mergeCell ref="WCH136:WCH137"/>
    <mergeCell ref="WCI136:WCI137"/>
    <mergeCell ref="WCJ136:WCJ137"/>
    <mergeCell ref="WCK136:WCK137"/>
    <mergeCell ref="WET136:WET137"/>
    <mergeCell ref="WEU136:WEU137"/>
    <mergeCell ref="WEV136:WEV137"/>
    <mergeCell ref="WEW136:WEW137"/>
    <mergeCell ref="WEX136:WEX137"/>
    <mergeCell ref="WEY136:WEY137"/>
    <mergeCell ref="WEN136:WEN137"/>
    <mergeCell ref="WEO136:WEO137"/>
    <mergeCell ref="WEP136:WEP137"/>
    <mergeCell ref="WEQ136:WEQ137"/>
    <mergeCell ref="WER136:WER137"/>
    <mergeCell ref="WES136:WES137"/>
    <mergeCell ref="WEH136:WEH137"/>
    <mergeCell ref="WEI136:WEI137"/>
    <mergeCell ref="WEJ136:WEJ137"/>
    <mergeCell ref="WEK136:WEK137"/>
    <mergeCell ref="WEL136:WEL137"/>
    <mergeCell ref="WEM136:WEM137"/>
    <mergeCell ref="WEB136:WEB137"/>
    <mergeCell ref="WEC136:WEC137"/>
    <mergeCell ref="WED136:WED137"/>
    <mergeCell ref="WEE136:WEE137"/>
    <mergeCell ref="WEF136:WEF137"/>
    <mergeCell ref="WEG136:WEG137"/>
    <mergeCell ref="WDV136:WDV137"/>
    <mergeCell ref="WDW136:WDW137"/>
    <mergeCell ref="WDX136:WDX137"/>
    <mergeCell ref="WDY136:WDY137"/>
    <mergeCell ref="WDZ136:WDZ137"/>
    <mergeCell ref="WEA136:WEA137"/>
    <mergeCell ref="WDP136:WDP137"/>
    <mergeCell ref="WDQ136:WDQ137"/>
    <mergeCell ref="WDR136:WDR137"/>
    <mergeCell ref="WDS136:WDS137"/>
    <mergeCell ref="WDT136:WDT137"/>
    <mergeCell ref="WDU136:WDU137"/>
    <mergeCell ref="WGD136:WGD137"/>
    <mergeCell ref="WGE136:WGE137"/>
    <mergeCell ref="WGF136:WGF137"/>
    <mergeCell ref="WGG136:WGG137"/>
    <mergeCell ref="WGH136:WGH137"/>
    <mergeCell ref="WGI136:WGI137"/>
    <mergeCell ref="WFX136:WFX137"/>
    <mergeCell ref="WFY136:WFY137"/>
    <mergeCell ref="WFZ136:WFZ137"/>
    <mergeCell ref="WGA136:WGA137"/>
    <mergeCell ref="WGB136:WGB137"/>
    <mergeCell ref="WGC136:WGC137"/>
    <mergeCell ref="WFR136:WFR137"/>
    <mergeCell ref="WFS136:WFS137"/>
    <mergeCell ref="WFT136:WFT137"/>
    <mergeCell ref="WFU136:WFU137"/>
    <mergeCell ref="WFV136:WFV137"/>
    <mergeCell ref="WFW136:WFW137"/>
    <mergeCell ref="WFL136:WFL137"/>
    <mergeCell ref="WFM136:WFM137"/>
    <mergeCell ref="WFN136:WFN137"/>
    <mergeCell ref="WFO136:WFO137"/>
    <mergeCell ref="WFP136:WFP137"/>
    <mergeCell ref="WFQ136:WFQ137"/>
    <mergeCell ref="WFF136:WFF137"/>
    <mergeCell ref="WFG136:WFG137"/>
    <mergeCell ref="WFH136:WFH137"/>
    <mergeCell ref="WFI136:WFI137"/>
    <mergeCell ref="WFJ136:WFJ137"/>
    <mergeCell ref="WFK136:WFK137"/>
    <mergeCell ref="WEZ136:WEZ137"/>
    <mergeCell ref="WFA136:WFA137"/>
    <mergeCell ref="WFB136:WFB137"/>
    <mergeCell ref="WFC136:WFC137"/>
    <mergeCell ref="WFD136:WFD137"/>
    <mergeCell ref="WFE136:WFE137"/>
    <mergeCell ref="WHN136:WHN137"/>
    <mergeCell ref="WHO136:WHO137"/>
    <mergeCell ref="WHP136:WHP137"/>
    <mergeCell ref="WHQ136:WHQ137"/>
    <mergeCell ref="WHR136:WHR137"/>
    <mergeCell ref="WHS136:WHS137"/>
    <mergeCell ref="WHH136:WHH137"/>
    <mergeCell ref="WHI136:WHI137"/>
    <mergeCell ref="WHJ136:WHJ137"/>
    <mergeCell ref="WHK136:WHK137"/>
    <mergeCell ref="WHL136:WHL137"/>
    <mergeCell ref="WHM136:WHM137"/>
    <mergeCell ref="WHB136:WHB137"/>
    <mergeCell ref="WHC136:WHC137"/>
    <mergeCell ref="WHD136:WHD137"/>
    <mergeCell ref="WHE136:WHE137"/>
    <mergeCell ref="WHF136:WHF137"/>
    <mergeCell ref="WHG136:WHG137"/>
    <mergeCell ref="WGV136:WGV137"/>
    <mergeCell ref="WGW136:WGW137"/>
    <mergeCell ref="WGX136:WGX137"/>
    <mergeCell ref="WGY136:WGY137"/>
    <mergeCell ref="WGZ136:WGZ137"/>
    <mergeCell ref="WHA136:WHA137"/>
    <mergeCell ref="WGP136:WGP137"/>
    <mergeCell ref="WGQ136:WGQ137"/>
    <mergeCell ref="WGR136:WGR137"/>
    <mergeCell ref="WGS136:WGS137"/>
    <mergeCell ref="WGT136:WGT137"/>
    <mergeCell ref="WGU136:WGU137"/>
    <mergeCell ref="WGJ136:WGJ137"/>
    <mergeCell ref="WGK136:WGK137"/>
    <mergeCell ref="WGL136:WGL137"/>
    <mergeCell ref="WGM136:WGM137"/>
    <mergeCell ref="WGN136:WGN137"/>
    <mergeCell ref="WGO136:WGO137"/>
    <mergeCell ref="WIX136:WIX137"/>
    <mergeCell ref="WIY136:WIY137"/>
    <mergeCell ref="WIZ136:WIZ137"/>
    <mergeCell ref="WJA136:WJA137"/>
    <mergeCell ref="WJB136:WJB137"/>
    <mergeCell ref="WJC136:WJC137"/>
    <mergeCell ref="WIR136:WIR137"/>
    <mergeCell ref="WIS136:WIS137"/>
    <mergeCell ref="WIT136:WIT137"/>
    <mergeCell ref="WIU136:WIU137"/>
    <mergeCell ref="WIV136:WIV137"/>
    <mergeCell ref="WIW136:WIW137"/>
    <mergeCell ref="WIL136:WIL137"/>
    <mergeCell ref="WIM136:WIM137"/>
    <mergeCell ref="WIN136:WIN137"/>
    <mergeCell ref="WIO136:WIO137"/>
    <mergeCell ref="WIP136:WIP137"/>
    <mergeCell ref="WIQ136:WIQ137"/>
    <mergeCell ref="WIF136:WIF137"/>
    <mergeCell ref="WIG136:WIG137"/>
    <mergeCell ref="WIH136:WIH137"/>
    <mergeCell ref="WII136:WII137"/>
    <mergeCell ref="WIJ136:WIJ137"/>
    <mergeCell ref="WIK136:WIK137"/>
    <mergeCell ref="WHZ136:WHZ137"/>
    <mergeCell ref="WIA136:WIA137"/>
    <mergeCell ref="WIB136:WIB137"/>
    <mergeCell ref="WIC136:WIC137"/>
    <mergeCell ref="WID136:WID137"/>
    <mergeCell ref="WIE136:WIE137"/>
    <mergeCell ref="WHT136:WHT137"/>
    <mergeCell ref="WHU136:WHU137"/>
    <mergeCell ref="WHV136:WHV137"/>
    <mergeCell ref="WHW136:WHW137"/>
    <mergeCell ref="WHX136:WHX137"/>
    <mergeCell ref="WHY136:WHY137"/>
    <mergeCell ref="WKH136:WKH137"/>
    <mergeCell ref="WKI136:WKI137"/>
    <mergeCell ref="WKJ136:WKJ137"/>
    <mergeCell ref="WKK136:WKK137"/>
    <mergeCell ref="WKL136:WKL137"/>
    <mergeCell ref="WKM136:WKM137"/>
    <mergeCell ref="WKB136:WKB137"/>
    <mergeCell ref="WKC136:WKC137"/>
    <mergeCell ref="WKD136:WKD137"/>
    <mergeCell ref="WKE136:WKE137"/>
    <mergeCell ref="WKF136:WKF137"/>
    <mergeCell ref="WKG136:WKG137"/>
    <mergeCell ref="WJV136:WJV137"/>
    <mergeCell ref="WJW136:WJW137"/>
    <mergeCell ref="WJX136:WJX137"/>
    <mergeCell ref="WJY136:WJY137"/>
    <mergeCell ref="WJZ136:WJZ137"/>
    <mergeCell ref="WKA136:WKA137"/>
    <mergeCell ref="WJP136:WJP137"/>
    <mergeCell ref="WJQ136:WJQ137"/>
    <mergeCell ref="WJR136:WJR137"/>
    <mergeCell ref="WJS136:WJS137"/>
    <mergeCell ref="WJT136:WJT137"/>
    <mergeCell ref="WJU136:WJU137"/>
    <mergeCell ref="WJJ136:WJJ137"/>
    <mergeCell ref="WJK136:WJK137"/>
    <mergeCell ref="WJL136:WJL137"/>
    <mergeCell ref="WJM136:WJM137"/>
    <mergeCell ref="WJN136:WJN137"/>
    <mergeCell ref="WJO136:WJO137"/>
    <mergeCell ref="WJD136:WJD137"/>
    <mergeCell ref="WJE136:WJE137"/>
    <mergeCell ref="WJF136:WJF137"/>
    <mergeCell ref="WJG136:WJG137"/>
    <mergeCell ref="WJH136:WJH137"/>
    <mergeCell ref="WJI136:WJI137"/>
    <mergeCell ref="WLR136:WLR137"/>
    <mergeCell ref="WLS136:WLS137"/>
    <mergeCell ref="WLT136:WLT137"/>
    <mergeCell ref="WLU136:WLU137"/>
    <mergeCell ref="WLV136:WLV137"/>
    <mergeCell ref="WLW136:WLW137"/>
    <mergeCell ref="WLL136:WLL137"/>
    <mergeCell ref="WLM136:WLM137"/>
    <mergeCell ref="WLN136:WLN137"/>
    <mergeCell ref="WLO136:WLO137"/>
    <mergeCell ref="WLP136:WLP137"/>
    <mergeCell ref="WLQ136:WLQ137"/>
    <mergeCell ref="WLF136:WLF137"/>
    <mergeCell ref="WLG136:WLG137"/>
    <mergeCell ref="WLH136:WLH137"/>
    <mergeCell ref="WLI136:WLI137"/>
    <mergeCell ref="WLJ136:WLJ137"/>
    <mergeCell ref="WLK136:WLK137"/>
    <mergeCell ref="WKZ136:WKZ137"/>
    <mergeCell ref="WLA136:WLA137"/>
    <mergeCell ref="WLB136:WLB137"/>
    <mergeCell ref="WLC136:WLC137"/>
    <mergeCell ref="WLD136:WLD137"/>
    <mergeCell ref="WLE136:WLE137"/>
    <mergeCell ref="WKT136:WKT137"/>
    <mergeCell ref="WKU136:WKU137"/>
    <mergeCell ref="WKV136:WKV137"/>
    <mergeCell ref="WKW136:WKW137"/>
    <mergeCell ref="WKX136:WKX137"/>
    <mergeCell ref="WKY136:WKY137"/>
    <mergeCell ref="WKN136:WKN137"/>
    <mergeCell ref="WKO136:WKO137"/>
    <mergeCell ref="WKP136:WKP137"/>
    <mergeCell ref="WKQ136:WKQ137"/>
    <mergeCell ref="WKR136:WKR137"/>
    <mergeCell ref="WKS136:WKS137"/>
    <mergeCell ref="WNB136:WNB137"/>
    <mergeCell ref="WNC136:WNC137"/>
    <mergeCell ref="WND136:WND137"/>
    <mergeCell ref="WNE136:WNE137"/>
    <mergeCell ref="WNF136:WNF137"/>
    <mergeCell ref="WNG136:WNG137"/>
    <mergeCell ref="WMV136:WMV137"/>
    <mergeCell ref="WMW136:WMW137"/>
    <mergeCell ref="WMX136:WMX137"/>
    <mergeCell ref="WMY136:WMY137"/>
    <mergeCell ref="WMZ136:WMZ137"/>
    <mergeCell ref="WNA136:WNA137"/>
    <mergeCell ref="WMP136:WMP137"/>
    <mergeCell ref="WMQ136:WMQ137"/>
    <mergeCell ref="WMR136:WMR137"/>
    <mergeCell ref="WMS136:WMS137"/>
    <mergeCell ref="WMT136:WMT137"/>
    <mergeCell ref="WMU136:WMU137"/>
    <mergeCell ref="WMJ136:WMJ137"/>
    <mergeCell ref="WMK136:WMK137"/>
    <mergeCell ref="WML136:WML137"/>
    <mergeCell ref="WMM136:WMM137"/>
    <mergeCell ref="WMN136:WMN137"/>
    <mergeCell ref="WMO136:WMO137"/>
    <mergeCell ref="WMD136:WMD137"/>
    <mergeCell ref="WME136:WME137"/>
    <mergeCell ref="WMF136:WMF137"/>
    <mergeCell ref="WMG136:WMG137"/>
    <mergeCell ref="WMH136:WMH137"/>
    <mergeCell ref="WMI136:WMI137"/>
    <mergeCell ref="WLX136:WLX137"/>
    <mergeCell ref="WLY136:WLY137"/>
    <mergeCell ref="WLZ136:WLZ137"/>
    <mergeCell ref="WMA136:WMA137"/>
    <mergeCell ref="WMB136:WMB137"/>
    <mergeCell ref="WMC136:WMC137"/>
    <mergeCell ref="WOL136:WOL137"/>
    <mergeCell ref="WOM136:WOM137"/>
    <mergeCell ref="WON136:WON137"/>
    <mergeCell ref="WOO136:WOO137"/>
    <mergeCell ref="WOP136:WOP137"/>
    <mergeCell ref="WOQ136:WOQ137"/>
    <mergeCell ref="WOF136:WOF137"/>
    <mergeCell ref="WOG136:WOG137"/>
    <mergeCell ref="WOH136:WOH137"/>
    <mergeCell ref="WOI136:WOI137"/>
    <mergeCell ref="WOJ136:WOJ137"/>
    <mergeCell ref="WOK136:WOK137"/>
    <mergeCell ref="WNZ136:WNZ137"/>
    <mergeCell ref="WOA136:WOA137"/>
    <mergeCell ref="WOB136:WOB137"/>
    <mergeCell ref="WOC136:WOC137"/>
    <mergeCell ref="WOD136:WOD137"/>
    <mergeCell ref="WOE136:WOE137"/>
    <mergeCell ref="WNT136:WNT137"/>
    <mergeCell ref="WNU136:WNU137"/>
    <mergeCell ref="WNV136:WNV137"/>
    <mergeCell ref="WNW136:WNW137"/>
    <mergeCell ref="WNX136:WNX137"/>
    <mergeCell ref="WNY136:WNY137"/>
    <mergeCell ref="WNN136:WNN137"/>
    <mergeCell ref="WNO136:WNO137"/>
    <mergeCell ref="WNP136:WNP137"/>
    <mergeCell ref="WNQ136:WNQ137"/>
    <mergeCell ref="WNR136:WNR137"/>
    <mergeCell ref="WNS136:WNS137"/>
    <mergeCell ref="WNH136:WNH137"/>
    <mergeCell ref="WNI136:WNI137"/>
    <mergeCell ref="WNJ136:WNJ137"/>
    <mergeCell ref="WNK136:WNK137"/>
    <mergeCell ref="WNL136:WNL137"/>
    <mergeCell ref="WNM136:WNM137"/>
    <mergeCell ref="WPV136:WPV137"/>
    <mergeCell ref="WPW136:WPW137"/>
    <mergeCell ref="WPX136:WPX137"/>
    <mergeCell ref="WPY136:WPY137"/>
    <mergeCell ref="WPZ136:WPZ137"/>
    <mergeCell ref="WQA136:WQA137"/>
    <mergeCell ref="WPP136:WPP137"/>
    <mergeCell ref="WPQ136:WPQ137"/>
    <mergeCell ref="WPR136:WPR137"/>
    <mergeCell ref="WPS136:WPS137"/>
    <mergeCell ref="WPT136:WPT137"/>
    <mergeCell ref="WPU136:WPU137"/>
    <mergeCell ref="WPJ136:WPJ137"/>
    <mergeCell ref="WPK136:WPK137"/>
    <mergeCell ref="WPL136:WPL137"/>
    <mergeCell ref="WPM136:WPM137"/>
    <mergeCell ref="WPN136:WPN137"/>
    <mergeCell ref="WPO136:WPO137"/>
    <mergeCell ref="WPD136:WPD137"/>
    <mergeCell ref="WPE136:WPE137"/>
    <mergeCell ref="WPF136:WPF137"/>
    <mergeCell ref="WPG136:WPG137"/>
    <mergeCell ref="WPH136:WPH137"/>
    <mergeCell ref="WPI136:WPI137"/>
    <mergeCell ref="WOX136:WOX137"/>
    <mergeCell ref="WOY136:WOY137"/>
    <mergeCell ref="WOZ136:WOZ137"/>
    <mergeCell ref="WPA136:WPA137"/>
    <mergeCell ref="WPB136:WPB137"/>
    <mergeCell ref="WPC136:WPC137"/>
    <mergeCell ref="WOR136:WOR137"/>
    <mergeCell ref="WOS136:WOS137"/>
    <mergeCell ref="WOT136:WOT137"/>
    <mergeCell ref="WOU136:WOU137"/>
    <mergeCell ref="WOV136:WOV137"/>
    <mergeCell ref="WOW136:WOW137"/>
    <mergeCell ref="WRF136:WRF137"/>
    <mergeCell ref="WRG136:WRG137"/>
    <mergeCell ref="WRH136:WRH137"/>
    <mergeCell ref="WRI136:WRI137"/>
    <mergeCell ref="WRJ136:WRJ137"/>
    <mergeCell ref="WRK136:WRK137"/>
    <mergeCell ref="WQZ136:WQZ137"/>
    <mergeCell ref="WRA136:WRA137"/>
    <mergeCell ref="WRB136:WRB137"/>
    <mergeCell ref="WRC136:WRC137"/>
    <mergeCell ref="WRD136:WRD137"/>
    <mergeCell ref="WRE136:WRE137"/>
    <mergeCell ref="WQT136:WQT137"/>
    <mergeCell ref="WQU136:WQU137"/>
    <mergeCell ref="WQV136:WQV137"/>
    <mergeCell ref="WQW136:WQW137"/>
    <mergeCell ref="WQX136:WQX137"/>
    <mergeCell ref="WQY136:WQY137"/>
    <mergeCell ref="WQN136:WQN137"/>
    <mergeCell ref="WQO136:WQO137"/>
    <mergeCell ref="WQP136:WQP137"/>
    <mergeCell ref="WQQ136:WQQ137"/>
    <mergeCell ref="WQR136:WQR137"/>
    <mergeCell ref="WQS136:WQS137"/>
    <mergeCell ref="WQH136:WQH137"/>
    <mergeCell ref="WQI136:WQI137"/>
    <mergeCell ref="WQJ136:WQJ137"/>
    <mergeCell ref="WQK136:WQK137"/>
    <mergeCell ref="WQL136:WQL137"/>
    <mergeCell ref="WQM136:WQM137"/>
    <mergeCell ref="WQB136:WQB137"/>
    <mergeCell ref="WQC136:WQC137"/>
    <mergeCell ref="WQD136:WQD137"/>
    <mergeCell ref="WQE136:WQE137"/>
    <mergeCell ref="WQF136:WQF137"/>
    <mergeCell ref="WQG136:WQG137"/>
    <mergeCell ref="WSP136:WSP137"/>
    <mergeCell ref="WSQ136:WSQ137"/>
    <mergeCell ref="WSR136:WSR137"/>
    <mergeCell ref="WSS136:WSS137"/>
    <mergeCell ref="WST136:WST137"/>
    <mergeCell ref="WSU136:WSU137"/>
    <mergeCell ref="WSJ136:WSJ137"/>
    <mergeCell ref="WSK136:WSK137"/>
    <mergeCell ref="WSL136:WSL137"/>
    <mergeCell ref="WSM136:WSM137"/>
    <mergeCell ref="WSN136:WSN137"/>
    <mergeCell ref="WSO136:WSO137"/>
    <mergeCell ref="WSD136:WSD137"/>
    <mergeCell ref="WSE136:WSE137"/>
    <mergeCell ref="WSF136:WSF137"/>
    <mergeCell ref="WSG136:WSG137"/>
    <mergeCell ref="WSH136:WSH137"/>
    <mergeCell ref="WSI136:WSI137"/>
    <mergeCell ref="WRX136:WRX137"/>
    <mergeCell ref="WRY136:WRY137"/>
    <mergeCell ref="WRZ136:WRZ137"/>
    <mergeCell ref="WSA136:WSA137"/>
    <mergeCell ref="WSB136:WSB137"/>
    <mergeCell ref="WSC136:WSC137"/>
    <mergeCell ref="WRR136:WRR137"/>
    <mergeCell ref="WRS136:WRS137"/>
    <mergeCell ref="WRT136:WRT137"/>
    <mergeCell ref="WRU136:WRU137"/>
    <mergeCell ref="WRV136:WRV137"/>
    <mergeCell ref="WRW136:WRW137"/>
    <mergeCell ref="WRL136:WRL137"/>
    <mergeCell ref="WRM136:WRM137"/>
    <mergeCell ref="WRN136:WRN137"/>
    <mergeCell ref="WRO136:WRO137"/>
    <mergeCell ref="WRP136:WRP137"/>
    <mergeCell ref="WRQ136:WRQ137"/>
    <mergeCell ref="WTZ136:WTZ137"/>
    <mergeCell ref="WUA136:WUA137"/>
    <mergeCell ref="WUB136:WUB137"/>
    <mergeCell ref="WUC136:WUC137"/>
    <mergeCell ref="WUD136:WUD137"/>
    <mergeCell ref="WUE136:WUE137"/>
    <mergeCell ref="WTT136:WTT137"/>
    <mergeCell ref="WTU136:WTU137"/>
    <mergeCell ref="WTV136:WTV137"/>
    <mergeCell ref="WTW136:WTW137"/>
    <mergeCell ref="WTX136:WTX137"/>
    <mergeCell ref="WTY136:WTY137"/>
    <mergeCell ref="WTN136:WTN137"/>
    <mergeCell ref="WTO136:WTO137"/>
    <mergeCell ref="WTP136:WTP137"/>
    <mergeCell ref="WTQ136:WTQ137"/>
    <mergeCell ref="WTR136:WTR137"/>
    <mergeCell ref="WTS136:WTS137"/>
    <mergeCell ref="WTH136:WTH137"/>
    <mergeCell ref="WTI136:WTI137"/>
    <mergeCell ref="WTJ136:WTJ137"/>
    <mergeCell ref="WTK136:WTK137"/>
    <mergeCell ref="WTL136:WTL137"/>
    <mergeCell ref="WTM136:WTM137"/>
    <mergeCell ref="WTB136:WTB137"/>
    <mergeCell ref="WTC136:WTC137"/>
    <mergeCell ref="WTD136:WTD137"/>
    <mergeCell ref="WTE136:WTE137"/>
    <mergeCell ref="WTF136:WTF137"/>
    <mergeCell ref="WTG136:WTG137"/>
    <mergeCell ref="WSV136:WSV137"/>
    <mergeCell ref="WSW136:WSW137"/>
    <mergeCell ref="WSX136:WSX137"/>
    <mergeCell ref="WSY136:WSY137"/>
    <mergeCell ref="WSZ136:WSZ137"/>
    <mergeCell ref="WTA136:WTA137"/>
    <mergeCell ref="WVJ136:WVJ137"/>
    <mergeCell ref="WVK136:WVK137"/>
    <mergeCell ref="WVL136:WVL137"/>
    <mergeCell ref="WVM136:WVM137"/>
    <mergeCell ref="WVN136:WVN137"/>
    <mergeCell ref="WVO136:WVO137"/>
    <mergeCell ref="WVD136:WVD137"/>
    <mergeCell ref="WVE136:WVE137"/>
    <mergeCell ref="WVF136:WVF137"/>
    <mergeCell ref="WVG136:WVG137"/>
    <mergeCell ref="WVH136:WVH137"/>
    <mergeCell ref="WVI136:WVI137"/>
    <mergeCell ref="WUX136:WUX137"/>
    <mergeCell ref="WUY136:WUY137"/>
    <mergeCell ref="WUZ136:WUZ137"/>
    <mergeCell ref="WVA136:WVA137"/>
    <mergeCell ref="WVB136:WVB137"/>
    <mergeCell ref="WVC136:WVC137"/>
    <mergeCell ref="WUR136:WUR137"/>
    <mergeCell ref="WUS136:WUS137"/>
    <mergeCell ref="WUT136:WUT137"/>
    <mergeCell ref="WUU136:WUU137"/>
    <mergeCell ref="WUV136:WUV137"/>
    <mergeCell ref="WUW136:WUW137"/>
    <mergeCell ref="WUL136:WUL137"/>
    <mergeCell ref="WUM136:WUM137"/>
    <mergeCell ref="WUN136:WUN137"/>
    <mergeCell ref="WUO136:WUO137"/>
    <mergeCell ref="WUP136:WUP137"/>
    <mergeCell ref="WUQ136:WUQ137"/>
    <mergeCell ref="WUF136:WUF137"/>
    <mergeCell ref="WUG136:WUG137"/>
    <mergeCell ref="WUH136:WUH137"/>
    <mergeCell ref="WUI136:WUI137"/>
    <mergeCell ref="WUJ136:WUJ137"/>
    <mergeCell ref="WUK136:WUK137"/>
    <mergeCell ref="WWT136:WWT137"/>
    <mergeCell ref="WWU136:WWU137"/>
    <mergeCell ref="WWV136:WWV137"/>
    <mergeCell ref="WWW136:WWW137"/>
    <mergeCell ref="WWX136:WWX137"/>
    <mergeCell ref="WWY136:WWY137"/>
    <mergeCell ref="WWN136:WWN137"/>
    <mergeCell ref="WWO136:WWO137"/>
    <mergeCell ref="WWP136:WWP137"/>
    <mergeCell ref="WWQ136:WWQ137"/>
    <mergeCell ref="WWR136:WWR137"/>
    <mergeCell ref="WWS136:WWS137"/>
    <mergeCell ref="WWH136:WWH137"/>
    <mergeCell ref="WWI136:WWI137"/>
    <mergeCell ref="WWJ136:WWJ137"/>
    <mergeCell ref="WWK136:WWK137"/>
    <mergeCell ref="WWL136:WWL137"/>
    <mergeCell ref="WWM136:WWM137"/>
    <mergeCell ref="WWB136:WWB137"/>
    <mergeCell ref="WWC136:WWC137"/>
    <mergeCell ref="WWD136:WWD137"/>
    <mergeCell ref="WWE136:WWE137"/>
    <mergeCell ref="WWF136:WWF137"/>
    <mergeCell ref="WWG136:WWG137"/>
    <mergeCell ref="WVV136:WVV137"/>
    <mergeCell ref="WVW136:WVW137"/>
    <mergeCell ref="WVX136:WVX137"/>
    <mergeCell ref="WVY136:WVY137"/>
    <mergeCell ref="WVZ136:WVZ137"/>
    <mergeCell ref="WWA136:WWA137"/>
    <mergeCell ref="WVP136:WVP137"/>
    <mergeCell ref="WVQ136:WVQ137"/>
    <mergeCell ref="WVR136:WVR137"/>
    <mergeCell ref="WVS136:WVS137"/>
    <mergeCell ref="WVT136:WVT137"/>
    <mergeCell ref="WVU136:WVU137"/>
    <mergeCell ref="WYD136:WYD137"/>
    <mergeCell ref="WYE136:WYE137"/>
    <mergeCell ref="WYF136:WYF137"/>
    <mergeCell ref="WYG136:WYG137"/>
    <mergeCell ref="WYH136:WYH137"/>
    <mergeCell ref="WYI136:WYI137"/>
    <mergeCell ref="WXX136:WXX137"/>
    <mergeCell ref="WXY136:WXY137"/>
    <mergeCell ref="WXZ136:WXZ137"/>
    <mergeCell ref="WYA136:WYA137"/>
    <mergeCell ref="WYB136:WYB137"/>
    <mergeCell ref="WYC136:WYC137"/>
    <mergeCell ref="WXR136:WXR137"/>
    <mergeCell ref="WXS136:WXS137"/>
    <mergeCell ref="WXT136:WXT137"/>
    <mergeCell ref="WXU136:WXU137"/>
    <mergeCell ref="WXV136:WXV137"/>
    <mergeCell ref="WXW136:WXW137"/>
    <mergeCell ref="WXL136:WXL137"/>
    <mergeCell ref="WXM136:WXM137"/>
    <mergeCell ref="WXN136:WXN137"/>
    <mergeCell ref="WXO136:WXO137"/>
    <mergeCell ref="WXP136:WXP137"/>
    <mergeCell ref="WXQ136:WXQ137"/>
    <mergeCell ref="WXF136:WXF137"/>
    <mergeCell ref="WXG136:WXG137"/>
    <mergeCell ref="WXH136:WXH137"/>
    <mergeCell ref="WXI136:WXI137"/>
    <mergeCell ref="WXJ136:WXJ137"/>
    <mergeCell ref="WXK136:WXK137"/>
    <mergeCell ref="WWZ136:WWZ137"/>
    <mergeCell ref="WXA136:WXA137"/>
    <mergeCell ref="WXB136:WXB137"/>
    <mergeCell ref="WXC136:WXC137"/>
    <mergeCell ref="WXD136:WXD137"/>
    <mergeCell ref="WXE136:WXE137"/>
    <mergeCell ref="WZN136:WZN137"/>
    <mergeCell ref="WZO136:WZO137"/>
    <mergeCell ref="WZP136:WZP137"/>
    <mergeCell ref="WZQ136:WZQ137"/>
    <mergeCell ref="WZR136:WZR137"/>
    <mergeCell ref="WZS136:WZS137"/>
    <mergeCell ref="WZH136:WZH137"/>
    <mergeCell ref="WZI136:WZI137"/>
    <mergeCell ref="WZJ136:WZJ137"/>
    <mergeCell ref="WZK136:WZK137"/>
    <mergeCell ref="WZL136:WZL137"/>
    <mergeCell ref="WZM136:WZM137"/>
    <mergeCell ref="WZB136:WZB137"/>
    <mergeCell ref="WZC136:WZC137"/>
    <mergeCell ref="WZD136:WZD137"/>
    <mergeCell ref="WZE136:WZE137"/>
    <mergeCell ref="WZF136:WZF137"/>
    <mergeCell ref="WZG136:WZG137"/>
    <mergeCell ref="WYV136:WYV137"/>
    <mergeCell ref="WYW136:WYW137"/>
    <mergeCell ref="WYX136:WYX137"/>
    <mergeCell ref="WYY136:WYY137"/>
    <mergeCell ref="WYZ136:WYZ137"/>
    <mergeCell ref="WZA136:WZA137"/>
    <mergeCell ref="WYP136:WYP137"/>
    <mergeCell ref="WYQ136:WYQ137"/>
    <mergeCell ref="WYR136:WYR137"/>
    <mergeCell ref="WYS136:WYS137"/>
    <mergeCell ref="WYT136:WYT137"/>
    <mergeCell ref="WYU136:WYU137"/>
    <mergeCell ref="WYJ136:WYJ137"/>
    <mergeCell ref="WYK136:WYK137"/>
    <mergeCell ref="WYL136:WYL137"/>
    <mergeCell ref="WYM136:WYM137"/>
    <mergeCell ref="WYN136:WYN137"/>
    <mergeCell ref="WYO136:WYO137"/>
    <mergeCell ref="XAX136:XAX137"/>
    <mergeCell ref="XAY136:XAY137"/>
    <mergeCell ref="XAZ136:XAZ137"/>
    <mergeCell ref="XBA136:XBA137"/>
    <mergeCell ref="XBB136:XBB137"/>
    <mergeCell ref="XBC136:XBC137"/>
    <mergeCell ref="XAR136:XAR137"/>
    <mergeCell ref="XAS136:XAS137"/>
    <mergeCell ref="XAT136:XAT137"/>
    <mergeCell ref="XAU136:XAU137"/>
    <mergeCell ref="XAV136:XAV137"/>
    <mergeCell ref="XAW136:XAW137"/>
    <mergeCell ref="XAL136:XAL137"/>
    <mergeCell ref="XAM136:XAM137"/>
    <mergeCell ref="XAN136:XAN137"/>
    <mergeCell ref="XAO136:XAO137"/>
    <mergeCell ref="XAP136:XAP137"/>
    <mergeCell ref="XAQ136:XAQ137"/>
    <mergeCell ref="XAF136:XAF137"/>
    <mergeCell ref="XAG136:XAG137"/>
    <mergeCell ref="XAH136:XAH137"/>
    <mergeCell ref="XAI136:XAI137"/>
    <mergeCell ref="XAJ136:XAJ137"/>
    <mergeCell ref="XAK136:XAK137"/>
    <mergeCell ref="WZZ136:WZZ137"/>
    <mergeCell ref="XAA136:XAA137"/>
    <mergeCell ref="XAB136:XAB137"/>
    <mergeCell ref="XAC136:XAC137"/>
    <mergeCell ref="XAD136:XAD137"/>
    <mergeCell ref="XAE136:XAE137"/>
    <mergeCell ref="WZT136:WZT137"/>
    <mergeCell ref="WZU136:WZU137"/>
    <mergeCell ref="WZV136:WZV137"/>
    <mergeCell ref="WZW136:WZW137"/>
    <mergeCell ref="WZX136:WZX137"/>
    <mergeCell ref="WZY136:WZY137"/>
    <mergeCell ref="XCH136:XCH137"/>
    <mergeCell ref="XCI136:XCI137"/>
    <mergeCell ref="XCJ136:XCJ137"/>
    <mergeCell ref="XCK136:XCK137"/>
    <mergeCell ref="XCL136:XCL137"/>
    <mergeCell ref="XCM136:XCM137"/>
    <mergeCell ref="XCB136:XCB137"/>
    <mergeCell ref="XCC136:XCC137"/>
    <mergeCell ref="XCD136:XCD137"/>
    <mergeCell ref="XCE136:XCE137"/>
    <mergeCell ref="XCF136:XCF137"/>
    <mergeCell ref="XCG136:XCG137"/>
    <mergeCell ref="XBV136:XBV137"/>
    <mergeCell ref="XBW136:XBW137"/>
    <mergeCell ref="XBX136:XBX137"/>
    <mergeCell ref="XBY136:XBY137"/>
    <mergeCell ref="XBZ136:XBZ137"/>
    <mergeCell ref="XCA136:XCA137"/>
    <mergeCell ref="XBP136:XBP137"/>
    <mergeCell ref="XBQ136:XBQ137"/>
    <mergeCell ref="XBR136:XBR137"/>
    <mergeCell ref="XBS136:XBS137"/>
    <mergeCell ref="XBT136:XBT137"/>
    <mergeCell ref="XBU136:XBU137"/>
    <mergeCell ref="XBJ136:XBJ137"/>
    <mergeCell ref="XBK136:XBK137"/>
    <mergeCell ref="XBL136:XBL137"/>
    <mergeCell ref="XBM136:XBM137"/>
    <mergeCell ref="XBN136:XBN137"/>
    <mergeCell ref="XBO136:XBO137"/>
    <mergeCell ref="XBD136:XBD137"/>
    <mergeCell ref="XBE136:XBE137"/>
    <mergeCell ref="XBF136:XBF137"/>
    <mergeCell ref="XBG136:XBG137"/>
    <mergeCell ref="XBH136:XBH137"/>
    <mergeCell ref="XBI136:XBI137"/>
    <mergeCell ref="XDR136:XDR137"/>
    <mergeCell ref="XDS136:XDS137"/>
    <mergeCell ref="XDT136:XDT137"/>
    <mergeCell ref="XDU136:XDU137"/>
    <mergeCell ref="XDV136:XDV137"/>
    <mergeCell ref="XDW136:XDW137"/>
    <mergeCell ref="XDL136:XDL137"/>
    <mergeCell ref="XDM136:XDM137"/>
    <mergeCell ref="XDN136:XDN137"/>
    <mergeCell ref="XDO136:XDO137"/>
    <mergeCell ref="XDP136:XDP137"/>
    <mergeCell ref="XDQ136:XDQ137"/>
    <mergeCell ref="XDF136:XDF137"/>
    <mergeCell ref="XDG136:XDG137"/>
    <mergeCell ref="XDH136:XDH137"/>
    <mergeCell ref="XDI136:XDI137"/>
    <mergeCell ref="XDJ136:XDJ137"/>
    <mergeCell ref="XDK136:XDK137"/>
    <mergeCell ref="XCZ136:XCZ137"/>
    <mergeCell ref="XDA136:XDA137"/>
    <mergeCell ref="XDB136:XDB137"/>
    <mergeCell ref="XDC136:XDC137"/>
    <mergeCell ref="XDD136:XDD137"/>
    <mergeCell ref="XDE136:XDE137"/>
    <mergeCell ref="XCT136:XCT137"/>
    <mergeCell ref="XCU136:XCU137"/>
    <mergeCell ref="XCV136:XCV137"/>
    <mergeCell ref="XCW136:XCW137"/>
    <mergeCell ref="XCX136:XCX137"/>
    <mergeCell ref="XCY136:XCY137"/>
    <mergeCell ref="XCN136:XCN137"/>
    <mergeCell ref="XCO136:XCO137"/>
    <mergeCell ref="XCP136:XCP137"/>
    <mergeCell ref="XCQ136:XCQ137"/>
    <mergeCell ref="XCR136:XCR137"/>
    <mergeCell ref="XCS136:XCS137"/>
    <mergeCell ref="AV159:AV160"/>
    <mergeCell ref="AW159:AW160"/>
    <mergeCell ref="AX159:AX160"/>
    <mergeCell ref="AY159:AY160"/>
    <mergeCell ref="AZ159:AZ160"/>
    <mergeCell ref="BA159:BA160"/>
    <mergeCell ref="AP159:AP160"/>
    <mergeCell ref="AQ159:AQ160"/>
    <mergeCell ref="AR159:AR160"/>
    <mergeCell ref="AS159:AS160"/>
    <mergeCell ref="AT159:AT160"/>
    <mergeCell ref="AU159:AU160"/>
    <mergeCell ref="AJ159:AJ160"/>
    <mergeCell ref="AK159:AK160"/>
    <mergeCell ref="AL159:AL160"/>
    <mergeCell ref="AM159:AM160"/>
    <mergeCell ref="AN159:AN160"/>
    <mergeCell ref="AO159:AO160"/>
    <mergeCell ref="T159:T160"/>
    <mergeCell ref="U159:U160"/>
    <mergeCell ref="V159:V160"/>
    <mergeCell ref="AA159:AA160"/>
    <mergeCell ref="AH159:AH160"/>
    <mergeCell ref="AI159:AI160"/>
    <mergeCell ref="XFB136:XFB137"/>
    <mergeCell ref="XFC136:XFC137"/>
    <mergeCell ref="XFD136:XFD137"/>
    <mergeCell ref="A159:A160"/>
    <mergeCell ref="D159:D160"/>
    <mergeCell ref="N159:N160"/>
    <mergeCell ref="O159:O160"/>
    <mergeCell ref="P159:P160"/>
    <mergeCell ref="R159:R160"/>
    <mergeCell ref="S159:S160"/>
    <mergeCell ref="XEV136:XEV137"/>
    <mergeCell ref="XEW136:XEW137"/>
    <mergeCell ref="XEX136:XEX137"/>
    <mergeCell ref="XEY136:XEY137"/>
    <mergeCell ref="XEZ136:XEZ137"/>
    <mergeCell ref="XFA136:XFA137"/>
    <mergeCell ref="XEP136:XEP137"/>
    <mergeCell ref="XEQ136:XEQ137"/>
    <mergeCell ref="XER136:XER137"/>
    <mergeCell ref="XES136:XES137"/>
    <mergeCell ref="XET136:XET137"/>
    <mergeCell ref="XEU136:XEU137"/>
    <mergeCell ref="XEJ136:XEJ137"/>
    <mergeCell ref="XEK136:XEK137"/>
    <mergeCell ref="XEL136:XEL137"/>
    <mergeCell ref="XEM136:XEM137"/>
    <mergeCell ref="XEN136:XEN137"/>
    <mergeCell ref="XEO136:XEO137"/>
    <mergeCell ref="XED136:XED137"/>
    <mergeCell ref="XEE136:XEE137"/>
    <mergeCell ref="XEF136:XEF137"/>
    <mergeCell ref="XEG136:XEG137"/>
    <mergeCell ref="XEH136:XEH137"/>
    <mergeCell ref="XEI136:XEI137"/>
    <mergeCell ref="XDX136:XDX137"/>
    <mergeCell ref="XDY136:XDY137"/>
    <mergeCell ref="XDZ136:XDZ137"/>
    <mergeCell ref="XEA136:XEA137"/>
    <mergeCell ref="XEB136:XEB137"/>
    <mergeCell ref="XEC136:XEC137"/>
    <mergeCell ref="CF159:CF160"/>
    <mergeCell ref="CG159:CG160"/>
    <mergeCell ref="CH159:CH160"/>
    <mergeCell ref="CI159:CI160"/>
    <mergeCell ref="CJ159:CJ160"/>
    <mergeCell ref="CK159:CK160"/>
    <mergeCell ref="BZ159:BZ160"/>
    <mergeCell ref="CA159:CA160"/>
    <mergeCell ref="CB159:CB160"/>
    <mergeCell ref="CC159:CC160"/>
    <mergeCell ref="CD159:CD160"/>
    <mergeCell ref="CE159:CE160"/>
    <mergeCell ref="BT159:BT160"/>
    <mergeCell ref="BU159:BU160"/>
    <mergeCell ref="BV159:BV160"/>
    <mergeCell ref="BW159:BW160"/>
    <mergeCell ref="BX159:BX160"/>
    <mergeCell ref="BY159:BY160"/>
    <mergeCell ref="BN159:BN160"/>
    <mergeCell ref="BO159:BO160"/>
    <mergeCell ref="BP159:BP160"/>
    <mergeCell ref="BQ159:BQ160"/>
    <mergeCell ref="BR159:BR160"/>
    <mergeCell ref="BS159:BS160"/>
    <mergeCell ref="BH159:BH160"/>
    <mergeCell ref="BI159:BI160"/>
    <mergeCell ref="BJ159:BJ160"/>
    <mergeCell ref="BK159:BK160"/>
    <mergeCell ref="BL159:BL160"/>
    <mergeCell ref="BM159:BM160"/>
    <mergeCell ref="BB159:BB160"/>
    <mergeCell ref="BC159:BC160"/>
    <mergeCell ref="BD159:BD160"/>
    <mergeCell ref="BE159:BE160"/>
    <mergeCell ref="BF159:BF160"/>
    <mergeCell ref="BG159:BG160"/>
    <mergeCell ref="DP159:DP160"/>
    <mergeCell ref="DQ159:DQ160"/>
    <mergeCell ref="DR159:DR160"/>
    <mergeCell ref="DS159:DS160"/>
    <mergeCell ref="DT159:DT160"/>
    <mergeCell ref="DU159:DU160"/>
    <mergeCell ref="DJ159:DJ160"/>
    <mergeCell ref="DK159:DK160"/>
    <mergeCell ref="DL159:DL160"/>
    <mergeCell ref="DM159:DM160"/>
    <mergeCell ref="DN159:DN160"/>
    <mergeCell ref="DO159:DO160"/>
    <mergeCell ref="DD159:DD160"/>
    <mergeCell ref="DE159:DE160"/>
    <mergeCell ref="DF159:DF160"/>
    <mergeCell ref="DG159:DG160"/>
    <mergeCell ref="DH159:DH160"/>
    <mergeCell ref="DI159:DI160"/>
    <mergeCell ref="CX159:CX160"/>
    <mergeCell ref="CY159:CY160"/>
    <mergeCell ref="CZ159:CZ160"/>
    <mergeCell ref="DA159:DA160"/>
    <mergeCell ref="DB159:DB160"/>
    <mergeCell ref="DC159:DC160"/>
    <mergeCell ref="CR159:CR160"/>
    <mergeCell ref="CS159:CS160"/>
    <mergeCell ref="CT159:CT160"/>
    <mergeCell ref="CU159:CU160"/>
    <mergeCell ref="CV159:CV160"/>
    <mergeCell ref="CW159:CW160"/>
    <mergeCell ref="CL159:CL160"/>
    <mergeCell ref="CM159:CM160"/>
    <mergeCell ref="CN159:CN160"/>
    <mergeCell ref="CO159:CO160"/>
    <mergeCell ref="CP159:CP160"/>
    <mergeCell ref="CQ159:CQ160"/>
    <mergeCell ref="EZ159:EZ160"/>
    <mergeCell ref="FA159:FA160"/>
    <mergeCell ref="FB159:FB160"/>
    <mergeCell ref="FC159:FC160"/>
    <mergeCell ref="FD159:FD160"/>
    <mergeCell ref="FE159:FE160"/>
    <mergeCell ref="ET159:ET160"/>
    <mergeCell ref="EU159:EU160"/>
    <mergeCell ref="EV159:EV160"/>
    <mergeCell ref="EW159:EW160"/>
    <mergeCell ref="EX159:EX160"/>
    <mergeCell ref="EY159:EY160"/>
    <mergeCell ref="EN159:EN160"/>
    <mergeCell ref="EO159:EO160"/>
    <mergeCell ref="EP159:EP160"/>
    <mergeCell ref="EQ159:EQ160"/>
    <mergeCell ref="ER159:ER160"/>
    <mergeCell ref="ES159:ES160"/>
    <mergeCell ref="EH159:EH160"/>
    <mergeCell ref="EI159:EI160"/>
    <mergeCell ref="EJ159:EJ160"/>
    <mergeCell ref="EK159:EK160"/>
    <mergeCell ref="EL159:EL160"/>
    <mergeCell ref="EM159:EM160"/>
    <mergeCell ref="EB159:EB160"/>
    <mergeCell ref="EC159:EC160"/>
    <mergeCell ref="ED159:ED160"/>
    <mergeCell ref="EE159:EE160"/>
    <mergeCell ref="EF159:EF160"/>
    <mergeCell ref="EG159:EG160"/>
    <mergeCell ref="DV159:DV160"/>
    <mergeCell ref="DW159:DW160"/>
    <mergeCell ref="DX159:DX160"/>
    <mergeCell ref="DY159:DY160"/>
    <mergeCell ref="DZ159:DZ160"/>
    <mergeCell ref="EA159:EA160"/>
    <mergeCell ref="GJ159:GJ160"/>
    <mergeCell ref="GK159:GK160"/>
    <mergeCell ref="GL159:GL160"/>
    <mergeCell ref="GM159:GM160"/>
    <mergeCell ref="GN159:GN160"/>
    <mergeCell ref="GO159:GO160"/>
    <mergeCell ref="GD159:GD160"/>
    <mergeCell ref="GE159:GE160"/>
    <mergeCell ref="GF159:GF160"/>
    <mergeCell ref="GG159:GG160"/>
    <mergeCell ref="GH159:GH160"/>
    <mergeCell ref="GI159:GI160"/>
    <mergeCell ref="FX159:FX160"/>
    <mergeCell ref="FY159:FY160"/>
    <mergeCell ref="FZ159:FZ160"/>
    <mergeCell ref="GA159:GA160"/>
    <mergeCell ref="GB159:GB160"/>
    <mergeCell ref="GC159:GC160"/>
    <mergeCell ref="FR159:FR160"/>
    <mergeCell ref="FS159:FS160"/>
    <mergeCell ref="FT159:FT160"/>
    <mergeCell ref="FU159:FU160"/>
    <mergeCell ref="FV159:FV160"/>
    <mergeCell ref="FW159:FW160"/>
    <mergeCell ref="FL159:FL160"/>
    <mergeCell ref="FM159:FM160"/>
    <mergeCell ref="FN159:FN160"/>
    <mergeCell ref="FO159:FO160"/>
    <mergeCell ref="FP159:FP160"/>
    <mergeCell ref="FQ159:FQ160"/>
    <mergeCell ref="FF159:FF160"/>
    <mergeCell ref="FG159:FG160"/>
    <mergeCell ref="FH159:FH160"/>
    <mergeCell ref="FI159:FI160"/>
    <mergeCell ref="FJ159:FJ160"/>
    <mergeCell ref="FK159:FK160"/>
    <mergeCell ref="HT159:HT160"/>
    <mergeCell ref="HU159:HU160"/>
    <mergeCell ref="HV159:HV160"/>
    <mergeCell ref="HW159:HW160"/>
    <mergeCell ref="HX159:HX160"/>
    <mergeCell ref="HY159:HY160"/>
    <mergeCell ref="HN159:HN160"/>
    <mergeCell ref="HO159:HO160"/>
    <mergeCell ref="HP159:HP160"/>
    <mergeCell ref="HQ159:HQ160"/>
    <mergeCell ref="HR159:HR160"/>
    <mergeCell ref="HS159:HS160"/>
    <mergeCell ref="HH159:HH160"/>
    <mergeCell ref="HI159:HI160"/>
    <mergeCell ref="HJ159:HJ160"/>
    <mergeCell ref="HK159:HK160"/>
    <mergeCell ref="HL159:HL160"/>
    <mergeCell ref="HM159:HM160"/>
    <mergeCell ref="HB159:HB160"/>
    <mergeCell ref="HC159:HC160"/>
    <mergeCell ref="HD159:HD160"/>
    <mergeCell ref="HE159:HE160"/>
    <mergeCell ref="HF159:HF160"/>
    <mergeCell ref="HG159:HG160"/>
    <mergeCell ref="GV159:GV160"/>
    <mergeCell ref="GW159:GW160"/>
    <mergeCell ref="GX159:GX160"/>
    <mergeCell ref="GY159:GY160"/>
    <mergeCell ref="GZ159:GZ160"/>
    <mergeCell ref="HA159:HA160"/>
    <mergeCell ref="GP159:GP160"/>
    <mergeCell ref="GQ159:GQ160"/>
    <mergeCell ref="GR159:GR160"/>
    <mergeCell ref="GS159:GS160"/>
    <mergeCell ref="GT159:GT160"/>
    <mergeCell ref="GU159:GU160"/>
    <mergeCell ref="JD159:JD160"/>
    <mergeCell ref="JE159:JE160"/>
    <mergeCell ref="JF159:JF160"/>
    <mergeCell ref="JG159:JG160"/>
    <mergeCell ref="JH159:JH160"/>
    <mergeCell ref="JI159:JI160"/>
    <mergeCell ref="IX159:IX160"/>
    <mergeCell ref="IY159:IY160"/>
    <mergeCell ref="IZ159:IZ160"/>
    <mergeCell ref="JA159:JA160"/>
    <mergeCell ref="JB159:JB160"/>
    <mergeCell ref="JC159:JC160"/>
    <mergeCell ref="IR159:IR160"/>
    <mergeCell ref="IS159:IS160"/>
    <mergeCell ref="IT159:IT160"/>
    <mergeCell ref="IU159:IU160"/>
    <mergeCell ref="IV159:IV160"/>
    <mergeCell ref="IW159:IW160"/>
    <mergeCell ref="IL159:IL160"/>
    <mergeCell ref="IM159:IM160"/>
    <mergeCell ref="IN159:IN160"/>
    <mergeCell ref="IO159:IO160"/>
    <mergeCell ref="IP159:IP160"/>
    <mergeCell ref="IQ159:IQ160"/>
    <mergeCell ref="IF159:IF160"/>
    <mergeCell ref="IG159:IG160"/>
    <mergeCell ref="IH159:IH160"/>
    <mergeCell ref="II159:II160"/>
    <mergeCell ref="IJ159:IJ160"/>
    <mergeCell ref="IK159:IK160"/>
    <mergeCell ref="HZ159:HZ160"/>
    <mergeCell ref="IA159:IA160"/>
    <mergeCell ref="IB159:IB160"/>
    <mergeCell ref="IC159:IC160"/>
    <mergeCell ref="ID159:ID160"/>
    <mergeCell ref="IE159:IE160"/>
    <mergeCell ref="KN159:KN160"/>
    <mergeCell ref="KO159:KO160"/>
    <mergeCell ref="KP159:KP160"/>
    <mergeCell ref="KQ159:KQ160"/>
    <mergeCell ref="KR159:KR160"/>
    <mergeCell ref="KS159:KS160"/>
    <mergeCell ref="KH159:KH160"/>
    <mergeCell ref="KI159:KI160"/>
    <mergeCell ref="KJ159:KJ160"/>
    <mergeCell ref="KK159:KK160"/>
    <mergeCell ref="KL159:KL160"/>
    <mergeCell ref="KM159:KM160"/>
    <mergeCell ref="KB159:KB160"/>
    <mergeCell ref="KC159:KC160"/>
    <mergeCell ref="KD159:KD160"/>
    <mergeCell ref="KE159:KE160"/>
    <mergeCell ref="KF159:KF160"/>
    <mergeCell ref="KG159:KG160"/>
    <mergeCell ref="JV159:JV160"/>
    <mergeCell ref="JW159:JW160"/>
    <mergeCell ref="JX159:JX160"/>
    <mergeCell ref="JY159:JY160"/>
    <mergeCell ref="JZ159:JZ160"/>
    <mergeCell ref="KA159:KA160"/>
    <mergeCell ref="JP159:JP160"/>
    <mergeCell ref="JQ159:JQ160"/>
    <mergeCell ref="JR159:JR160"/>
    <mergeCell ref="JS159:JS160"/>
    <mergeCell ref="JT159:JT160"/>
    <mergeCell ref="JU159:JU160"/>
    <mergeCell ref="JJ159:JJ160"/>
    <mergeCell ref="JK159:JK160"/>
    <mergeCell ref="JL159:JL160"/>
    <mergeCell ref="JM159:JM160"/>
    <mergeCell ref="JN159:JN160"/>
    <mergeCell ref="JO159:JO160"/>
    <mergeCell ref="LX159:LX160"/>
    <mergeCell ref="LY159:LY160"/>
    <mergeCell ref="LZ159:LZ160"/>
    <mergeCell ref="MA159:MA160"/>
    <mergeCell ref="MB159:MB160"/>
    <mergeCell ref="MC159:MC160"/>
    <mergeCell ref="LR159:LR160"/>
    <mergeCell ref="LS159:LS160"/>
    <mergeCell ref="LT159:LT160"/>
    <mergeCell ref="LU159:LU160"/>
    <mergeCell ref="LV159:LV160"/>
    <mergeCell ref="LW159:LW160"/>
    <mergeCell ref="LL159:LL160"/>
    <mergeCell ref="LM159:LM160"/>
    <mergeCell ref="LN159:LN160"/>
    <mergeCell ref="LO159:LO160"/>
    <mergeCell ref="LP159:LP160"/>
    <mergeCell ref="LQ159:LQ160"/>
    <mergeCell ref="LF159:LF160"/>
    <mergeCell ref="LG159:LG160"/>
    <mergeCell ref="LH159:LH160"/>
    <mergeCell ref="LI159:LI160"/>
    <mergeCell ref="LJ159:LJ160"/>
    <mergeCell ref="LK159:LK160"/>
    <mergeCell ref="KZ159:KZ160"/>
    <mergeCell ref="LA159:LA160"/>
    <mergeCell ref="LB159:LB160"/>
    <mergeCell ref="LC159:LC160"/>
    <mergeCell ref="LD159:LD160"/>
    <mergeCell ref="LE159:LE160"/>
    <mergeCell ref="KT159:KT160"/>
    <mergeCell ref="KU159:KU160"/>
    <mergeCell ref="KV159:KV160"/>
    <mergeCell ref="KW159:KW160"/>
    <mergeCell ref="KX159:KX160"/>
    <mergeCell ref="KY159:KY160"/>
    <mergeCell ref="NH159:NH160"/>
    <mergeCell ref="NI159:NI160"/>
    <mergeCell ref="NJ159:NJ160"/>
    <mergeCell ref="NK159:NK160"/>
    <mergeCell ref="NL159:NL160"/>
    <mergeCell ref="NM159:NM160"/>
    <mergeCell ref="NB159:NB160"/>
    <mergeCell ref="NC159:NC160"/>
    <mergeCell ref="ND159:ND160"/>
    <mergeCell ref="NE159:NE160"/>
    <mergeCell ref="NF159:NF160"/>
    <mergeCell ref="NG159:NG160"/>
    <mergeCell ref="MV159:MV160"/>
    <mergeCell ref="MW159:MW160"/>
    <mergeCell ref="MX159:MX160"/>
    <mergeCell ref="MY159:MY160"/>
    <mergeCell ref="MZ159:MZ160"/>
    <mergeCell ref="NA159:NA160"/>
    <mergeCell ref="MP159:MP160"/>
    <mergeCell ref="MQ159:MQ160"/>
    <mergeCell ref="MR159:MR160"/>
    <mergeCell ref="MS159:MS160"/>
    <mergeCell ref="MT159:MT160"/>
    <mergeCell ref="MU159:MU160"/>
    <mergeCell ref="MJ159:MJ160"/>
    <mergeCell ref="MK159:MK160"/>
    <mergeCell ref="ML159:ML160"/>
    <mergeCell ref="MM159:MM160"/>
    <mergeCell ref="MN159:MN160"/>
    <mergeCell ref="MO159:MO160"/>
    <mergeCell ref="MD159:MD160"/>
    <mergeCell ref="ME159:ME160"/>
    <mergeCell ref="MF159:MF160"/>
    <mergeCell ref="MG159:MG160"/>
    <mergeCell ref="MH159:MH160"/>
    <mergeCell ref="MI159:MI160"/>
    <mergeCell ref="OR159:OR160"/>
    <mergeCell ref="OS159:OS160"/>
    <mergeCell ref="OT159:OT160"/>
    <mergeCell ref="OU159:OU160"/>
    <mergeCell ref="OV159:OV160"/>
    <mergeCell ref="OW159:OW160"/>
    <mergeCell ref="OL159:OL160"/>
    <mergeCell ref="OM159:OM160"/>
    <mergeCell ref="ON159:ON160"/>
    <mergeCell ref="OO159:OO160"/>
    <mergeCell ref="OP159:OP160"/>
    <mergeCell ref="OQ159:OQ160"/>
    <mergeCell ref="OF159:OF160"/>
    <mergeCell ref="OG159:OG160"/>
    <mergeCell ref="OH159:OH160"/>
    <mergeCell ref="OI159:OI160"/>
    <mergeCell ref="OJ159:OJ160"/>
    <mergeCell ref="OK159:OK160"/>
    <mergeCell ref="NZ159:NZ160"/>
    <mergeCell ref="OA159:OA160"/>
    <mergeCell ref="OB159:OB160"/>
    <mergeCell ref="OC159:OC160"/>
    <mergeCell ref="OD159:OD160"/>
    <mergeCell ref="OE159:OE160"/>
    <mergeCell ref="NT159:NT160"/>
    <mergeCell ref="NU159:NU160"/>
    <mergeCell ref="NV159:NV160"/>
    <mergeCell ref="NW159:NW160"/>
    <mergeCell ref="NX159:NX160"/>
    <mergeCell ref="NY159:NY160"/>
    <mergeCell ref="NN159:NN160"/>
    <mergeCell ref="NO159:NO160"/>
    <mergeCell ref="NP159:NP160"/>
    <mergeCell ref="NQ159:NQ160"/>
    <mergeCell ref="NR159:NR160"/>
    <mergeCell ref="NS159:NS160"/>
    <mergeCell ref="QB159:QB160"/>
    <mergeCell ref="QC159:QC160"/>
    <mergeCell ref="QD159:QD160"/>
    <mergeCell ref="QE159:QE160"/>
    <mergeCell ref="QF159:QF160"/>
    <mergeCell ref="QG159:QG160"/>
    <mergeCell ref="PV159:PV160"/>
    <mergeCell ref="PW159:PW160"/>
    <mergeCell ref="PX159:PX160"/>
    <mergeCell ref="PY159:PY160"/>
    <mergeCell ref="PZ159:PZ160"/>
    <mergeCell ref="QA159:QA160"/>
    <mergeCell ref="PP159:PP160"/>
    <mergeCell ref="PQ159:PQ160"/>
    <mergeCell ref="PR159:PR160"/>
    <mergeCell ref="PS159:PS160"/>
    <mergeCell ref="PT159:PT160"/>
    <mergeCell ref="PU159:PU160"/>
    <mergeCell ref="PJ159:PJ160"/>
    <mergeCell ref="PK159:PK160"/>
    <mergeCell ref="PL159:PL160"/>
    <mergeCell ref="PM159:PM160"/>
    <mergeCell ref="PN159:PN160"/>
    <mergeCell ref="PO159:PO160"/>
    <mergeCell ref="PD159:PD160"/>
    <mergeCell ref="PE159:PE160"/>
    <mergeCell ref="PF159:PF160"/>
    <mergeCell ref="PG159:PG160"/>
    <mergeCell ref="PH159:PH160"/>
    <mergeCell ref="PI159:PI160"/>
    <mergeCell ref="OX159:OX160"/>
    <mergeCell ref="OY159:OY160"/>
    <mergeCell ref="OZ159:OZ160"/>
    <mergeCell ref="PA159:PA160"/>
    <mergeCell ref="PB159:PB160"/>
    <mergeCell ref="PC159:PC160"/>
    <mergeCell ref="RL159:RL160"/>
    <mergeCell ref="RM159:RM160"/>
    <mergeCell ref="RN159:RN160"/>
    <mergeCell ref="RO159:RO160"/>
    <mergeCell ref="RP159:RP160"/>
    <mergeCell ref="RQ159:RQ160"/>
    <mergeCell ref="RF159:RF160"/>
    <mergeCell ref="RG159:RG160"/>
    <mergeCell ref="RH159:RH160"/>
    <mergeCell ref="RI159:RI160"/>
    <mergeCell ref="RJ159:RJ160"/>
    <mergeCell ref="RK159:RK160"/>
    <mergeCell ref="QZ159:QZ160"/>
    <mergeCell ref="RA159:RA160"/>
    <mergeCell ref="RB159:RB160"/>
    <mergeCell ref="RC159:RC160"/>
    <mergeCell ref="RD159:RD160"/>
    <mergeCell ref="RE159:RE160"/>
    <mergeCell ref="QT159:QT160"/>
    <mergeCell ref="QU159:QU160"/>
    <mergeCell ref="QV159:QV160"/>
    <mergeCell ref="QW159:QW160"/>
    <mergeCell ref="QX159:QX160"/>
    <mergeCell ref="QY159:QY160"/>
    <mergeCell ref="QN159:QN160"/>
    <mergeCell ref="QO159:QO160"/>
    <mergeCell ref="QP159:QP160"/>
    <mergeCell ref="QQ159:QQ160"/>
    <mergeCell ref="QR159:QR160"/>
    <mergeCell ref="QS159:QS160"/>
    <mergeCell ref="QH159:QH160"/>
    <mergeCell ref="QI159:QI160"/>
    <mergeCell ref="QJ159:QJ160"/>
    <mergeCell ref="QK159:QK160"/>
    <mergeCell ref="QL159:QL160"/>
    <mergeCell ref="QM159:QM160"/>
    <mergeCell ref="SV159:SV160"/>
    <mergeCell ref="SW159:SW160"/>
    <mergeCell ref="SX159:SX160"/>
    <mergeCell ref="SY159:SY160"/>
    <mergeCell ref="SZ159:SZ160"/>
    <mergeCell ref="TA159:TA160"/>
    <mergeCell ref="SP159:SP160"/>
    <mergeCell ref="SQ159:SQ160"/>
    <mergeCell ref="SR159:SR160"/>
    <mergeCell ref="SS159:SS160"/>
    <mergeCell ref="ST159:ST160"/>
    <mergeCell ref="SU159:SU160"/>
    <mergeCell ref="SJ159:SJ160"/>
    <mergeCell ref="SK159:SK160"/>
    <mergeCell ref="SL159:SL160"/>
    <mergeCell ref="SM159:SM160"/>
    <mergeCell ref="SN159:SN160"/>
    <mergeCell ref="SO159:SO160"/>
    <mergeCell ref="SD159:SD160"/>
    <mergeCell ref="SE159:SE160"/>
    <mergeCell ref="SF159:SF160"/>
    <mergeCell ref="SG159:SG160"/>
    <mergeCell ref="SH159:SH160"/>
    <mergeCell ref="SI159:SI160"/>
    <mergeCell ref="RX159:RX160"/>
    <mergeCell ref="RY159:RY160"/>
    <mergeCell ref="RZ159:RZ160"/>
    <mergeCell ref="SA159:SA160"/>
    <mergeCell ref="SB159:SB160"/>
    <mergeCell ref="SC159:SC160"/>
    <mergeCell ref="RR159:RR160"/>
    <mergeCell ref="RS159:RS160"/>
    <mergeCell ref="RT159:RT160"/>
    <mergeCell ref="RU159:RU160"/>
    <mergeCell ref="RV159:RV160"/>
    <mergeCell ref="RW159:RW160"/>
    <mergeCell ref="UF159:UF160"/>
    <mergeCell ref="UG159:UG160"/>
    <mergeCell ref="UH159:UH160"/>
    <mergeCell ref="UI159:UI160"/>
    <mergeCell ref="UJ159:UJ160"/>
    <mergeCell ref="UK159:UK160"/>
    <mergeCell ref="TZ159:TZ160"/>
    <mergeCell ref="UA159:UA160"/>
    <mergeCell ref="UB159:UB160"/>
    <mergeCell ref="UC159:UC160"/>
    <mergeCell ref="UD159:UD160"/>
    <mergeCell ref="UE159:UE160"/>
    <mergeCell ref="TT159:TT160"/>
    <mergeCell ref="TU159:TU160"/>
    <mergeCell ref="TV159:TV160"/>
    <mergeCell ref="TW159:TW160"/>
    <mergeCell ref="TX159:TX160"/>
    <mergeCell ref="TY159:TY160"/>
    <mergeCell ref="TN159:TN160"/>
    <mergeCell ref="TO159:TO160"/>
    <mergeCell ref="TP159:TP160"/>
    <mergeCell ref="TQ159:TQ160"/>
    <mergeCell ref="TR159:TR160"/>
    <mergeCell ref="TS159:TS160"/>
    <mergeCell ref="TH159:TH160"/>
    <mergeCell ref="TI159:TI160"/>
    <mergeCell ref="TJ159:TJ160"/>
    <mergeCell ref="TK159:TK160"/>
    <mergeCell ref="TL159:TL160"/>
    <mergeCell ref="TM159:TM160"/>
    <mergeCell ref="TB159:TB160"/>
    <mergeCell ref="TC159:TC160"/>
    <mergeCell ref="TD159:TD160"/>
    <mergeCell ref="TE159:TE160"/>
    <mergeCell ref="TF159:TF160"/>
    <mergeCell ref="TG159:TG160"/>
    <mergeCell ref="VP159:VP160"/>
    <mergeCell ref="VQ159:VQ160"/>
    <mergeCell ref="VR159:VR160"/>
    <mergeCell ref="VS159:VS160"/>
    <mergeCell ref="VT159:VT160"/>
    <mergeCell ref="VU159:VU160"/>
    <mergeCell ref="VJ159:VJ160"/>
    <mergeCell ref="VK159:VK160"/>
    <mergeCell ref="VL159:VL160"/>
    <mergeCell ref="VM159:VM160"/>
    <mergeCell ref="VN159:VN160"/>
    <mergeCell ref="VO159:VO160"/>
    <mergeCell ref="VD159:VD160"/>
    <mergeCell ref="VE159:VE160"/>
    <mergeCell ref="VF159:VF160"/>
    <mergeCell ref="VG159:VG160"/>
    <mergeCell ref="VH159:VH160"/>
    <mergeCell ref="VI159:VI160"/>
    <mergeCell ref="UX159:UX160"/>
    <mergeCell ref="UY159:UY160"/>
    <mergeCell ref="UZ159:UZ160"/>
    <mergeCell ref="VA159:VA160"/>
    <mergeCell ref="VB159:VB160"/>
    <mergeCell ref="VC159:VC160"/>
    <mergeCell ref="UR159:UR160"/>
    <mergeCell ref="US159:US160"/>
    <mergeCell ref="UT159:UT160"/>
    <mergeCell ref="UU159:UU160"/>
    <mergeCell ref="UV159:UV160"/>
    <mergeCell ref="UW159:UW160"/>
    <mergeCell ref="UL159:UL160"/>
    <mergeCell ref="UM159:UM160"/>
    <mergeCell ref="UN159:UN160"/>
    <mergeCell ref="UO159:UO160"/>
    <mergeCell ref="UP159:UP160"/>
    <mergeCell ref="UQ159:UQ160"/>
    <mergeCell ref="WZ159:WZ160"/>
    <mergeCell ref="XA159:XA160"/>
    <mergeCell ref="XB159:XB160"/>
    <mergeCell ref="XC159:XC160"/>
    <mergeCell ref="XD159:XD160"/>
    <mergeCell ref="XE159:XE160"/>
    <mergeCell ref="WT159:WT160"/>
    <mergeCell ref="WU159:WU160"/>
    <mergeCell ref="WV159:WV160"/>
    <mergeCell ref="WW159:WW160"/>
    <mergeCell ref="WX159:WX160"/>
    <mergeCell ref="WY159:WY160"/>
    <mergeCell ref="WN159:WN160"/>
    <mergeCell ref="WO159:WO160"/>
    <mergeCell ref="WP159:WP160"/>
    <mergeCell ref="WQ159:WQ160"/>
    <mergeCell ref="WR159:WR160"/>
    <mergeCell ref="WS159:WS160"/>
    <mergeCell ref="WH159:WH160"/>
    <mergeCell ref="WI159:WI160"/>
    <mergeCell ref="WJ159:WJ160"/>
    <mergeCell ref="WK159:WK160"/>
    <mergeCell ref="WL159:WL160"/>
    <mergeCell ref="WM159:WM160"/>
    <mergeCell ref="WB159:WB160"/>
    <mergeCell ref="WC159:WC160"/>
    <mergeCell ref="WD159:WD160"/>
    <mergeCell ref="WE159:WE160"/>
    <mergeCell ref="WF159:WF160"/>
    <mergeCell ref="WG159:WG160"/>
    <mergeCell ref="VV159:VV160"/>
    <mergeCell ref="VW159:VW160"/>
    <mergeCell ref="VX159:VX160"/>
    <mergeCell ref="VY159:VY160"/>
    <mergeCell ref="VZ159:VZ160"/>
    <mergeCell ref="WA159:WA160"/>
    <mergeCell ref="YJ159:YJ160"/>
    <mergeCell ref="YK159:YK160"/>
    <mergeCell ref="YL159:YL160"/>
    <mergeCell ref="YM159:YM160"/>
    <mergeCell ref="YN159:YN160"/>
    <mergeCell ref="YO159:YO160"/>
    <mergeCell ref="YD159:YD160"/>
    <mergeCell ref="YE159:YE160"/>
    <mergeCell ref="YF159:YF160"/>
    <mergeCell ref="YG159:YG160"/>
    <mergeCell ref="YH159:YH160"/>
    <mergeCell ref="YI159:YI160"/>
    <mergeCell ref="XX159:XX160"/>
    <mergeCell ref="XY159:XY160"/>
    <mergeCell ref="XZ159:XZ160"/>
    <mergeCell ref="YA159:YA160"/>
    <mergeCell ref="YB159:YB160"/>
    <mergeCell ref="YC159:YC160"/>
    <mergeCell ref="XR159:XR160"/>
    <mergeCell ref="XS159:XS160"/>
    <mergeCell ref="XT159:XT160"/>
    <mergeCell ref="XU159:XU160"/>
    <mergeCell ref="XV159:XV160"/>
    <mergeCell ref="XW159:XW160"/>
    <mergeCell ref="XL159:XL160"/>
    <mergeCell ref="XM159:XM160"/>
    <mergeCell ref="XN159:XN160"/>
    <mergeCell ref="XO159:XO160"/>
    <mergeCell ref="XP159:XP160"/>
    <mergeCell ref="XQ159:XQ160"/>
    <mergeCell ref="XF159:XF160"/>
    <mergeCell ref="XG159:XG160"/>
    <mergeCell ref="XH159:XH160"/>
    <mergeCell ref="XI159:XI160"/>
    <mergeCell ref="XJ159:XJ160"/>
    <mergeCell ref="XK159:XK160"/>
    <mergeCell ref="ZT159:ZT160"/>
    <mergeCell ref="ZU159:ZU160"/>
    <mergeCell ref="ZV159:ZV160"/>
    <mergeCell ref="ZW159:ZW160"/>
    <mergeCell ref="ZX159:ZX160"/>
    <mergeCell ref="ZY159:ZY160"/>
    <mergeCell ref="ZN159:ZN160"/>
    <mergeCell ref="ZO159:ZO160"/>
    <mergeCell ref="ZP159:ZP160"/>
    <mergeCell ref="ZQ159:ZQ160"/>
    <mergeCell ref="ZR159:ZR160"/>
    <mergeCell ref="ZS159:ZS160"/>
    <mergeCell ref="ZH159:ZH160"/>
    <mergeCell ref="ZI159:ZI160"/>
    <mergeCell ref="ZJ159:ZJ160"/>
    <mergeCell ref="ZK159:ZK160"/>
    <mergeCell ref="ZL159:ZL160"/>
    <mergeCell ref="ZM159:ZM160"/>
    <mergeCell ref="ZB159:ZB160"/>
    <mergeCell ref="ZC159:ZC160"/>
    <mergeCell ref="ZD159:ZD160"/>
    <mergeCell ref="ZE159:ZE160"/>
    <mergeCell ref="ZF159:ZF160"/>
    <mergeCell ref="ZG159:ZG160"/>
    <mergeCell ref="YV159:YV160"/>
    <mergeCell ref="YW159:YW160"/>
    <mergeCell ref="YX159:YX160"/>
    <mergeCell ref="YY159:YY160"/>
    <mergeCell ref="YZ159:YZ160"/>
    <mergeCell ref="ZA159:ZA160"/>
    <mergeCell ref="YP159:YP160"/>
    <mergeCell ref="YQ159:YQ160"/>
    <mergeCell ref="YR159:YR160"/>
    <mergeCell ref="YS159:YS160"/>
    <mergeCell ref="YT159:YT160"/>
    <mergeCell ref="YU159:YU160"/>
    <mergeCell ref="ABD159:ABD160"/>
    <mergeCell ref="ABE159:ABE160"/>
    <mergeCell ref="ABF159:ABF160"/>
    <mergeCell ref="ABG159:ABG160"/>
    <mergeCell ref="ABH159:ABH160"/>
    <mergeCell ref="ABI159:ABI160"/>
    <mergeCell ref="AAX159:AAX160"/>
    <mergeCell ref="AAY159:AAY160"/>
    <mergeCell ref="AAZ159:AAZ160"/>
    <mergeCell ref="ABA159:ABA160"/>
    <mergeCell ref="ABB159:ABB160"/>
    <mergeCell ref="ABC159:ABC160"/>
    <mergeCell ref="AAR159:AAR160"/>
    <mergeCell ref="AAS159:AAS160"/>
    <mergeCell ref="AAT159:AAT160"/>
    <mergeCell ref="AAU159:AAU160"/>
    <mergeCell ref="AAV159:AAV160"/>
    <mergeCell ref="AAW159:AAW160"/>
    <mergeCell ref="AAL159:AAL160"/>
    <mergeCell ref="AAM159:AAM160"/>
    <mergeCell ref="AAN159:AAN160"/>
    <mergeCell ref="AAO159:AAO160"/>
    <mergeCell ref="AAP159:AAP160"/>
    <mergeCell ref="AAQ159:AAQ160"/>
    <mergeCell ref="AAF159:AAF160"/>
    <mergeCell ref="AAG159:AAG160"/>
    <mergeCell ref="AAH159:AAH160"/>
    <mergeCell ref="AAI159:AAI160"/>
    <mergeCell ref="AAJ159:AAJ160"/>
    <mergeCell ref="AAK159:AAK160"/>
    <mergeCell ref="ZZ159:ZZ160"/>
    <mergeCell ref="AAA159:AAA160"/>
    <mergeCell ref="AAB159:AAB160"/>
    <mergeCell ref="AAC159:AAC160"/>
    <mergeCell ref="AAD159:AAD160"/>
    <mergeCell ref="AAE159:AAE160"/>
    <mergeCell ref="ACN159:ACN160"/>
    <mergeCell ref="ACO159:ACO160"/>
    <mergeCell ref="ACP159:ACP160"/>
    <mergeCell ref="ACQ159:ACQ160"/>
    <mergeCell ref="ACR159:ACR160"/>
    <mergeCell ref="ACS159:ACS160"/>
    <mergeCell ref="ACH159:ACH160"/>
    <mergeCell ref="ACI159:ACI160"/>
    <mergeCell ref="ACJ159:ACJ160"/>
    <mergeCell ref="ACK159:ACK160"/>
    <mergeCell ref="ACL159:ACL160"/>
    <mergeCell ref="ACM159:ACM160"/>
    <mergeCell ref="ACB159:ACB160"/>
    <mergeCell ref="ACC159:ACC160"/>
    <mergeCell ref="ACD159:ACD160"/>
    <mergeCell ref="ACE159:ACE160"/>
    <mergeCell ref="ACF159:ACF160"/>
    <mergeCell ref="ACG159:ACG160"/>
    <mergeCell ref="ABV159:ABV160"/>
    <mergeCell ref="ABW159:ABW160"/>
    <mergeCell ref="ABX159:ABX160"/>
    <mergeCell ref="ABY159:ABY160"/>
    <mergeCell ref="ABZ159:ABZ160"/>
    <mergeCell ref="ACA159:ACA160"/>
    <mergeCell ref="ABP159:ABP160"/>
    <mergeCell ref="ABQ159:ABQ160"/>
    <mergeCell ref="ABR159:ABR160"/>
    <mergeCell ref="ABS159:ABS160"/>
    <mergeCell ref="ABT159:ABT160"/>
    <mergeCell ref="ABU159:ABU160"/>
    <mergeCell ref="ABJ159:ABJ160"/>
    <mergeCell ref="ABK159:ABK160"/>
    <mergeCell ref="ABL159:ABL160"/>
    <mergeCell ref="ABM159:ABM160"/>
    <mergeCell ref="ABN159:ABN160"/>
    <mergeCell ref="ABO159:ABO160"/>
    <mergeCell ref="ADX159:ADX160"/>
    <mergeCell ref="ADY159:ADY160"/>
    <mergeCell ref="ADZ159:ADZ160"/>
    <mergeCell ref="AEA159:AEA160"/>
    <mergeCell ref="AEB159:AEB160"/>
    <mergeCell ref="AEC159:AEC160"/>
    <mergeCell ref="ADR159:ADR160"/>
    <mergeCell ref="ADS159:ADS160"/>
    <mergeCell ref="ADT159:ADT160"/>
    <mergeCell ref="ADU159:ADU160"/>
    <mergeCell ref="ADV159:ADV160"/>
    <mergeCell ref="ADW159:ADW160"/>
    <mergeCell ref="ADL159:ADL160"/>
    <mergeCell ref="ADM159:ADM160"/>
    <mergeCell ref="ADN159:ADN160"/>
    <mergeCell ref="ADO159:ADO160"/>
    <mergeCell ref="ADP159:ADP160"/>
    <mergeCell ref="ADQ159:ADQ160"/>
    <mergeCell ref="ADF159:ADF160"/>
    <mergeCell ref="ADG159:ADG160"/>
    <mergeCell ref="ADH159:ADH160"/>
    <mergeCell ref="ADI159:ADI160"/>
    <mergeCell ref="ADJ159:ADJ160"/>
    <mergeCell ref="ADK159:ADK160"/>
    <mergeCell ref="ACZ159:ACZ160"/>
    <mergeCell ref="ADA159:ADA160"/>
    <mergeCell ref="ADB159:ADB160"/>
    <mergeCell ref="ADC159:ADC160"/>
    <mergeCell ref="ADD159:ADD160"/>
    <mergeCell ref="ADE159:ADE160"/>
    <mergeCell ref="ACT159:ACT160"/>
    <mergeCell ref="ACU159:ACU160"/>
    <mergeCell ref="ACV159:ACV160"/>
    <mergeCell ref="ACW159:ACW160"/>
    <mergeCell ref="ACX159:ACX160"/>
    <mergeCell ref="ACY159:ACY160"/>
    <mergeCell ref="AFH159:AFH160"/>
    <mergeCell ref="AFI159:AFI160"/>
    <mergeCell ref="AFJ159:AFJ160"/>
    <mergeCell ref="AFK159:AFK160"/>
    <mergeCell ref="AFL159:AFL160"/>
    <mergeCell ref="AFM159:AFM160"/>
    <mergeCell ref="AFB159:AFB160"/>
    <mergeCell ref="AFC159:AFC160"/>
    <mergeCell ref="AFD159:AFD160"/>
    <mergeCell ref="AFE159:AFE160"/>
    <mergeCell ref="AFF159:AFF160"/>
    <mergeCell ref="AFG159:AFG160"/>
    <mergeCell ref="AEV159:AEV160"/>
    <mergeCell ref="AEW159:AEW160"/>
    <mergeCell ref="AEX159:AEX160"/>
    <mergeCell ref="AEY159:AEY160"/>
    <mergeCell ref="AEZ159:AEZ160"/>
    <mergeCell ref="AFA159:AFA160"/>
    <mergeCell ref="AEP159:AEP160"/>
    <mergeCell ref="AEQ159:AEQ160"/>
    <mergeCell ref="AER159:AER160"/>
    <mergeCell ref="AES159:AES160"/>
    <mergeCell ref="AET159:AET160"/>
    <mergeCell ref="AEU159:AEU160"/>
    <mergeCell ref="AEJ159:AEJ160"/>
    <mergeCell ref="AEK159:AEK160"/>
    <mergeCell ref="AEL159:AEL160"/>
    <mergeCell ref="AEM159:AEM160"/>
    <mergeCell ref="AEN159:AEN160"/>
    <mergeCell ref="AEO159:AEO160"/>
    <mergeCell ref="AED159:AED160"/>
    <mergeCell ref="AEE159:AEE160"/>
    <mergeCell ref="AEF159:AEF160"/>
    <mergeCell ref="AEG159:AEG160"/>
    <mergeCell ref="AEH159:AEH160"/>
    <mergeCell ref="AEI159:AEI160"/>
    <mergeCell ref="AGR159:AGR160"/>
    <mergeCell ref="AGS159:AGS160"/>
    <mergeCell ref="AGT159:AGT160"/>
    <mergeCell ref="AGU159:AGU160"/>
    <mergeCell ref="AGV159:AGV160"/>
    <mergeCell ref="AGW159:AGW160"/>
    <mergeCell ref="AGL159:AGL160"/>
    <mergeCell ref="AGM159:AGM160"/>
    <mergeCell ref="AGN159:AGN160"/>
    <mergeCell ref="AGO159:AGO160"/>
    <mergeCell ref="AGP159:AGP160"/>
    <mergeCell ref="AGQ159:AGQ160"/>
    <mergeCell ref="AGF159:AGF160"/>
    <mergeCell ref="AGG159:AGG160"/>
    <mergeCell ref="AGH159:AGH160"/>
    <mergeCell ref="AGI159:AGI160"/>
    <mergeCell ref="AGJ159:AGJ160"/>
    <mergeCell ref="AGK159:AGK160"/>
    <mergeCell ref="AFZ159:AFZ160"/>
    <mergeCell ref="AGA159:AGA160"/>
    <mergeCell ref="AGB159:AGB160"/>
    <mergeCell ref="AGC159:AGC160"/>
    <mergeCell ref="AGD159:AGD160"/>
    <mergeCell ref="AGE159:AGE160"/>
    <mergeCell ref="AFT159:AFT160"/>
    <mergeCell ref="AFU159:AFU160"/>
    <mergeCell ref="AFV159:AFV160"/>
    <mergeCell ref="AFW159:AFW160"/>
    <mergeCell ref="AFX159:AFX160"/>
    <mergeCell ref="AFY159:AFY160"/>
    <mergeCell ref="AFN159:AFN160"/>
    <mergeCell ref="AFO159:AFO160"/>
    <mergeCell ref="AFP159:AFP160"/>
    <mergeCell ref="AFQ159:AFQ160"/>
    <mergeCell ref="AFR159:AFR160"/>
    <mergeCell ref="AFS159:AFS160"/>
    <mergeCell ref="AIB159:AIB160"/>
    <mergeCell ref="AIC159:AIC160"/>
    <mergeCell ref="AID159:AID160"/>
    <mergeCell ref="AIE159:AIE160"/>
    <mergeCell ref="AIF159:AIF160"/>
    <mergeCell ref="AIG159:AIG160"/>
    <mergeCell ref="AHV159:AHV160"/>
    <mergeCell ref="AHW159:AHW160"/>
    <mergeCell ref="AHX159:AHX160"/>
    <mergeCell ref="AHY159:AHY160"/>
    <mergeCell ref="AHZ159:AHZ160"/>
    <mergeCell ref="AIA159:AIA160"/>
    <mergeCell ref="AHP159:AHP160"/>
    <mergeCell ref="AHQ159:AHQ160"/>
    <mergeCell ref="AHR159:AHR160"/>
    <mergeCell ref="AHS159:AHS160"/>
    <mergeCell ref="AHT159:AHT160"/>
    <mergeCell ref="AHU159:AHU160"/>
    <mergeCell ref="AHJ159:AHJ160"/>
    <mergeCell ref="AHK159:AHK160"/>
    <mergeCell ref="AHL159:AHL160"/>
    <mergeCell ref="AHM159:AHM160"/>
    <mergeCell ref="AHN159:AHN160"/>
    <mergeCell ref="AHO159:AHO160"/>
    <mergeCell ref="AHD159:AHD160"/>
    <mergeCell ref="AHE159:AHE160"/>
    <mergeCell ref="AHF159:AHF160"/>
    <mergeCell ref="AHG159:AHG160"/>
    <mergeCell ref="AHH159:AHH160"/>
    <mergeCell ref="AHI159:AHI160"/>
    <mergeCell ref="AGX159:AGX160"/>
    <mergeCell ref="AGY159:AGY160"/>
    <mergeCell ref="AGZ159:AGZ160"/>
    <mergeCell ref="AHA159:AHA160"/>
    <mergeCell ref="AHB159:AHB160"/>
    <mergeCell ref="AHC159:AHC160"/>
    <mergeCell ref="AJL159:AJL160"/>
    <mergeCell ref="AJM159:AJM160"/>
    <mergeCell ref="AJN159:AJN160"/>
    <mergeCell ref="AJO159:AJO160"/>
    <mergeCell ref="AJP159:AJP160"/>
    <mergeCell ref="AJQ159:AJQ160"/>
    <mergeCell ref="AJF159:AJF160"/>
    <mergeCell ref="AJG159:AJG160"/>
    <mergeCell ref="AJH159:AJH160"/>
    <mergeCell ref="AJI159:AJI160"/>
    <mergeCell ref="AJJ159:AJJ160"/>
    <mergeCell ref="AJK159:AJK160"/>
    <mergeCell ref="AIZ159:AIZ160"/>
    <mergeCell ref="AJA159:AJA160"/>
    <mergeCell ref="AJB159:AJB160"/>
    <mergeCell ref="AJC159:AJC160"/>
    <mergeCell ref="AJD159:AJD160"/>
    <mergeCell ref="AJE159:AJE160"/>
    <mergeCell ref="AIT159:AIT160"/>
    <mergeCell ref="AIU159:AIU160"/>
    <mergeCell ref="AIV159:AIV160"/>
    <mergeCell ref="AIW159:AIW160"/>
    <mergeCell ref="AIX159:AIX160"/>
    <mergeCell ref="AIY159:AIY160"/>
    <mergeCell ref="AIN159:AIN160"/>
    <mergeCell ref="AIO159:AIO160"/>
    <mergeCell ref="AIP159:AIP160"/>
    <mergeCell ref="AIQ159:AIQ160"/>
    <mergeCell ref="AIR159:AIR160"/>
    <mergeCell ref="AIS159:AIS160"/>
    <mergeCell ref="AIH159:AIH160"/>
    <mergeCell ref="AII159:AII160"/>
    <mergeCell ref="AIJ159:AIJ160"/>
    <mergeCell ref="AIK159:AIK160"/>
    <mergeCell ref="AIL159:AIL160"/>
    <mergeCell ref="AIM159:AIM160"/>
    <mergeCell ref="AKV159:AKV160"/>
    <mergeCell ref="AKW159:AKW160"/>
    <mergeCell ref="AKX159:AKX160"/>
    <mergeCell ref="AKY159:AKY160"/>
    <mergeCell ref="AKZ159:AKZ160"/>
    <mergeCell ref="ALA159:ALA160"/>
    <mergeCell ref="AKP159:AKP160"/>
    <mergeCell ref="AKQ159:AKQ160"/>
    <mergeCell ref="AKR159:AKR160"/>
    <mergeCell ref="AKS159:AKS160"/>
    <mergeCell ref="AKT159:AKT160"/>
    <mergeCell ref="AKU159:AKU160"/>
    <mergeCell ref="AKJ159:AKJ160"/>
    <mergeCell ref="AKK159:AKK160"/>
    <mergeCell ref="AKL159:AKL160"/>
    <mergeCell ref="AKM159:AKM160"/>
    <mergeCell ref="AKN159:AKN160"/>
    <mergeCell ref="AKO159:AKO160"/>
    <mergeCell ref="AKD159:AKD160"/>
    <mergeCell ref="AKE159:AKE160"/>
    <mergeCell ref="AKF159:AKF160"/>
    <mergeCell ref="AKG159:AKG160"/>
    <mergeCell ref="AKH159:AKH160"/>
    <mergeCell ref="AKI159:AKI160"/>
    <mergeCell ref="AJX159:AJX160"/>
    <mergeCell ref="AJY159:AJY160"/>
    <mergeCell ref="AJZ159:AJZ160"/>
    <mergeCell ref="AKA159:AKA160"/>
    <mergeCell ref="AKB159:AKB160"/>
    <mergeCell ref="AKC159:AKC160"/>
    <mergeCell ref="AJR159:AJR160"/>
    <mergeCell ref="AJS159:AJS160"/>
    <mergeCell ref="AJT159:AJT160"/>
    <mergeCell ref="AJU159:AJU160"/>
    <mergeCell ref="AJV159:AJV160"/>
    <mergeCell ref="AJW159:AJW160"/>
    <mergeCell ref="AMF159:AMF160"/>
    <mergeCell ref="AMG159:AMG160"/>
    <mergeCell ref="AMH159:AMH160"/>
    <mergeCell ref="AMI159:AMI160"/>
    <mergeCell ref="AMJ159:AMJ160"/>
    <mergeCell ref="AMK159:AMK160"/>
    <mergeCell ref="ALZ159:ALZ160"/>
    <mergeCell ref="AMA159:AMA160"/>
    <mergeCell ref="AMB159:AMB160"/>
    <mergeCell ref="AMC159:AMC160"/>
    <mergeCell ref="AMD159:AMD160"/>
    <mergeCell ref="AME159:AME160"/>
    <mergeCell ref="ALT159:ALT160"/>
    <mergeCell ref="ALU159:ALU160"/>
    <mergeCell ref="ALV159:ALV160"/>
    <mergeCell ref="ALW159:ALW160"/>
    <mergeCell ref="ALX159:ALX160"/>
    <mergeCell ref="ALY159:ALY160"/>
    <mergeCell ref="ALN159:ALN160"/>
    <mergeCell ref="ALO159:ALO160"/>
    <mergeCell ref="ALP159:ALP160"/>
    <mergeCell ref="ALQ159:ALQ160"/>
    <mergeCell ref="ALR159:ALR160"/>
    <mergeCell ref="ALS159:ALS160"/>
    <mergeCell ref="ALH159:ALH160"/>
    <mergeCell ref="ALI159:ALI160"/>
    <mergeCell ref="ALJ159:ALJ160"/>
    <mergeCell ref="ALK159:ALK160"/>
    <mergeCell ref="ALL159:ALL160"/>
    <mergeCell ref="ALM159:ALM160"/>
    <mergeCell ref="ALB159:ALB160"/>
    <mergeCell ref="ALC159:ALC160"/>
    <mergeCell ref="ALD159:ALD160"/>
    <mergeCell ref="ALE159:ALE160"/>
    <mergeCell ref="ALF159:ALF160"/>
    <mergeCell ref="ALG159:ALG160"/>
    <mergeCell ref="ANP159:ANP160"/>
    <mergeCell ref="ANQ159:ANQ160"/>
    <mergeCell ref="ANR159:ANR160"/>
    <mergeCell ref="ANS159:ANS160"/>
    <mergeCell ref="ANT159:ANT160"/>
    <mergeCell ref="ANU159:ANU160"/>
    <mergeCell ref="ANJ159:ANJ160"/>
    <mergeCell ref="ANK159:ANK160"/>
    <mergeCell ref="ANL159:ANL160"/>
    <mergeCell ref="ANM159:ANM160"/>
    <mergeCell ref="ANN159:ANN160"/>
    <mergeCell ref="ANO159:ANO160"/>
    <mergeCell ref="AND159:AND160"/>
    <mergeCell ref="ANE159:ANE160"/>
    <mergeCell ref="ANF159:ANF160"/>
    <mergeCell ref="ANG159:ANG160"/>
    <mergeCell ref="ANH159:ANH160"/>
    <mergeCell ref="ANI159:ANI160"/>
    <mergeCell ref="AMX159:AMX160"/>
    <mergeCell ref="AMY159:AMY160"/>
    <mergeCell ref="AMZ159:AMZ160"/>
    <mergeCell ref="ANA159:ANA160"/>
    <mergeCell ref="ANB159:ANB160"/>
    <mergeCell ref="ANC159:ANC160"/>
    <mergeCell ref="AMR159:AMR160"/>
    <mergeCell ref="AMS159:AMS160"/>
    <mergeCell ref="AMT159:AMT160"/>
    <mergeCell ref="AMU159:AMU160"/>
    <mergeCell ref="AMV159:AMV160"/>
    <mergeCell ref="AMW159:AMW160"/>
    <mergeCell ref="AML159:AML160"/>
    <mergeCell ref="AMM159:AMM160"/>
    <mergeCell ref="AMN159:AMN160"/>
    <mergeCell ref="AMO159:AMO160"/>
    <mergeCell ref="AMP159:AMP160"/>
    <mergeCell ref="AMQ159:AMQ160"/>
    <mergeCell ref="AOZ159:AOZ160"/>
    <mergeCell ref="APA159:APA160"/>
    <mergeCell ref="APB159:APB160"/>
    <mergeCell ref="APC159:APC160"/>
    <mergeCell ref="APD159:APD160"/>
    <mergeCell ref="APE159:APE160"/>
    <mergeCell ref="AOT159:AOT160"/>
    <mergeCell ref="AOU159:AOU160"/>
    <mergeCell ref="AOV159:AOV160"/>
    <mergeCell ref="AOW159:AOW160"/>
    <mergeCell ref="AOX159:AOX160"/>
    <mergeCell ref="AOY159:AOY160"/>
    <mergeCell ref="AON159:AON160"/>
    <mergeCell ref="AOO159:AOO160"/>
    <mergeCell ref="AOP159:AOP160"/>
    <mergeCell ref="AOQ159:AOQ160"/>
    <mergeCell ref="AOR159:AOR160"/>
    <mergeCell ref="AOS159:AOS160"/>
    <mergeCell ref="AOH159:AOH160"/>
    <mergeCell ref="AOI159:AOI160"/>
    <mergeCell ref="AOJ159:AOJ160"/>
    <mergeCell ref="AOK159:AOK160"/>
    <mergeCell ref="AOL159:AOL160"/>
    <mergeCell ref="AOM159:AOM160"/>
    <mergeCell ref="AOB159:AOB160"/>
    <mergeCell ref="AOC159:AOC160"/>
    <mergeCell ref="AOD159:AOD160"/>
    <mergeCell ref="AOE159:AOE160"/>
    <mergeCell ref="AOF159:AOF160"/>
    <mergeCell ref="AOG159:AOG160"/>
    <mergeCell ref="ANV159:ANV160"/>
    <mergeCell ref="ANW159:ANW160"/>
    <mergeCell ref="ANX159:ANX160"/>
    <mergeCell ref="ANY159:ANY160"/>
    <mergeCell ref="ANZ159:ANZ160"/>
    <mergeCell ref="AOA159:AOA160"/>
    <mergeCell ref="AQJ159:AQJ160"/>
    <mergeCell ref="AQK159:AQK160"/>
    <mergeCell ref="AQL159:AQL160"/>
    <mergeCell ref="AQM159:AQM160"/>
    <mergeCell ref="AQN159:AQN160"/>
    <mergeCell ref="AQO159:AQO160"/>
    <mergeCell ref="AQD159:AQD160"/>
    <mergeCell ref="AQE159:AQE160"/>
    <mergeCell ref="AQF159:AQF160"/>
    <mergeCell ref="AQG159:AQG160"/>
    <mergeCell ref="AQH159:AQH160"/>
    <mergeCell ref="AQI159:AQI160"/>
    <mergeCell ref="APX159:APX160"/>
    <mergeCell ref="APY159:APY160"/>
    <mergeCell ref="APZ159:APZ160"/>
    <mergeCell ref="AQA159:AQA160"/>
    <mergeCell ref="AQB159:AQB160"/>
    <mergeCell ref="AQC159:AQC160"/>
    <mergeCell ref="APR159:APR160"/>
    <mergeCell ref="APS159:APS160"/>
    <mergeCell ref="APT159:APT160"/>
    <mergeCell ref="APU159:APU160"/>
    <mergeCell ref="APV159:APV160"/>
    <mergeCell ref="APW159:APW160"/>
    <mergeCell ref="APL159:APL160"/>
    <mergeCell ref="APM159:APM160"/>
    <mergeCell ref="APN159:APN160"/>
    <mergeCell ref="APO159:APO160"/>
    <mergeCell ref="APP159:APP160"/>
    <mergeCell ref="APQ159:APQ160"/>
    <mergeCell ref="APF159:APF160"/>
    <mergeCell ref="APG159:APG160"/>
    <mergeCell ref="APH159:APH160"/>
    <mergeCell ref="API159:API160"/>
    <mergeCell ref="APJ159:APJ160"/>
    <mergeCell ref="APK159:APK160"/>
    <mergeCell ref="ART159:ART160"/>
    <mergeCell ref="ARU159:ARU160"/>
    <mergeCell ref="ARV159:ARV160"/>
    <mergeCell ref="ARW159:ARW160"/>
    <mergeCell ref="ARX159:ARX160"/>
    <mergeCell ref="ARY159:ARY160"/>
    <mergeCell ref="ARN159:ARN160"/>
    <mergeCell ref="ARO159:ARO160"/>
    <mergeCell ref="ARP159:ARP160"/>
    <mergeCell ref="ARQ159:ARQ160"/>
    <mergeCell ref="ARR159:ARR160"/>
    <mergeCell ref="ARS159:ARS160"/>
    <mergeCell ref="ARH159:ARH160"/>
    <mergeCell ref="ARI159:ARI160"/>
    <mergeCell ref="ARJ159:ARJ160"/>
    <mergeCell ref="ARK159:ARK160"/>
    <mergeCell ref="ARL159:ARL160"/>
    <mergeCell ref="ARM159:ARM160"/>
    <mergeCell ref="ARB159:ARB160"/>
    <mergeCell ref="ARC159:ARC160"/>
    <mergeCell ref="ARD159:ARD160"/>
    <mergeCell ref="ARE159:ARE160"/>
    <mergeCell ref="ARF159:ARF160"/>
    <mergeCell ref="ARG159:ARG160"/>
    <mergeCell ref="AQV159:AQV160"/>
    <mergeCell ref="AQW159:AQW160"/>
    <mergeCell ref="AQX159:AQX160"/>
    <mergeCell ref="AQY159:AQY160"/>
    <mergeCell ref="AQZ159:AQZ160"/>
    <mergeCell ref="ARA159:ARA160"/>
    <mergeCell ref="AQP159:AQP160"/>
    <mergeCell ref="AQQ159:AQQ160"/>
    <mergeCell ref="AQR159:AQR160"/>
    <mergeCell ref="AQS159:AQS160"/>
    <mergeCell ref="AQT159:AQT160"/>
    <mergeCell ref="AQU159:AQU160"/>
    <mergeCell ref="ATD159:ATD160"/>
    <mergeCell ref="ATE159:ATE160"/>
    <mergeCell ref="ATF159:ATF160"/>
    <mergeCell ref="ATG159:ATG160"/>
    <mergeCell ref="ATH159:ATH160"/>
    <mergeCell ref="ATI159:ATI160"/>
    <mergeCell ref="ASX159:ASX160"/>
    <mergeCell ref="ASY159:ASY160"/>
    <mergeCell ref="ASZ159:ASZ160"/>
    <mergeCell ref="ATA159:ATA160"/>
    <mergeCell ref="ATB159:ATB160"/>
    <mergeCell ref="ATC159:ATC160"/>
    <mergeCell ref="ASR159:ASR160"/>
    <mergeCell ref="ASS159:ASS160"/>
    <mergeCell ref="AST159:AST160"/>
    <mergeCell ref="ASU159:ASU160"/>
    <mergeCell ref="ASV159:ASV160"/>
    <mergeCell ref="ASW159:ASW160"/>
    <mergeCell ref="ASL159:ASL160"/>
    <mergeCell ref="ASM159:ASM160"/>
    <mergeCell ref="ASN159:ASN160"/>
    <mergeCell ref="ASO159:ASO160"/>
    <mergeCell ref="ASP159:ASP160"/>
    <mergeCell ref="ASQ159:ASQ160"/>
    <mergeCell ref="ASF159:ASF160"/>
    <mergeCell ref="ASG159:ASG160"/>
    <mergeCell ref="ASH159:ASH160"/>
    <mergeCell ref="ASI159:ASI160"/>
    <mergeCell ref="ASJ159:ASJ160"/>
    <mergeCell ref="ASK159:ASK160"/>
    <mergeCell ref="ARZ159:ARZ160"/>
    <mergeCell ref="ASA159:ASA160"/>
    <mergeCell ref="ASB159:ASB160"/>
    <mergeCell ref="ASC159:ASC160"/>
    <mergeCell ref="ASD159:ASD160"/>
    <mergeCell ref="ASE159:ASE160"/>
    <mergeCell ref="AUN159:AUN160"/>
    <mergeCell ref="AUO159:AUO160"/>
    <mergeCell ref="AUP159:AUP160"/>
    <mergeCell ref="AUQ159:AUQ160"/>
    <mergeCell ref="AUR159:AUR160"/>
    <mergeCell ref="AUS159:AUS160"/>
    <mergeCell ref="AUH159:AUH160"/>
    <mergeCell ref="AUI159:AUI160"/>
    <mergeCell ref="AUJ159:AUJ160"/>
    <mergeCell ref="AUK159:AUK160"/>
    <mergeCell ref="AUL159:AUL160"/>
    <mergeCell ref="AUM159:AUM160"/>
    <mergeCell ref="AUB159:AUB160"/>
    <mergeCell ref="AUC159:AUC160"/>
    <mergeCell ref="AUD159:AUD160"/>
    <mergeCell ref="AUE159:AUE160"/>
    <mergeCell ref="AUF159:AUF160"/>
    <mergeCell ref="AUG159:AUG160"/>
    <mergeCell ref="ATV159:ATV160"/>
    <mergeCell ref="ATW159:ATW160"/>
    <mergeCell ref="ATX159:ATX160"/>
    <mergeCell ref="ATY159:ATY160"/>
    <mergeCell ref="ATZ159:ATZ160"/>
    <mergeCell ref="AUA159:AUA160"/>
    <mergeCell ref="ATP159:ATP160"/>
    <mergeCell ref="ATQ159:ATQ160"/>
    <mergeCell ref="ATR159:ATR160"/>
    <mergeCell ref="ATS159:ATS160"/>
    <mergeCell ref="ATT159:ATT160"/>
    <mergeCell ref="ATU159:ATU160"/>
    <mergeCell ref="ATJ159:ATJ160"/>
    <mergeCell ref="ATK159:ATK160"/>
    <mergeCell ref="ATL159:ATL160"/>
    <mergeCell ref="ATM159:ATM160"/>
    <mergeCell ref="ATN159:ATN160"/>
    <mergeCell ref="ATO159:ATO160"/>
    <mergeCell ref="AVX159:AVX160"/>
    <mergeCell ref="AVY159:AVY160"/>
    <mergeCell ref="AVZ159:AVZ160"/>
    <mergeCell ref="AWA159:AWA160"/>
    <mergeCell ref="AWB159:AWB160"/>
    <mergeCell ref="AWC159:AWC160"/>
    <mergeCell ref="AVR159:AVR160"/>
    <mergeCell ref="AVS159:AVS160"/>
    <mergeCell ref="AVT159:AVT160"/>
    <mergeCell ref="AVU159:AVU160"/>
    <mergeCell ref="AVV159:AVV160"/>
    <mergeCell ref="AVW159:AVW160"/>
    <mergeCell ref="AVL159:AVL160"/>
    <mergeCell ref="AVM159:AVM160"/>
    <mergeCell ref="AVN159:AVN160"/>
    <mergeCell ref="AVO159:AVO160"/>
    <mergeCell ref="AVP159:AVP160"/>
    <mergeCell ref="AVQ159:AVQ160"/>
    <mergeCell ref="AVF159:AVF160"/>
    <mergeCell ref="AVG159:AVG160"/>
    <mergeCell ref="AVH159:AVH160"/>
    <mergeCell ref="AVI159:AVI160"/>
    <mergeCell ref="AVJ159:AVJ160"/>
    <mergeCell ref="AVK159:AVK160"/>
    <mergeCell ref="AUZ159:AUZ160"/>
    <mergeCell ref="AVA159:AVA160"/>
    <mergeCell ref="AVB159:AVB160"/>
    <mergeCell ref="AVC159:AVC160"/>
    <mergeCell ref="AVD159:AVD160"/>
    <mergeCell ref="AVE159:AVE160"/>
    <mergeCell ref="AUT159:AUT160"/>
    <mergeCell ref="AUU159:AUU160"/>
    <mergeCell ref="AUV159:AUV160"/>
    <mergeCell ref="AUW159:AUW160"/>
    <mergeCell ref="AUX159:AUX160"/>
    <mergeCell ref="AUY159:AUY160"/>
    <mergeCell ref="AXH159:AXH160"/>
    <mergeCell ref="AXI159:AXI160"/>
    <mergeCell ref="AXJ159:AXJ160"/>
    <mergeCell ref="AXK159:AXK160"/>
    <mergeCell ref="AXL159:AXL160"/>
    <mergeCell ref="AXM159:AXM160"/>
    <mergeCell ref="AXB159:AXB160"/>
    <mergeCell ref="AXC159:AXC160"/>
    <mergeCell ref="AXD159:AXD160"/>
    <mergeCell ref="AXE159:AXE160"/>
    <mergeCell ref="AXF159:AXF160"/>
    <mergeCell ref="AXG159:AXG160"/>
    <mergeCell ref="AWV159:AWV160"/>
    <mergeCell ref="AWW159:AWW160"/>
    <mergeCell ref="AWX159:AWX160"/>
    <mergeCell ref="AWY159:AWY160"/>
    <mergeCell ref="AWZ159:AWZ160"/>
    <mergeCell ref="AXA159:AXA160"/>
    <mergeCell ref="AWP159:AWP160"/>
    <mergeCell ref="AWQ159:AWQ160"/>
    <mergeCell ref="AWR159:AWR160"/>
    <mergeCell ref="AWS159:AWS160"/>
    <mergeCell ref="AWT159:AWT160"/>
    <mergeCell ref="AWU159:AWU160"/>
    <mergeCell ref="AWJ159:AWJ160"/>
    <mergeCell ref="AWK159:AWK160"/>
    <mergeCell ref="AWL159:AWL160"/>
    <mergeCell ref="AWM159:AWM160"/>
    <mergeCell ref="AWN159:AWN160"/>
    <mergeCell ref="AWO159:AWO160"/>
    <mergeCell ref="AWD159:AWD160"/>
    <mergeCell ref="AWE159:AWE160"/>
    <mergeCell ref="AWF159:AWF160"/>
    <mergeCell ref="AWG159:AWG160"/>
    <mergeCell ref="AWH159:AWH160"/>
    <mergeCell ref="AWI159:AWI160"/>
    <mergeCell ref="AYR159:AYR160"/>
    <mergeCell ref="AYS159:AYS160"/>
    <mergeCell ref="AYT159:AYT160"/>
    <mergeCell ref="AYU159:AYU160"/>
    <mergeCell ref="AYV159:AYV160"/>
    <mergeCell ref="AYW159:AYW160"/>
    <mergeCell ref="AYL159:AYL160"/>
    <mergeCell ref="AYM159:AYM160"/>
    <mergeCell ref="AYN159:AYN160"/>
    <mergeCell ref="AYO159:AYO160"/>
    <mergeCell ref="AYP159:AYP160"/>
    <mergeCell ref="AYQ159:AYQ160"/>
    <mergeCell ref="AYF159:AYF160"/>
    <mergeCell ref="AYG159:AYG160"/>
    <mergeCell ref="AYH159:AYH160"/>
    <mergeCell ref="AYI159:AYI160"/>
    <mergeCell ref="AYJ159:AYJ160"/>
    <mergeCell ref="AYK159:AYK160"/>
    <mergeCell ref="AXZ159:AXZ160"/>
    <mergeCell ref="AYA159:AYA160"/>
    <mergeCell ref="AYB159:AYB160"/>
    <mergeCell ref="AYC159:AYC160"/>
    <mergeCell ref="AYD159:AYD160"/>
    <mergeCell ref="AYE159:AYE160"/>
    <mergeCell ref="AXT159:AXT160"/>
    <mergeCell ref="AXU159:AXU160"/>
    <mergeCell ref="AXV159:AXV160"/>
    <mergeCell ref="AXW159:AXW160"/>
    <mergeCell ref="AXX159:AXX160"/>
    <mergeCell ref="AXY159:AXY160"/>
    <mergeCell ref="AXN159:AXN160"/>
    <mergeCell ref="AXO159:AXO160"/>
    <mergeCell ref="AXP159:AXP160"/>
    <mergeCell ref="AXQ159:AXQ160"/>
    <mergeCell ref="AXR159:AXR160"/>
    <mergeCell ref="AXS159:AXS160"/>
    <mergeCell ref="BAB159:BAB160"/>
    <mergeCell ref="BAC159:BAC160"/>
    <mergeCell ref="BAD159:BAD160"/>
    <mergeCell ref="BAE159:BAE160"/>
    <mergeCell ref="BAF159:BAF160"/>
    <mergeCell ref="BAG159:BAG160"/>
    <mergeCell ref="AZV159:AZV160"/>
    <mergeCell ref="AZW159:AZW160"/>
    <mergeCell ref="AZX159:AZX160"/>
    <mergeCell ref="AZY159:AZY160"/>
    <mergeCell ref="AZZ159:AZZ160"/>
    <mergeCell ref="BAA159:BAA160"/>
    <mergeCell ref="AZP159:AZP160"/>
    <mergeCell ref="AZQ159:AZQ160"/>
    <mergeCell ref="AZR159:AZR160"/>
    <mergeCell ref="AZS159:AZS160"/>
    <mergeCell ref="AZT159:AZT160"/>
    <mergeCell ref="AZU159:AZU160"/>
    <mergeCell ref="AZJ159:AZJ160"/>
    <mergeCell ref="AZK159:AZK160"/>
    <mergeCell ref="AZL159:AZL160"/>
    <mergeCell ref="AZM159:AZM160"/>
    <mergeCell ref="AZN159:AZN160"/>
    <mergeCell ref="AZO159:AZO160"/>
    <mergeCell ref="AZD159:AZD160"/>
    <mergeCell ref="AZE159:AZE160"/>
    <mergeCell ref="AZF159:AZF160"/>
    <mergeCell ref="AZG159:AZG160"/>
    <mergeCell ref="AZH159:AZH160"/>
    <mergeCell ref="AZI159:AZI160"/>
    <mergeCell ref="AYX159:AYX160"/>
    <mergeCell ref="AYY159:AYY160"/>
    <mergeCell ref="AYZ159:AYZ160"/>
    <mergeCell ref="AZA159:AZA160"/>
    <mergeCell ref="AZB159:AZB160"/>
    <mergeCell ref="AZC159:AZC160"/>
    <mergeCell ref="BBL159:BBL160"/>
    <mergeCell ref="BBM159:BBM160"/>
    <mergeCell ref="BBN159:BBN160"/>
    <mergeCell ref="BBO159:BBO160"/>
    <mergeCell ref="BBP159:BBP160"/>
    <mergeCell ref="BBQ159:BBQ160"/>
    <mergeCell ref="BBF159:BBF160"/>
    <mergeCell ref="BBG159:BBG160"/>
    <mergeCell ref="BBH159:BBH160"/>
    <mergeCell ref="BBI159:BBI160"/>
    <mergeCell ref="BBJ159:BBJ160"/>
    <mergeCell ref="BBK159:BBK160"/>
    <mergeCell ref="BAZ159:BAZ160"/>
    <mergeCell ref="BBA159:BBA160"/>
    <mergeCell ref="BBB159:BBB160"/>
    <mergeCell ref="BBC159:BBC160"/>
    <mergeCell ref="BBD159:BBD160"/>
    <mergeCell ref="BBE159:BBE160"/>
    <mergeCell ref="BAT159:BAT160"/>
    <mergeCell ref="BAU159:BAU160"/>
    <mergeCell ref="BAV159:BAV160"/>
    <mergeCell ref="BAW159:BAW160"/>
    <mergeCell ref="BAX159:BAX160"/>
    <mergeCell ref="BAY159:BAY160"/>
    <mergeCell ref="BAN159:BAN160"/>
    <mergeCell ref="BAO159:BAO160"/>
    <mergeCell ref="BAP159:BAP160"/>
    <mergeCell ref="BAQ159:BAQ160"/>
    <mergeCell ref="BAR159:BAR160"/>
    <mergeCell ref="BAS159:BAS160"/>
    <mergeCell ref="BAH159:BAH160"/>
    <mergeCell ref="BAI159:BAI160"/>
    <mergeCell ref="BAJ159:BAJ160"/>
    <mergeCell ref="BAK159:BAK160"/>
    <mergeCell ref="BAL159:BAL160"/>
    <mergeCell ref="BAM159:BAM160"/>
    <mergeCell ref="BCV159:BCV160"/>
    <mergeCell ref="BCW159:BCW160"/>
    <mergeCell ref="BCX159:BCX160"/>
    <mergeCell ref="BCY159:BCY160"/>
    <mergeCell ref="BCZ159:BCZ160"/>
    <mergeCell ref="BDA159:BDA160"/>
    <mergeCell ref="BCP159:BCP160"/>
    <mergeCell ref="BCQ159:BCQ160"/>
    <mergeCell ref="BCR159:BCR160"/>
    <mergeCell ref="BCS159:BCS160"/>
    <mergeCell ref="BCT159:BCT160"/>
    <mergeCell ref="BCU159:BCU160"/>
    <mergeCell ref="BCJ159:BCJ160"/>
    <mergeCell ref="BCK159:BCK160"/>
    <mergeCell ref="BCL159:BCL160"/>
    <mergeCell ref="BCM159:BCM160"/>
    <mergeCell ref="BCN159:BCN160"/>
    <mergeCell ref="BCO159:BCO160"/>
    <mergeCell ref="BCD159:BCD160"/>
    <mergeCell ref="BCE159:BCE160"/>
    <mergeCell ref="BCF159:BCF160"/>
    <mergeCell ref="BCG159:BCG160"/>
    <mergeCell ref="BCH159:BCH160"/>
    <mergeCell ref="BCI159:BCI160"/>
    <mergeCell ref="BBX159:BBX160"/>
    <mergeCell ref="BBY159:BBY160"/>
    <mergeCell ref="BBZ159:BBZ160"/>
    <mergeCell ref="BCA159:BCA160"/>
    <mergeCell ref="BCB159:BCB160"/>
    <mergeCell ref="BCC159:BCC160"/>
    <mergeCell ref="BBR159:BBR160"/>
    <mergeCell ref="BBS159:BBS160"/>
    <mergeCell ref="BBT159:BBT160"/>
    <mergeCell ref="BBU159:BBU160"/>
    <mergeCell ref="BBV159:BBV160"/>
    <mergeCell ref="BBW159:BBW160"/>
    <mergeCell ref="BEF159:BEF160"/>
    <mergeCell ref="BEG159:BEG160"/>
    <mergeCell ref="BEH159:BEH160"/>
    <mergeCell ref="BEI159:BEI160"/>
    <mergeCell ref="BEJ159:BEJ160"/>
    <mergeCell ref="BEK159:BEK160"/>
    <mergeCell ref="BDZ159:BDZ160"/>
    <mergeCell ref="BEA159:BEA160"/>
    <mergeCell ref="BEB159:BEB160"/>
    <mergeCell ref="BEC159:BEC160"/>
    <mergeCell ref="BED159:BED160"/>
    <mergeCell ref="BEE159:BEE160"/>
    <mergeCell ref="BDT159:BDT160"/>
    <mergeCell ref="BDU159:BDU160"/>
    <mergeCell ref="BDV159:BDV160"/>
    <mergeCell ref="BDW159:BDW160"/>
    <mergeCell ref="BDX159:BDX160"/>
    <mergeCell ref="BDY159:BDY160"/>
    <mergeCell ref="BDN159:BDN160"/>
    <mergeCell ref="BDO159:BDO160"/>
    <mergeCell ref="BDP159:BDP160"/>
    <mergeCell ref="BDQ159:BDQ160"/>
    <mergeCell ref="BDR159:BDR160"/>
    <mergeCell ref="BDS159:BDS160"/>
    <mergeCell ref="BDH159:BDH160"/>
    <mergeCell ref="BDI159:BDI160"/>
    <mergeCell ref="BDJ159:BDJ160"/>
    <mergeCell ref="BDK159:BDK160"/>
    <mergeCell ref="BDL159:BDL160"/>
    <mergeCell ref="BDM159:BDM160"/>
    <mergeCell ref="BDB159:BDB160"/>
    <mergeCell ref="BDC159:BDC160"/>
    <mergeCell ref="BDD159:BDD160"/>
    <mergeCell ref="BDE159:BDE160"/>
    <mergeCell ref="BDF159:BDF160"/>
    <mergeCell ref="BDG159:BDG160"/>
    <mergeCell ref="BFP159:BFP160"/>
    <mergeCell ref="BFQ159:BFQ160"/>
    <mergeCell ref="BFR159:BFR160"/>
    <mergeCell ref="BFS159:BFS160"/>
    <mergeCell ref="BFT159:BFT160"/>
    <mergeCell ref="BFU159:BFU160"/>
    <mergeCell ref="BFJ159:BFJ160"/>
    <mergeCell ref="BFK159:BFK160"/>
    <mergeCell ref="BFL159:BFL160"/>
    <mergeCell ref="BFM159:BFM160"/>
    <mergeCell ref="BFN159:BFN160"/>
    <mergeCell ref="BFO159:BFO160"/>
    <mergeCell ref="BFD159:BFD160"/>
    <mergeCell ref="BFE159:BFE160"/>
    <mergeCell ref="BFF159:BFF160"/>
    <mergeCell ref="BFG159:BFG160"/>
    <mergeCell ref="BFH159:BFH160"/>
    <mergeCell ref="BFI159:BFI160"/>
    <mergeCell ref="BEX159:BEX160"/>
    <mergeCell ref="BEY159:BEY160"/>
    <mergeCell ref="BEZ159:BEZ160"/>
    <mergeCell ref="BFA159:BFA160"/>
    <mergeCell ref="BFB159:BFB160"/>
    <mergeCell ref="BFC159:BFC160"/>
    <mergeCell ref="BER159:BER160"/>
    <mergeCell ref="BES159:BES160"/>
    <mergeCell ref="BET159:BET160"/>
    <mergeCell ref="BEU159:BEU160"/>
    <mergeCell ref="BEV159:BEV160"/>
    <mergeCell ref="BEW159:BEW160"/>
    <mergeCell ref="BEL159:BEL160"/>
    <mergeCell ref="BEM159:BEM160"/>
    <mergeCell ref="BEN159:BEN160"/>
    <mergeCell ref="BEO159:BEO160"/>
    <mergeCell ref="BEP159:BEP160"/>
    <mergeCell ref="BEQ159:BEQ160"/>
    <mergeCell ref="BGZ159:BGZ160"/>
    <mergeCell ref="BHA159:BHA160"/>
    <mergeCell ref="BHB159:BHB160"/>
    <mergeCell ref="BHC159:BHC160"/>
    <mergeCell ref="BHD159:BHD160"/>
    <mergeCell ref="BHE159:BHE160"/>
    <mergeCell ref="BGT159:BGT160"/>
    <mergeCell ref="BGU159:BGU160"/>
    <mergeCell ref="BGV159:BGV160"/>
    <mergeCell ref="BGW159:BGW160"/>
    <mergeCell ref="BGX159:BGX160"/>
    <mergeCell ref="BGY159:BGY160"/>
    <mergeCell ref="BGN159:BGN160"/>
    <mergeCell ref="BGO159:BGO160"/>
    <mergeCell ref="BGP159:BGP160"/>
    <mergeCell ref="BGQ159:BGQ160"/>
    <mergeCell ref="BGR159:BGR160"/>
    <mergeCell ref="BGS159:BGS160"/>
    <mergeCell ref="BGH159:BGH160"/>
    <mergeCell ref="BGI159:BGI160"/>
    <mergeCell ref="BGJ159:BGJ160"/>
    <mergeCell ref="BGK159:BGK160"/>
    <mergeCell ref="BGL159:BGL160"/>
    <mergeCell ref="BGM159:BGM160"/>
    <mergeCell ref="BGB159:BGB160"/>
    <mergeCell ref="BGC159:BGC160"/>
    <mergeCell ref="BGD159:BGD160"/>
    <mergeCell ref="BGE159:BGE160"/>
    <mergeCell ref="BGF159:BGF160"/>
    <mergeCell ref="BGG159:BGG160"/>
    <mergeCell ref="BFV159:BFV160"/>
    <mergeCell ref="BFW159:BFW160"/>
    <mergeCell ref="BFX159:BFX160"/>
    <mergeCell ref="BFY159:BFY160"/>
    <mergeCell ref="BFZ159:BFZ160"/>
    <mergeCell ref="BGA159:BGA160"/>
    <mergeCell ref="BIJ159:BIJ160"/>
    <mergeCell ref="BIK159:BIK160"/>
    <mergeCell ref="BIL159:BIL160"/>
    <mergeCell ref="BIM159:BIM160"/>
    <mergeCell ref="BIN159:BIN160"/>
    <mergeCell ref="BIO159:BIO160"/>
    <mergeCell ref="BID159:BID160"/>
    <mergeCell ref="BIE159:BIE160"/>
    <mergeCell ref="BIF159:BIF160"/>
    <mergeCell ref="BIG159:BIG160"/>
    <mergeCell ref="BIH159:BIH160"/>
    <mergeCell ref="BII159:BII160"/>
    <mergeCell ref="BHX159:BHX160"/>
    <mergeCell ref="BHY159:BHY160"/>
    <mergeCell ref="BHZ159:BHZ160"/>
    <mergeCell ref="BIA159:BIA160"/>
    <mergeCell ref="BIB159:BIB160"/>
    <mergeCell ref="BIC159:BIC160"/>
    <mergeCell ref="BHR159:BHR160"/>
    <mergeCell ref="BHS159:BHS160"/>
    <mergeCell ref="BHT159:BHT160"/>
    <mergeCell ref="BHU159:BHU160"/>
    <mergeCell ref="BHV159:BHV160"/>
    <mergeCell ref="BHW159:BHW160"/>
    <mergeCell ref="BHL159:BHL160"/>
    <mergeCell ref="BHM159:BHM160"/>
    <mergeCell ref="BHN159:BHN160"/>
    <mergeCell ref="BHO159:BHO160"/>
    <mergeCell ref="BHP159:BHP160"/>
    <mergeCell ref="BHQ159:BHQ160"/>
    <mergeCell ref="BHF159:BHF160"/>
    <mergeCell ref="BHG159:BHG160"/>
    <mergeCell ref="BHH159:BHH160"/>
    <mergeCell ref="BHI159:BHI160"/>
    <mergeCell ref="BHJ159:BHJ160"/>
    <mergeCell ref="BHK159:BHK160"/>
    <mergeCell ref="BJT159:BJT160"/>
    <mergeCell ref="BJU159:BJU160"/>
    <mergeCell ref="BJV159:BJV160"/>
    <mergeCell ref="BJW159:BJW160"/>
    <mergeCell ref="BJX159:BJX160"/>
    <mergeCell ref="BJY159:BJY160"/>
    <mergeCell ref="BJN159:BJN160"/>
    <mergeCell ref="BJO159:BJO160"/>
    <mergeCell ref="BJP159:BJP160"/>
    <mergeCell ref="BJQ159:BJQ160"/>
    <mergeCell ref="BJR159:BJR160"/>
    <mergeCell ref="BJS159:BJS160"/>
    <mergeCell ref="BJH159:BJH160"/>
    <mergeCell ref="BJI159:BJI160"/>
    <mergeCell ref="BJJ159:BJJ160"/>
    <mergeCell ref="BJK159:BJK160"/>
    <mergeCell ref="BJL159:BJL160"/>
    <mergeCell ref="BJM159:BJM160"/>
    <mergeCell ref="BJB159:BJB160"/>
    <mergeCell ref="BJC159:BJC160"/>
    <mergeCell ref="BJD159:BJD160"/>
    <mergeCell ref="BJE159:BJE160"/>
    <mergeCell ref="BJF159:BJF160"/>
    <mergeCell ref="BJG159:BJG160"/>
    <mergeCell ref="BIV159:BIV160"/>
    <mergeCell ref="BIW159:BIW160"/>
    <mergeCell ref="BIX159:BIX160"/>
    <mergeCell ref="BIY159:BIY160"/>
    <mergeCell ref="BIZ159:BIZ160"/>
    <mergeCell ref="BJA159:BJA160"/>
    <mergeCell ref="BIP159:BIP160"/>
    <mergeCell ref="BIQ159:BIQ160"/>
    <mergeCell ref="BIR159:BIR160"/>
    <mergeCell ref="BIS159:BIS160"/>
    <mergeCell ref="BIT159:BIT160"/>
    <mergeCell ref="BIU159:BIU160"/>
    <mergeCell ref="BLD159:BLD160"/>
    <mergeCell ref="BLE159:BLE160"/>
    <mergeCell ref="BLF159:BLF160"/>
    <mergeCell ref="BLG159:BLG160"/>
    <mergeCell ref="BLH159:BLH160"/>
    <mergeCell ref="BLI159:BLI160"/>
    <mergeCell ref="BKX159:BKX160"/>
    <mergeCell ref="BKY159:BKY160"/>
    <mergeCell ref="BKZ159:BKZ160"/>
    <mergeCell ref="BLA159:BLA160"/>
    <mergeCell ref="BLB159:BLB160"/>
    <mergeCell ref="BLC159:BLC160"/>
    <mergeCell ref="BKR159:BKR160"/>
    <mergeCell ref="BKS159:BKS160"/>
    <mergeCell ref="BKT159:BKT160"/>
    <mergeCell ref="BKU159:BKU160"/>
    <mergeCell ref="BKV159:BKV160"/>
    <mergeCell ref="BKW159:BKW160"/>
    <mergeCell ref="BKL159:BKL160"/>
    <mergeCell ref="BKM159:BKM160"/>
    <mergeCell ref="BKN159:BKN160"/>
    <mergeCell ref="BKO159:BKO160"/>
    <mergeCell ref="BKP159:BKP160"/>
    <mergeCell ref="BKQ159:BKQ160"/>
    <mergeCell ref="BKF159:BKF160"/>
    <mergeCell ref="BKG159:BKG160"/>
    <mergeCell ref="BKH159:BKH160"/>
    <mergeCell ref="BKI159:BKI160"/>
    <mergeCell ref="BKJ159:BKJ160"/>
    <mergeCell ref="BKK159:BKK160"/>
    <mergeCell ref="BJZ159:BJZ160"/>
    <mergeCell ref="BKA159:BKA160"/>
    <mergeCell ref="BKB159:BKB160"/>
    <mergeCell ref="BKC159:BKC160"/>
    <mergeCell ref="BKD159:BKD160"/>
    <mergeCell ref="BKE159:BKE160"/>
    <mergeCell ref="BMN159:BMN160"/>
    <mergeCell ref="BMO159:BMO160"/>
    <mergeCell ref="BMP159:BMP160"/>
    <mergeCell ref="BMQ159:BMQ160"/>
    <mergeCell ref="BMR159:BMR160"/>
    <mergeCell ref="BMS159:BMS160"/>
    <mergeCell ref="BMH159:BMH160"/>
    <mergeCell ref="BMI159:BMI160"/>
    <mergeCell ref="BMJ159:BMJ160"/>
    <mergeCell ref="BMK159:BMK160"/>
    <mergeCell ref="BML159:BML160"/>
    <mergeCell ref="BMM159:BMM160"/>
    <mergeCell ref="BMB159:BMB160"/>
    <mergeCell ref="BMC159:BMC160"/>
    <mergeCell ref="BMD159:BMD160"/>
    <mergeCell ref="BME159:BME160"/>
    <mergeCell ref="BMF159:BMF160"/>
    <mergeCell ref="BMG159:BMG160"/>
    <mergeCell ref="BLV159:BLV160"/>
    <mergeCell ref="BLW159:BLW160"/>
    <mergeCell ref="BLX159:BLX160"/>
    <mergeCell ref="BLY159:BLY160"/>
    <mergeCell ref="BLZ159:BLZ160"/>
    <mergeCell ref="BMA159:BMA160"/>
    <mergeCell ref="BLP159:BLP160"/>
    <mergeCell ref="BLQ159:BLQ160"/>
    <mergeCell ref="BLR159:BLR160"/>
    <mergeCell ref="BLS159:BLS160"/>
    <mergeCell ref="BLT159:BLT160"/>
    <mergeCell ref="BLU159:BLU160"/>
    <mergeCell ref="BLJ159:BLJ160"/>
    <mergeCell ref="BLK159:BLK160"/>
    <mergeCell ref="BLL159:BLL160"/>
    <mergeCell ref="BLM159:BLM160"/>
    <mergeCell ref="BLN159:BLN160"/>
    <mergeCell ref="BLO159:BLO160"/>
    <mergeCell ref="BNX159:BNX160"/>
    <mergeCell ref="BNY159:BNY160"/>
    <mergeCell ref="BNZ159:BNZ160"/>
    <mergeCell ref="BOA159:BOA160"/>
    <mergeCell ref="BOB159:BOB160"/>
    <mergeCell ref="BOC159:BOC160"/>
    <mergeCell ref="BNR159:BNR160"/>
    <mergeCell ref="BNS159:BNS160"/>
    <mergeCell ref="BNT159:BNT160"/>
    <mergeCell ref="BNU159:BNU160"/>
    <mergeCell ref="BNV159:BNV160"/>
    <mergeCell ref="BNW159:BNW160"/>
    <mergeCell ref="BNL159:BNL160"/>
    <mergeCell ref="BNM159:BNM160"/>
    <mergeCell ref="BNN159:BNN160"/>
    <mergeCell ref="BNO159:BNO160"/>
    <mergeCell ref="BNP159:BNP160"/>
    <mergeCell ref="BNQ159:BNQ160"/>
    <mergeCell ref="BNF159:BNF160"/>
    <mergeCell ref="BNG159:BNG160"/>
    <mergeCell ref="BNH159:BNH160"/>
    <mergeCell ref="BNI159:BNI160"/>
    <mergeCell ref="BNJ159:BNJ160"/>
    <mergeCell ref="BNK159:BNK160"/>
    <mergeCell ref="BMZ159:BMZ160"/>
    <mergeCell ref="BNA159:BNA160"/>
    <mergeCell ref="BNB159:BNB160"/>
    <mergeCell ref="BNC159:BNC160"/>
    <mergeCell ref="BND159:BND160"/>
    <mergeCell ref="BNE159:BNE160"/>
    <mergeCell ref="BMT159:BMT160"/>
    <mergeCell ref="BMU159:BMU160"/>
    <mergeCell ref="BMV159:BMV160"/>
    <mergeCell ref="BMW159:BMW160"/>
    <mergeCell ref="BMX159:BMX160"/>
    <mergeCell ref="BMY159:BMY160"/>
    <mergeCell ref="BPH159:BPH160"/>
    <mergeCell ref="BPI159:BPI160"/>
    <mergeCell ref="BPJ159:BPJ160"/>
    <mergeCell ref="BPK159:BPK160"/>
    <mergeCell ref="BPL159:BPL160"/>
    <mergeCell ref="BPM159:BPM160"/>
    <mergeCell ref="BPB159:BPB160"/>
    <mergeCell ref="BPC159:BPC160"/>
    <mergeCell ref="BPD159:BPD160"/>
    <mergeCell ref="BPE159:BPE160"/>
    <mergeCell ref="BPF159:BPF160"/>
    <mergeCell ref="BPG159:BPG160"/>
    <mergeCell ref="BOV159:BOV160"/>
    <mergeCell ref="BOW159:BOW160"/>
    <mergeCell ref="BOX159:BOX160"/>
    <mergeCell ref="BOY159:BOY160"/>
    <mergeCell ref="BOZ159:BOZ160"/>
    <mergeCell ref="BPA159:BPA160"/>
    <mergeCell ref="BOP159:BOP160"/>
    <mergeCell ref="BOQ159:BOQ160"/>
    <mergeCell ref="BOR159:BOR160"/>
    <mergeCell ref="BOS159:BOS160"/>
    <mergeCell ref="BOT159:BOT160"/>
    <mergeCell ref="BOU159:BOU160"/>
    <mergeCell ref="BOJ159:BOJ160"/>
    <mergeCell ref="BOK159:BOK160"/>
    <mergeCell ref="BOL159:BOL160"/>
    <mergeCell ref="BOM159:BOM160"/>
    <mergeCell ref="BON159:BON160"/>
    <mergeCell ref="BOO159:BOO160"/>
    <mergeCell ref="BOD159:BOD160"/>
    <mergeCell ref="BOE159:BOE160"/>
    <mergeCell ref="BOF159:BOF160"/>
    <mergeCell ref="BOG159:BOG160"/>
    <mergeCell ref="BOH159:BOH160"/>
    <mergeCell ref="BOI159:BOI160"/>
    <mergeCell ref="BQR159:BQR160"/>
    <mergeCell ref="BQS159:BQS160"/>
    <mergeCell ref="BQT159:BQT160"/>
    <mergeCell ref="BQU159:BQU160"/>
    <mergeCell ref="BQV159:BQV160"/>
    <mergeCell ref="BQW159:BQW160"/>
    <mergeCell ref="BQL159:BQL160"/>
    <mergeCell ref="BQM159:BQM160"/>
    <mergeCell ref="BQN159:BQN160"/>
    <mergeCell ref="BQO159:BQO160"/>
    <mergeCell ref="BQP159:BQP160"/>
    <mergeCell ref="BQQ159:BQQ160"/>
    <mergeCell ref="BQF159:BQF160"/>
    <mergeCell ref="BQG159:BQG160"/>
    <mergeCell ref="BQH159:BQH160"/>
    <mergeCell ref="BQI159:BQI160"/>
    <mergeCell ref="BQJ159:BQJ160"/>
    <mergeCell ref="BQK159:BQK160"/>
    <mergeCell ref="BPZ159:BPZ160"/>
    <mergeCell ref="BQA159:BQA160"/>
    <mergeCell ref="BQB159:BQB160"/>
    <mergeCell ref="BQC159:BQC160"/>
    <mergeCell ref="BQD159:BQD160"/>
    <mergeCell ref="BQE159:BQE160"/>
    <mergeCell ref="BPT159:BPT160"/>
    <mergeCell ref="BPU159:BPU160"/>
    <mergeCell ref="BPV159:BPV160"/>
    <mergeCell ref="BPW159:BPW160"/>
    <mergeCell ref="BPX159:BPX160"/>
    <mergeCell ref="BPY159:BPY160"/>
    <mergeCell ref="BPN159:BPN160"/>
    <mergeCell ref="BPO159:BPO160"/>
    <mergeCell ref="BPP159:BPP160"/>
    <mergeCell ref="BPQ159:BPQ160"/>
    <mergeCell ref="BPR159:BPR160"/>
    <mergeCell ref="BPS159:BPS160"/>
    <mergeCell ref="BSB159:BSB160"/>
    <mergeCell ref="BSC159:BSC160"/>
    <mergeCell ref="BSD159:BSD160"/>
    <mergeCell ref="BSE159:BSE160"/>
    <mergeCell ref="BSF159:BSF160"/>
    <mergeCell ref="BSG159:BSG160"/>
    <mergeCell ref="BRV159:BRV160"/>
    <mergeCell ref="BRW159:BRW160"/>
    <mergeCell ref="BRX159:BRX160"/>
    <mergeCell ref="BRY159:BRY160"/>
    <mergeCell ref="BRZ159:BRZ160"/>
    <mergeCell ref="BSA159:BSA160"/>
    <mergeCell ref="BRP159:BRP160"/>
    <mergeCell ref="BRQ159:BRQ160"/>
    <mergeCell ref="BRR159:BRR160"/>
    <mergeCell ref="BRS159:BRS160"/>
    <mergeCell ref="BRT159:BRT160"/>
    <mergeCell ref="BRU159:BRU160"/>
    <mergeCell ref="BRJ159:BRJ160"/>
    <mergeCell ref="BRK159:BRK160"/>
    <mergeCell ref="BRL159:BRL160"/>
    <mergeCell ref="BRM159:BRM160"/>
    <mergeCell ref="BRN159:BRN160"/>
    <mergeCell ref="BRO159:BRO160"/>
    <mergeCell ref="BRD159:BRD160"/>
    <mergeCell ref="BRE159:BRE160"/>
    <mergeCell ref="BRF159:BRF160"/>
    <mergeCell ref="BRG159:BRG160"/>
    <mergeCell ref="BRH159:BRH160"/>
    <mergeCell ref="BRI159:BRI160"/>
    <mergeCell ref="BQX159:BQX160"/>
    <mergeCell ref="BQY159:BQY160"/>
    <mergeCell ref="BQZ159:BQZ160"/>
    <mergeCell ref="BRA159:BRA160"/>
    <mergeCell ref="BRB159:BRB160"/>
    <mergeCell ref="BRC159:BRC160"/>
    <mergeCell ref="BTL159:BTL160"/>
    <mergeCell ref="BTM159:BTM160"/>
    <mergeCell ref="BTN159:BTN160"/>
    <mergeCell ref="BTO159:BTO160"/>
    <mergeCell ref="BTP159:BTP160"/>
    <mergeCell ref="BTQ159:BTQ160"/>
    <mergeCell ref="BTF159:BTF160"/>
    <mergeCell ref="BTG159:BTG160"/>
    <mergeCell ref="BTH159:BTH160"/>
    <mergeCell ref="BTI159:BTI160"/>
    <mergeCell ref="BTJ159:BTJ160"/>
    <mergeCell ref="BTK159:BTK160"/>
    <mergeCell ref="BSZ159:BSZ160"/>
    <mergeCell ref="BTA159:BTA160"/>
    <mergeCell ref="BTB159:BTB160"/>
    <mergeCell ref="BTC159:BTC160"/>
    <mergeCell ref="BTD159:BTD160"/>
    <mergeCell ref="BTE159:BTE160"/>
    <mergeCell ref="BST159:BST160"/>
    <mergeCell ref="BSU159:BSU160"/>
    <mergeCell ref="BSV159:BSV160"/>
    <mergeCell ref="BSW159:BSW160"/>
    <mergeCell ref="BSX159:BSX160"/>
    <mergeCell ref="BSY159:BSY160"/>
    <mergeCell ref="BSN159:BSN160"/>
    <mergeCell ref="BSO159:BSO160"/>
    <mergeCell ref="BSP159:BSP160"/>
    <mergeCell ref="BSQ159:BSQ160"/>
    <mergeCell ref="BSR159:BSR160"/>
    <mergeCell ref="BSS159:BSS160"/>
    <mergeCell ref="BSH159:BSH160"/>
    <mergeCell ref="BSI159:BSI160"/>
    <mergeCell ref="BSJ159:BSJ160"/>
    <mergeCell ref="BSK159:BSK160"/>
    <mergeCell ref="BSL159:BSL160"/>
    <mergeCell ref="BSM159:BSM160"/>
    <mergeCell ref="BUV159:BUV160"/>
    <mergeCell ref="BUW159:BUW160"/>
    <mergeCell ref="BUX159:BUX160"/>
    <mergeCell ref="BUY159:BUY160"/>
    <mergeCell ref="BUZ159:BUZ160"/>
    <mergeCell ref="BVA159:BVA160"/>
    <mergeCell ref="BUP159:BUP160"/>
    <mergeCell ref="BUQ159:BUQ160"/>
    <mergeCell ref="BUR159:BUR160"/>
    <mergeCell ref="BUS159:BUS160"/>
    <mergeCell ref="BUT159:BUT160"/>
    <mergeCell ref="BUU159:BUU160"/>
    <mergeCell ref="BUJ159:BUJ160"/>
    <mergeCell ref="BUK159:BUK160"/>
    <mergeCell ref="BUL159:BUL160"/>
    <mergeCell ref="BUM159:BUM160"/>
    <mergeCell ref="BUN159:BUN160"/>
    <mergeCell ref="BUO159:BUO160"/>
    <mergeCell ref="BUD159:BUD160"/>
    <mergeCell ref="BUE159:BUE160"/>
    <mergeCell ref="BUF159:BUF160"/>
    <mergeCell ref="BUG159:BUG160"/>
    <mergeCell ref="BUH159:BUH160"/>
    <mergeCell ref="BUI159:BUI160"/>
    <mergeCell ref="BTX159:BTX160"/>
    <mergeCell ref="BTY159:BTY160"/>
    <mergeCell ref="BTZ159:BTZ160"/>
    <mergeCell ref="BUA159:BUA160"/>
    <mergeCell ref="BUB159:BUB160"/>
    <mergeCell ref="BUC159:BUC160"/>
    <mergeCell ref="BTR159:BTR160"/>
    <mergeCell ref="BTS159:BTS160"/>
    <mergeCell ref="BTT159:BTT160"/>
    <mergeCell ref="BTU159:BTU160"/>
    <mergeCell ref="BTV159:BTV160"/>
    <mergeCell ref="BTW159:BTW160"/>
    <mergeCell ref="BWF159:BWF160"/>
    <mergeCell ref="BWG159:BWG160"/>
    <mergeCell ref="BWH159:BWH160"/>
    <mergeCell ref="BWI159:BWI160"/>
    <mergeCell ref="BWJ159:BWJ160"/>
    <mergeCell ref="BWK159:BWK160"/>
    <mergeCell ref="BVZ159:BVZ160"/>
    <mergeCell ref="BWA159:BWA160"/>
    <mergeCell ref="BWB159:BWB160"/>
    <mergeCell ref="BWC159:BWC160"/>
    <mergeCell ref="BWD159:BWD160"/>
    <mergeCell ref="BWE159:BWE160"/>
    <mergeCell ref="BVT159:BVT160"/>
    <mergeCell ref="BVU159:BVU160"/>
    <mergeCell ref="BVV159:BVV160"/>
    <mergeCell ref="BVW159:BVW160"/>
    <mergeCell ref="BVX159:BVX160"/>
    <mergeCell ref="BVY159:BVY160"/>
    <mergeCell ref="BVN159:BVN160"/>
    <mergeCell ref="BVO159:BVO160"/>
    <mergeCell ref="BVP159:BVP160"/>
    <mergeCell ref="BVQ159:BVQ160"/>
    <mergeCell ref="BVR159:BVR160"/>
    <mergeCell ref="BVS159:BVS160"/>
    <mergeCell ref="BVH159:BVH160"/>
    <mergeCell ref="BVI159:BVI160"/>
    <mergeCell ref="BVJ159:BVJ160"/>
    <mergeCell ref="BVK159:BVK160"/>
    <mergeCell ref="BVL159:BVL160"/>
    <mergeCell ref="BVM159:BVM160"/>
    <mergeCell ref="BVB159:BVB160"/>
    <mergeCell ref="BVC159:BVC160"/>
    <mergeCell ref="BVD159:BVD160"/>
    <mergeCell ref="BVE159:BVE160"/>
    <mergeCell ref="BVF159:BVF160"/>
    <mergeCell ref="BVG159:BVG160"/>
    <mergeCell ref="BXP159:BXP160"/>
    <mergeCell ref="BXQ159:BXQ160"/>
    <mergeCell ref="BXR159:BXR160"/>
    <mergeCell ref="BXS159:BXS160"/>
    <mergeCell ref="BXT159:BXT160"/>
    <mergeCell ref="BXU159:BXU160"/>
    <mergeCell ref="BXJ159:BXJ160"/>
    <mergeCell ref="BXK159:BXK160"/>
    <mergeCell ref="BXL159:BXL160"/>
    <mergeCell ref="BXM159:BXM160"/>
    <mergeCell ref="BXN159:BXN160"/>
    <mergeCell ref="BXO159:BXO160"/>
    <mergeCell ref="BXD159:BXD160"/>
    <mergeCell ref="BXE159:BXE160"/>
    <mergeCell ref="BXF159:BXF160"/>
    <mergeCell ref="BXG159:BXG160"/>
    <mergeCell ref="BXH159:BXH160"/>
    <mergeCell ref="BXI159:BXI160"/>
    <mergeCell ref="BWX159:BWX160"/>
    <mergeCell ref="BWY159:BWY160"/>
    <mergeCell ref="BWZ159:BWZ160"/>
    <mergeCell ref="BXA159:BXA160"/>
    <mergeCell ref="BXB159:BXB160"/>
    <mergeCell ref="BXC159:BXC160"/>
    <mergeCell ref="BWR159:BWR160"/>
    <mergeCell ref="BWS159:BWS160"/>
    <mergeCell ref="BWT159:BWT160"/>
    <mergeCell ref="BWU159:BWU160"/>
    <mergeCell ref="BWV159:BWV160"/>
    <mergeCell ref="BWW159:BWW160"/>
    <mergeCell ref="BWL159:BWL160"/>
    <mergeCell ref="BWM159:BWM160"/>
    <mergeCell ref="BWN159:BWN160"/>
    <mergeCell ref="BWO159:BWO160"/>
    <mergeCell ref="BWP159:BWP160"/>
    <mergeCell ref="BWQ159:BWQ160"/>
    <mergeCell ref="BYZ159:BYZ160"/>
    <mergeCell ref="BZA159:BZA160"/>
    <mergeCell ref="BZB159:BZB160"/>
    <mergeCell ref="BZC159:BZC160"/>
    <mergeCell ref="BZD159:BZD160"/>
    <mergeCell ref="BZE159:BZE160"/>
    <mergeCell ref="BYT159:BYT160"/>
    <mergeCell ref="BYU159:BYU160"/>
    <mergeCell ref="BYV159:BYV160"/>
    <mergeCell ref="BYW159:BYW160"/>
    <mergeCell ref="BYX159:BYX160"/>
    <mergeCell ref="BYY159:BYY160"/>
    <mergeCell ref="BYN159:BYN160"/>
    <mergeCell ref="BYO159:BYO160"/>
    <mergeCell ref="BYP159:BYP160"/>
    <mergeCell ref="BYQ159:BYQ160"/>
    <mergeCell ref="BYR159:BYR160"/>
    <mergeCell ref="BYS159:BYS160"/>
    <mergeCell ref="BYH159:BYH160"/>
    <mergeCell ref="BYI159:BYI160"/>
    <mergeCell ref="BYJ159:BYJ160"/>
    <mergeCell ref="BYK159:BYK160"/>
    <mergeCell ref="BYL159:BYL160"/>
    <mergeCell ref="BYM159:BYM160"/>
    <mergeCell ref="BYB159:BYB160"/>
    <mergeCell ref="BYC159:BYC160"/>
    <mergeCell ref="BYD159:BYD160"/>
    <mergeCell ref="BYE159:BYE160"/>
    <mergeCell ref="BYF159:BYF160"/>
    <mergeCell ref="BYG159:BYG160"/>
    <mergeCell ref="BXV159:BXV160"/>
    <mergeCell ref="BXW159:BXW160"/>
    <mergeCell ref="BXX159:BXX160"/>
    <mergeCell ref="BXY159:BXY160"/>
    <mergeCell ref="BXZ159:BXZ160"/>
    <mergeCell ref="BYA159:BYA160"/>
    <mergeCell ref="CAJ159:CAJ160"/>
    <mergeCell ref="CAK159:CAK160"/>
    <mergeCell ref="CAL159:CAL160"/>
    <mergeCell ref="CAM159:CAM160"/>
    <mergeCell ref="CAN159:CAN160"/>
    <mergeCell ref="CAO159:CAO160"/>
    <mergeCell ref="CAD159:CAD160"/>
    <mergeCell ref="CAE159:CAE160"/>
    <mergeCell ref="CAF159:CAF160"/>
    <mergeCell ref="CAG159:CAG160"/>
    <mergeCell ref="CAH159:CAH160"/>
    <mergeCell ref="CAI159:CAI160"/>
    <mergeCell ref="BZX159:BZX160"/>
    <mergeCell ref="BZY159:BZY160"/>
    <mergeCell ref="BZZ159:BZZ160"/>
    <mergeCell ref="CAA159:CAA160"/>
    <mergeCell ref="CAB159:CAB160"/>
    <mergeCell ref="CAC159:CAC160"/>
    <mergeCell ref="BZR159:BZR160"/>
    <mergeCell ref="BZS159:BZS160"/>
    <mergeCell ref="BZT159:BZT160"/>
    <mergeCell ref="BZU159:BZU160"/>
    <mergeCell ref="BZV159:BZV160"/>
    <mergeCell ref="BZW159:BZW160"/>
    <mergeCell ref="BZL159:BZL160"/>
    <mergeCell ref="BZM159:BZM160"/>
    <mergeCell ref="BZN159:BZN160"/>
    <mergeCell ref="BZO159:BZO160"/>
    <mergeCell ref="BZP159:BZP160"/>
    <mergeCell ref="BZQ159:BZQ160"/>
    <mergeCell ref="BZF159:BZF160"/>
    <mergeCell ref="BZG159:BZG160"/>
    <mergeCell ref="BZH159:BZH160"/>
    <mergeCell ref="BZI159:BZI160"/>
    <mergeCell ref="BZJ159:BZJ160"/>
    <mergeCell ref="BZK159:BZK160"/>
    <mergeCell ref="CBT159:CBT160"/>
    <mergeCell ref="CBU159:CBU160"/>
    <mergeCell ref="CBV159:CBV160"/>
    <mergeCell ref="CBW159:CBW160"/>
    <mergeCell ref="CBX159:CBX160"/>
    <mergeCell ref="CBY159:CBY160"/>
    <mergeCell ref="CBN159:CBN160"/>
    <mergeCell ref="CBO159:CBO160"/>
    <mergeCell ref="CBP159:CBP160"/>
    <mergeCell ref="CBQ159:CBQ160"/>
    <mergeCell ref="CBR159:CBR160"/>
    <mergeCell ref="CBS159:CBS160"/>
    <mergeCell ref="CBH159:CBH160"/>
    <mergeCell ref="CBI159:CBI160"/>
    <mergeCell ref="CBJ159:CBJ160"/>
    <mergeCell ref="CBK159:CBK160"/>
    <mergeCell ref="CBL159:CBL160"/>
    <mergeCell ref="CBM159:CBM160"/>
    <mergeCell ref="CBB159:CBB160"/>
    <mergeCell ref="CBC159:CBC160"/>
    <mergeCell ref="CBD159:CBD160"/>
    <mergeCell ref="CBE159:CBE160"/>
    <mergeCell ref="CBF159:CBF160"/>
    <mergeCell ref="CBG159:CBG160"/>
    <mergeCell ref="CAV159:CAV160"/>
    <mergeCell ref="CAW159:CAW160"/>
    <mergeCell ref="CAX159:CAX160"/>
    <mergeCell ref="CAY159:CAY160"/>
    <mergeCell ref="CAZ159:CAZ160"/>
    <mergeCell ref="CBA159:CBA160"/>
    <mergeCell ref="CAP159:CAP160"/>
    <mergeCell ref="CAQ159:CAQ160"/>
    <mergeCell ref="CAR159:CAR160"/>
    <mergeCell ref="CAS159:CAS160"/>
    <mergeCell ref="CAT159:CAT160"/>
    <mergeCell ref="CAU159:CAU160"/>
    <mergeCell ref="CDD159:CDD160"/>
    <mergeCell ref="CDE159:CDE160"/>
    <mergeCell ref="CDF159:CDF160"/>
    <mergeCell ref="CDG159:CDG160"/>
    <mergeCell ref="CDH159:CDH160"/>
    <mergeCell ref="CDI159:CDI160"/>
    <mergeCell ref="CCX159:CCX160"/>
    <mergeCell ref="CCY159:CCY160"/>
    <mergeCell ref="CCZ159:CCZ160"/>
    <mergeCell ref="CDA159:CDA160"/>
    <mergeCell ref="CDB159:CDB160"/>
    <mergeCell ref="CDC159:CDC160"/>
    <mergeCell ref="CCR159:CCR160"/>
    <mergeCell ref="CCS159:CCS160"/>
    <mergeCell ref="CCT159:CCT160"/>
    <mergeCell ref="CCU159:CCU160"/>
    <mergeCell ref="CCV159:CCV160"/>
    <mergeCell ref="CCW159:CCW160"/>
    <mergeCell ref="CCL159:CCL160"/>
    <mergeCell ref="CCM159:CCM160"/>
    <mergeCell ref="CCN159:CCN160"/>
    <mergeCell ref="CCO159:CCO160"/>
    <mergeCell ref="CCP159:CCP160"/>
    <mergeCell ref="CCQ159:CCQ160"/>
    <mergeCell ref="CCF159:CCF160"/>
    <mergeCell ref="CCG159:CCG160"/>
    <mergeCell ref="CCH159:CCH160"/>
    <mergeCell ref="CCI159:CCI160"/>
    <mergeCell ref="CCJ159:CCJ160"/>
    <mergeCell ref="CCK159:CCK160"/>
    <mergeCell ref="CBZ159:CBZ160"/>
    <mergeCell ref="CCA159:CCA160"/>
    <mergeCell ref="CCB159:CCB160"/>
    <mergeCell ref="CCC159:CCC160"/>
    <mergeCell ref="CCD159:CCD160"/>
    <mergeCell ref="CCE159:CCE160"/>
    <mergeCell ref="CEN159:CEN160"/>
    <mergeCell ref="CEO159:CEO160"/>
    <mergeCell ref="CEP159:CEP160"/>
    <mergeCell ref="CEQ159:CEQ160"/>
    <mergeCell ref="CER159:CER160"/>
    <mergeCell ref="CES159:CES160"/>
    <mergeCell ref="CEH159:CEH160"/>
    <mergeCell ref="CEI159:CEI160"/>
    <mergeCell ref="CEJ159:CEJ160"/>
    <mergeCell ref="CEK159:CEK160"/>
    <mergeCell ref="CEL159:CEL160"/>
    <mergeCell ref="CEM159:CEM160"/>
    <mergeCell ref="CEB159:CEB160"/>
    <mergeCell ref="CEC159:CEC160"/>
    <mergeCell ref="CED159:CED160"/>
    <mergeCell ref="CEE159:CEE160"/>
    <mergeCell ref="CEF159:CEF160"/>
    <mergeCell ref="CEG159:CEG160"/>
    <mergeCell ref="CDV159:CDV160"/>
    <mergeCell ref="CDW159:CDW160"/>
    <mergeCell ref="CDX159:CDX160"/>
    <mergeCell ref="CDY159:CDY160"/>
    <mergeCell ref="CDZ159:CDZ160"/>
    <mergeCell ref="CEA159:CEA160"/>
    <mergeCell ref="CDP159:CDP160"/>
    <mergeCell ref="CDQ159:CDQ160"/>
    <mergeCell ref="CDR159:CDR160"/>
    <mergeCell ref="CDS159:CDS160"/>
    <mergeCell ref="CDT159:CDT160"/>
    <mergeCell ref="CDU159:CDU160"/>
    <mergeCell ref="CDJ159:CDJ160"/>
    <mergeCell ref="CDK159:CDK160"/>
    <mergeCell ref="CDL159:CDL160"/>
    <mergeCell ref="CDM159:CDM160"/>
    <mergeCell ref="CDN159:CDN160"/>
    <mergeCell ref="CDO159:CDO160"/>
    <mergeCell ref="CFX159:CFX160"/>
    <mergeCell ref="CFY159:CFY160"/>
    <mergeCell ref="CFZ159:CFZ160"/>
    <mergeCell ref="CGA159:CGA160"/>
    <mergeCell ref="CGB159:CGB160"/>
    <mergeCell ref="CGC159:CGC160"/>
    <mergeCell ref="CFR159:CFR160"/>
    <mergeCell ref="CFS159:CFS160"/>
    <mergeCell ref="CFT159:CFT160"/>
    <mergeCell ref="CFU159:CFU160"/>
    <mergeCell ref="CFV159:CFV160"/>
    <mergeCell ref="CFW159:CFW160"/>
    <mergeCell ref="CFL159:CFL160"/>
    <mergeCell ref="CFM159:CFM160"/>
    <mergeCell ref="CFN159:CFN160"/>
    <mergeCell ref="CFO159:CFO160"/>
    <mergeCell ref="CFP159:CFP160"/>
    <mergeCell ref="CFQ159:CFQ160"/>
    <mergeCell ref="CFF159:CFF160"/>
    <mergeCell ref="CFG159:CFG160"/>
    <mergeCell ref="CFH159:CFH160"/>
    <mergeCell ref="CFI159:CFI160"/>
    <mergeCell ref="CFJ159:CFJ160"/>
    <mergeCell ref="CFK159:CFK160"/>
    <mergeCell ref="CEZ159:CEZ160"/>
    <mergeCell ref="CFA159:CFA160"/>
    <mergeCell ref="CFB159:CFB160"/>
    <mergeCell ref="CFC159:CFC160"/>
    <mergeCell ref="CFD159:CFD160"/>
    <mergeCell ref="CFE159:CFE160"/>
    <mergeCell ref="CET159:CET160"/>
    <mergeCell ref="CEU159:CEU160"/>
    <mergeCell ref="CEV159:CEV160"/>
    <mergeCell ref="CEW159:CEW160"/>
    <mergeCell ref="CEX159:CEX160"/>
    <mergeCell ref="CEY159:CEY160"/>
    <mergeCell ref="CHH159:CHH160"/>
    <mergeCell ref="CHI159:CHI160"/>
    <mergeCell ref="CHJ159:CHJ160"/>
    <mergeCell ref="CHK159:CHK160"/>
    <mergeCell ref="CHL159:CHL160"/>
    <mergeCell ref="CHM159:CHM160"/>
    <mergeCell ref="CHB159:CHB160"/>
    <mergeCell ref="CHC159:CHC160"/>
    <mergeCell ref="CHD159:CHD160"/>
    <mergeCell ref="CHE159:CHE160"/>
    <mergeCell ref="CHF159:CHF160"/>
    <mergeCell ref="CHG159:CHG160"/>
    <mergeCell ref="CGV159:CGV160"/>
    <mergeCell ref="CGW159:CGW160"/>
    <mergeCell ref="CGX159:CGX160"/>
    <mergeCell ref="CGY159:CGY160"/>
    <mergeCell ref="CGZ159:CGZ160"/>
    <mergeCell ref="CHA159:CHA160"/>
    <mergeCell ref="CGP159:CGP160"/>
    <mergeCell ref="CGQ159:CGQ160"/>
    <mergeCell ref="CGR159:CGR160"/>
    <mergeCell ref="CGS159:CGS160"/>
    <mergeCell ref="CGT159:CGT160"/>
    <mergeCell ref="CGU159:CGU160"/>
    <mergeCell ref="CGJ159:CGJ160"/>
    <mergeCell ref="CGK159:CGK160"/>
    <mergeCell ref="CGL159:CGL160"/>
    <mergeCell ref="CGM159:CGM160"/>
    <mergeCell ref="CGN159:CGN160"/>
    <mergeCell ref="CGO159:CGO160"/>
    <mergeCell ref="CGD159:CGD160"/>
    <mergeCell ref="CGE159:CGE160"/>
    <mergeCell ref="CGF159:CGF160"/>
    <mergeCell ref="CGG159:CGG160"/>
    <mergeCell ref="CGH159:CGH160"/>
    <mergeCell ref="CGI159:CGI160"/>
    <mergeCell ref="CIR159:CIR160"/>
    <mergeCell ref="CIS159:CIS160"/>
    <mergeCell ref="CIT159:CIT160"/>
    <mergeCell ref="CIU159:CIU160"/>
    <mergeCell ref="CIV159:CIV160"/>
    <mergeCell ref="CIW159:CIW160"/>
    <mergeCell ref="CIL159:CIL160"/>
    <mergeCell ref="CIM159:CIM160"/>
    <mergeCell ref="CIN159:CIN160"/>
    <mergeCell ref="CIO159:CIO160"/>
    <mergeCell ref="CIP159:CIP160"/>
    <mergeCell ref="CIQ159:CIQ160"/>
    <mergeCell ref="CIF159:CIF160"/>
    <mergeCell ref="CIG159:CIG160"/>
    <mergeCell ref="CIH159:CIH160"/>
    <mergeCell ref="CII159:CII160"/>
    <mergeCell ref="CIJ159:CIJ160"/>
    <mergeCell ref="CIK159:CIK160"/>
    <mergeCell ref="CHZ159:CHZ160"/>
    <mergeCell ref="CIA159:CIA160"/>
    <mergeCell ref="CIB159:CIB160"/>
    <mergeCell ref="CIC159:CIC160"/>
    <mergeCell ref="CID159:CID160"/>
    <mergeCell ref="CIE159:CIE160"/>
    <mergeCell ref="CHT159:CHT160"/>
    <mergeCell ref="CHU159:CHU160"/>
    <mergeCell ref="CHV159:CHV160"/>
    <mergeCell ref="CHW159:CHW160"/>
    <mergeCell ref="CHX159:CHX160"/>
    <mergeCell ref="CHY159:CHY160"/>
    <mergeCell ref="CHN159:CHN160"/>
    <mergeCell ref="CHO159:CHO160"/>
    <mergeCell ref="CHP159:CHP160"/>
    <mergeCell ref="CHQ159:CHQ160"/>
    <mergeCell ref="CHR159:CHR160"/>
    <mergeCell ref="CHS159:CHS160"/>
    <mergeCell ref="CKB159:CKB160"/>
    <mergeCell ref="CKC159:CKC160"/>
    <mergeCell ref="CKD159:CKD160"/>
    <mergeCell ref="CKE159:CKE160"/>
    <mergeCell ref="CKF159:CKF160"/>
    <mergeCell ref="CKG159:CKG160"/>
    <mergeCell ref="CJV159:CJV160"/>
    <mergeCell ref="CJW159:CJW160"/>
    <mergeCell ref="CJX159:CJX160"/>
    <mergeCell ref="CJY159:CJY160"/>
    <mergeCell ref="CJZ159:CJZ160"/>
    <mergeCell ref="CKA159:CKA160"/>
    <mergeCell ref="CJP159:CJP160"/>
    <mergeCell ref="CJQ159:CJQ160"/>
    <mergeCell ref="CJR159:CJR160"/>
    <mergeCell ref="CJS159:CJS160"/>
    <mergeCell ref="CJT159:CJT160"/>
    <mergeCell ref="CJU159:CJU160"/>
    <mergeCell ref="CJJ159:CJJ160"/>
    <mergeCell ref="CJK159:CJK160"/>
    <mergeCell ref="CJL159:CJL160"/>
    <mergeCell ref="CJM159:CJM160"/>
    <mergeCell ref="CJN159:CJN160"/>
    <mergeCell ref="CJO159:CJO160"/>
    <mergeCell ref="CJD159:CJD160"/>
    <mergeCell ref="CJE159:CJE160"/>
    <mergeCell ref="CJF159:CJF160"/>
    <mergeCell ref="CJG159:CJG160"/>
    <mergeCell ref="CJH159:CJH160"/>
    <mergeCell ref="CJI159:CJI160"/>
    <mergeCell ref="CIX159:CIX160"/>
    <mergeCell ref="CIY159:CIY160"/>
    <mergeCell ref="CIZ159:CIZ160"/>
    <mergeCell ref="CJA159:CJA160"/>
    <mergeCell ref="CJB159:CJB160"/>
    <mergeCell ref="CJC159:CJC160"/>
    <mergeCell ref="CLL159:CLL160"/>
    <mergeCell ref="CLM159:CLM160"/>
    <mergeCell ref="CLN159:CLN160"/>
    <mergeCell ref="CLO159:CLO160"/>
    <mergeCell ref="CLP159:CLP160"/>
    <mergeCell ref="CLQ159:CLQ160"/>
    <mergeCell ref="CLF159:CLF160"/>
    <mergeCell ref="CLG159:CLG160"/>
    <mergeCell ref="CLH159:CLH160"/>
    <mergeCell ref="CLI159:CLI160"/>
    <mergeCell ref="CLJ159:CLJ160"/>
    <mergeCell ref="CLK159:CLK160"/>
    <mergeCell ref="CKZ159:CKZ160"/>
    <mergeCell ref="CLA159:CLA160"/>
    <mergeCell ref="CLB159:CLB160"/>
    <mergeCell ref="CLC159:CLC160"/>
    <mergeCell ref="CLD159:CLD160"/>
    <mergeCell ref="CLE159:CLE160"/>
    <mergeCell ref="CKT159:CKT160"/>
    <mergeCell ref="CKU159:CKU160"/>
    <mergeCell ref="CKV159:CKV160"/>
    <mergeCell ref="CKW159:CKW160"/>
    <mergeCell ref="CKX159:CKX160"/>
    <mergeCell ref="CKY159:CKY160"/>
    <mergeCell ref="CKN159:CKN160"/>
    <mergeCell ref="CKO159:CKO160"/>
    <mergeCell ref="CKP159:CKP160"/>
    <mergeCell ref="CKQ159:CKQ160"/>
    <mergeCell ref="CKR159:CKR160"/>
    <mergeCell ref="CKS159:CKS160"/>
    <mergeCell ref="CKH159:CKH160"/>
    <mergeCell ref="CKI159:CKI160"/>
    <mergeCell ref="CKJ159:CKJ160"/>
    <mergeCell ref="CKK159:CKK160"/>
    <mergeCell ref="CKL159:CKL160"/>
    <mergeCell ref="CKM159:CKM160"/>
    <mergeCell ref="CMV159:CMV160"/>
    <mergeCell ref="CMW159:CMW160"/>
    <mergeCell ref="CMX159:CMX160"/>
    <mergeCell ref="CMY159:CMY160"/>
    <mergeCell ref="CMZ159:CMZ160"/>
    <mergeCell ref="CNA159:CNA160"/>
    <mergeCell ref="CMP159:CMP160"/>
    <mergeCell ref="CMQ159:CMQ160"/>
    <mergeCell ref="CMR159:CMR160"/>
    <mergeCell ref="CMS159:CMS160"/>
    <mergeCell ref="CMT159:CMT160"/>
    <mergeCell ref="CMU159:CMU160"/>
    <mergeCell ref="CMJ159:CMJ160"/>
    <mergeCell ref="CMK159:CMK160"/>
    <mergeCell ref="CML159:CML160"/>
    <mergeCell ref="CMM159:CMM160"/>
    <mergeCell ref="CMN159:CMN160"/>
    <mergeCell ref="CMO159:CMO160"/>
    <mergeCell ref="CMD159:CMD160"/>
    <mergeCell ref="CME159:CME160"/>
    <mergeCell ref="CMF159:CMF160"/>
    <mergeCell ref="CMG159:CMG160"/>
    <mergeCell ref="CMH159:CMH160"/>
    <mergeCell ref="CMI159:CMI160"/>
    <mergeCell ref="CLX159:CLX160"/>
    <mergeCell ref="CLY159:CLY160"/>
    <mergeCell ref="CLZ159:CLZ160"/>
    <mergeCell ref="CMA159:CMA160"/>
    <mergeCell ref="CMB159:CMB160"/>
    <mergeCell ref="CMC159:CMC160"/>
    <mergeCell ref="CLR159:CLR160"/>
    <mergeCell ref="CLS159:CLS160"/>
    <mergeCell ref="CLT159:CLT160"/>
    <mergeCell ref="CLU159:CLU160"/>
    <mergeCell ref="CLV159:CLV160"/>
    <mergeCell ref="CLW159:CLW160"/>
    <mergeCell ref="COF159:COF160"/>
    <mergeCell ref="COG159:COG160"/>
    <mergeCell ref="COH159:COH160"/>
    <mergeCell ref="COI159:COI160"/>
    <mergeCell ref="COJ159:COJ160"/>
    <mergeCell ref="COK159:COK160"/>
    <mergeCell ref="CNZ159:CNZ160"/>
    <mergeCell ref="COA159:COA160"/>
    <mergeCell ref="COB159:COB160"/>
    <mergeCell ref="COC159:COC160"/>
    <mergeCell ref="COD159:COD160"/>
    <mergeCell ref="COE159:COE160"/>
    <mergeCell ref="CNT159:CNT160"/>
    <mergeCell ref="CNU159:CNU160"/>
    <mergeCell ref="CNV159:CNV160"/>
    <mergeCell ref="CNW159:CNW160"/>
    <mergeCell ref="CNX159:CNX160"/>
    <mergeCell ref="CNY159:CNY160"/>
    <mergeCell ref="CNN159:CNN160"/>
    <mergeCell ref="CNO159:CNO160"/>
    <mergeCell ref="CNP159:CNP160"/>
    <mergeCell ref="CNQ159:CNQ160"/>
    <mergeCell ref="CNR159:CNR160"/>
    <mergeCell ref="CNS159:CNS160"/>
    <mergeCell ref="CNH159:CNH160"/>
    <mergeCell ref="CNI159:CNI160"/>
    <mergeCell ref="CNJ159:CNJ160"/>
    <mergeCell ref="CNK159:CNK160"/>
    <mergeCell ref="CNL159:CNL160"/>
    <mergeCell ref="CNM159:CNM160"/>
    <mergeCell ref="CNB159:CNB160"/>
    <mergeCell ref="CNC159:CNC160"/>
    <mergeCell ref="CND159:CND160"/>
    <mergeCell ref="CNE159:CNE160"/>
    <mergeCell ref="CNF159:CNF160"/>
    <mergeCell ref="CNG159:CNG160"/>
    <mergeCell ref="CPP159:CPP160"/>
    <mergeCell ref="CPQ159:CPQ160"/>
    <mergeCell ref="CPR159:CPR160"/>
    <mergeCell ref="CPS159:CPS160"/>
    <mergeCell ref="CPT159:CPT160"/>
    <mergeCell ref="CPU159:CPU160"/>
    <mergeCell ref="CPJ159:CPJ160"/>
    <mergeCell ref="CPK159:CPK160"/>
    <mergeCell ref="CPL159:CPL160"/>
    <mergeCell ref="CPM159:CPM160"/>
    <mergeCell ref="CPN159:CPN160"/>
    <mergeCell ref="CPO159:CPO160"/>
    <mergeCell ref="CPD159:CPD160"/>
    <mergeCell ref="CPE159:CPE160"/>
    <mergeCell ref="CPF159:CPF160"/>
    <mergeCell ref="CPG159:CPG160"/>
    <mergeCell ref="CPH159:CPH160"/>
    <mergeCell ref="CPI159:CPI160"/>
    <mergeCell ref="COX159:COX160"/>
    <mergeCell ref="COY159:COY160"/>
    <mergeCell ref="COZ159:COZ160"/>
    <mergeCell ref="CPA159:CPA160"/>
    <mergeCell ref="CPB159:CPB160"/>
    <mergeCell ref="CPC159:CPC160"/>
    <mergeCell ref="COR159:COR160"/>
    <mergeCell ref="COS159:COS160"/>
    <mergeCell ref="COT159:COT160"/>
    <mergeCell ref="COU159:COU160"/>
    <mergeCell ref="COV159:COV160"/>
    <mergeCell ref="COW159:COW160"/>
    <mergeCell ref="COL159:COL160"/>
    <mergeCell ref="COM159:COM160"/>
    <mergeCell ref="CON159:CON160"/>
    <mergeCell ref="COO159:COO160"/>
    <mergeCell ref="COP159:COP160"/>
    <mergeCell ref="COQ159:COQ160"/>
    <mergeCell ref="CQZ159:CQZ160"/>
    <mergeCell ref="CRA159:CRA160"/>
    <mergeCell ref="CRB159:CRB160"/>
    <mergeCell ref="CRC159:CRC160"/>
    <mergeCell ref="CRD159:CRD160"/>
    <mergeCell ref="CRE159:CRE160"/>
    <mergeCell ref="CQT159:CQT160"/>
    <mergeCell ref="CQU159:CQU160"/>
    <mergeCell ref="CQV159:CQV160"/>
    <mergeCell ref="CQW159:CQW160"/>
    <mergeCell ref="CQX159:CQX160"/>
    <mergeCell ref="CQY159:CQY160"/>
    <mergeCell ref="CQN159:CQN160"/>
    <mergeCell ref="CQO159:CQO160"/>
    <mergeCell ref="CQP159:CQP160"/>
    <mergeCell ref="CQQ159:CQQ160"/>
    <mergeCell ref="CQR159:CQR160"/>
    <mergeCell ref="CQS159:CQS160"/>
    <mergeCell ref="CQH159:CQH160"/>
    <mergeCell ref="CQI159:CQI160"/>
    <mergeCell ref="CQJ159:CQJ160"/>
    <mergeCell ref="CQK159:CQK160"/>
    <mergeCell ref="CQL159:CQL160"/>
    <mergeCell ref="CQM159:CQM160"/>
    <mergeCell ref="CQB159:CQB160"/>
    <mergeCell ref="CQC159:CQC160"/>
    <mergeCell ref="CQD159:CQD160"/>
    <mergeCell ref="CQE159:CQE160"/>
    <mergeCell ref="CQF159:CQF160"/>
    <mergeCell ref="CQG159:CQG160"/>
    <mergeCell ref="CPV159:CPV160"/>
    <mergeCell ref="CPW159:CPW160"/>
    <mergeCell ref="CPX159:CPX160"/>
    <mergeCell ref="CPY159:CPY160"/>
    <mergeCell ref="CPZ159:CPZ160"/>
    <mergeCell ref="CQA159:CQA160"/>
    <mergeCell ref="CSJ159:CSJ160"/>
    <mergeCell ref="CSK159:CSK160"/>
    <mergeCell ref="CSL159:CSL160"/>
    <mergeCell ref="CSM159:CSM160"/>
    <mergeCell ref="CSN159:CSN160"/>
    <mergeCell ref="CSO159:CSO160"/>
    <mergeCell ref="CSD159:CSD160"/>
    <mergeCell ref="CSE159:CSE160"/>
    <mergeCell ref="CSF159:CSF160"/>
    <mergeCell ref="CSG159:CSG160"/>
    <mergeCell ref="CSH159:CSH160"/>
    <mergeCell ref="CSI159:CSI160"/>
    <mergeCell ref="CRX159:CRX160"/>
    <mergeCell ref="CRY159:CRY160"/>
    <mergeCell ref="CRZ159:CRZ160"/>
    <mergeCell ref="CSA159:CSA160"/>
    <mergeCell ref="CSB159:CSB160"/>
    <mergeCell ref="CSC159:CSC160"/>
    <mergeCell ref="CRR159:CRR160"/>
    <mergeCell ref="CRS159:CRS160"/>
    <mergeCell ref="CRT159:CRT160"/>
    <mergeCell ref="CRU159:CRU160"/>
    <mergeCell ref="CRV159:CRV160"/>
    <mergeCell ref="CRW159:CRW160"/>
    <mergeCell ref="CRL159:CRL160"/>
    <mergeCell ref="CRM159:CRM160"/>
    <mergeCell ref="CRN159:CRN160"/>
    <mergeCell ref="CRO159:CRO160"/>
    <mergeCell ref="CRP159:CRP160"/>
    <mergeCell ref="CRQ159:CRQ160"/>
    <mergeCell ref="CRF159:CRF160"/>
    <mergeCell ref="CRG159:CRG160"/>
    <mergeCell ref="CRH159:CRH160"/>
    <mergeCell ref="CRI159:CRI160"/>
    <mergeCell ref="CRJ159:CRJ160"/>
    <mergeCell ref="CRK159:CRK160"/>
    <mergeCell ref="CTT159:CTT160"/>
    <mergeCell ref="CTU159:CTU160"/>
    <mergeCell ref="CTV159:CTV160"/>
    <mergeCell ref="CTW159:CTW160"/>
    <mergeCell ref="CTX159:CTX160"/>
    <mergeCell ref="CTY159:CTY160"/>
    <mergeCell ref="CTN159:CTN160"/>
    <mergeCell ref="CTO159:CTO160"/>
    <mergeCell ref="CTP159:CTP160"/>
    <mergeCell ref="CTQ159:CTQ160"/>
    <mergeCell ref="CTR159:CTR160"/>
    <mergeCell ref="CTS159:CTS160"/>
    <mergeCell ref="CTH159:CTH160"/>
    <mergeCell ref="CTI159:CTI160"/>
    <mergeCell ref="CTJ159:CTJ160"/>
    <mergeCell ref="CTK159:CTK160"/>
    <mergeCell ref="CTL159:CTL160"/>
    <mergeCell ref="CTM159:CTM160"/>
    <mergeCell ref="CTB159:CTB160"/>
    <mergeCell ref="CTC159:CTC160"/>
    <mergeCell ref="CTD159:CTD160"/>
    <mergeCell ref="CTE159:CTE160"/>
    <mergeCell ref="CTF159:CTF160"/>
    <mergeCell ref="CTG159:CTG160"/>
    <mergeCell ref="CSV159:CSV160"/>
    <mergeCell ref="CSW159:CSW160"/>
    <mergeCell ref="CSX159:CSX160"/>
    <mergeCell ref="CSY159:CSY160"/>
    <mergeCell ref="CSZ159:CSZ160"/>
    <mergeCell ref="CTA159:CTA160"/>
    <mergeCell ref="CSP159:CSP160"/>
    <mergeCell ref="CSQ159:CSQ160"/>
    <mergeCell ref="CSR159:CSR160"/>
    <mergeCell ref="CSS159:CSS160"/>
    <mergeCell ref="CST159:CST160"/>
    <mergeCell ref="CSU159:CSU160"/>
    <mergeCell ref="CVD159:CVD160"/>
    <mergeCell ref="CVE159:CVE160"/>
    <mergeCell ref="CVF159:CVF160"/>
    <mergeCell ref="CVG159:CVG160"/>
    <mergeCell ref="CVH159:CVH160"/>
    <mergeCell ref="CVI159:CVI160"/>
    <mergeCell ref="CUX159:CUX160"/>
    <mergeCell ref="CUY159:CUY160"/>
    <mergeCell ref="CUZ159:CUZ160"/>
    <mergeCell ref="CVA159:CVA160"/>
    <mergeCell ref="CVB159:CVB160"/>
    <mergeCell ref="CVC159:CVC160"/>
    <mergeCell ref="CUR159:CUR160"/>
    <mergeCell ref="CUS159:CUS160"/>
    <mergeCell ref="CUT159:CUT160"/>
    <mergeCell ref="CUU159:CUU160"/>
    <mergeCell ref="CUV159:CUV160"/>
    <mergeCell ref="CUW159:CUW160"/>
    <mergeCell ref="CUL159:CUL160"/>
    <mergeCell ref="CUM159:CUM160"/>
    <mergeCell ref="CUN159:CUN160"/>
    <mergeCell ref="CUO159:CUO160"/>
    <mergeCell ref="CUP159:CUP160"/>
    <mergeCell ref="CUQ159:CUQ160"/>
    <mergeCell ref="CUF159:CUF160"/>
    <mergeCell ref="CUG159:CUG160"/>
    <mergeCell ref="CUH159:CUH160"/>
    <mergeCell ref="CUI159:CUI160"/>
    <mergeCell ref="CUJ159:CUJ160"/>
    <mergeCell ref="CUK159:CUK160"/>
    <mergeCell ref="CTZ159:CTZ160"/>
    <mergeCell ref="CUA159:CUA160"/>
    <mergeCell ref="CUB159:CUB160"/>
    <mergeCell ref="CUC159:CUC160"/>
    <mergeCell ref="CUD159:CUD160"/>
    <mergeCell ref="CUE159:CUE160"/>
    <mergeCell ref="CWN159:CWN160"/>
    <mergeCell ref="CWO159:CWO160"/>
    <mergeCell ref="CWP159:CWP160"/>
    <mergeCell ref="CWQ159:CWQ160"/>
    <mergeCell ref="CWR159:CWR160"/>
    <mergeCell ref="CWS159:CWS160"/>
    <mergeCell ref="CWH159:CWH160"/>
    <mergeCell ref="CWI159:CWI160"/>
    <mergeCell ref="CWJ159:CWJ160"/>
    <mergeCell ref="CWK159:CWK160"/>
    <mergeCell ref="CWL159:CWL160"/>
    <mergeCell ref="CWM159:CWM160"/>
    <mergeCell ref="CWB159:CWB160"/>
    <mergeCell ref="CWC159:CWC160"/>
    <mergeCell ref="CWD159:CWD160"/>
    <mergeCell ref="CWE159:CWE160"/>
    <mergeCell ref="CWF159:CWF160"/>
    <mergeCell ref="CWG159:CWG160"/>
    <mergeCell ref="CVV159:CVV160"/>
    <mergeCell ref="CVW159:CVW160"/>
    <mergeCell ref="CVX159:CVX160"/>
    <mergeCell ref="CVY159:CVY160"/>
    <mergeCell ref="CVZ159:CVZ160"/>
    <mergeCell ref="CWA159:CWA160"/>
    <mergeCell ref="CVP159:CVP160"/>
    <mergeCell ref="CVQ159:CVQ160"/>
    <mergeCell ref="CVR159:CVR160"/>
    <mergeCell ref="CVS159:CVS160"/>
    <mergeCell ref="CVT159:CVT160"/>
    <mergeCell ref="CVU159:CVU160"/>
    <mergeCell ref="CVJ159:CVJ160"/>
    <mergeCell ref="CVK159:CVK160"/>
    <mergeCell ref="CVL159:CVL160"/>
    <mergeCell ref="CVM159:CVM160"/>
    <mergeCell ref="CVN159:CVN160"/>
    <mergeCell ref="CVO159:CVO160"/>
    <mergeCell ref="CXX159:CXX160"/>
    <mergeCell ref="CXY159:CXY160"/>
    <mergeCell ref="CXZ159:CXZ160"/>
    <mergeCell ref="CYA159:CYA160"/>
    <mergeCell ref="CYB159:CYB160"/>
    <mergeCell ref="CYC159:CYC160"/>
    <mergeCell ref="CXR159:CXR160"/>
    <mergeCell ref="CXS159:CXS160"/>
    <mergeCell ref="CXT159:CXT160"/>
    <mergeCell ref="CXU159:CXU160"/>
    <mergeCell ref="CXV159:CXV160"/>
    <mergeCell ref="CXW159:CXW160"/>
    <mergeCell ref="CXL159:CXL160"/>
    <mergeCell ref="CXM159:CXM160"/>
    <mergeCell ref="CXN159:CXN160"/>
    <mergeCell ref="CXO159:CXO160"/>
    <mergeCell ref="CXP159:CXP160"/>
    <mergeCell ref="CXQ159:CXQ160"/>
    <mergeCell ref="CXF159:CXF160"/>
    <mergeCell ref="CXG159:CXG160"/>
    <mergeCell ref="CXH159:CXH160"/>
    <mergeCell ref="CXI159:CXI160"/>
    <mergeCell ref="CXJ159:CXJ160"/>
    <mergeCell ref="CXK159:CXK160"/>
    <mergeCell ref="CWZ159:CWZ160"/>
    <mergeCell ref="CXA159:CXA160"/>
    <mergeCell ref="CXB159:CXB160"/>
    <mergeCell ref="CXC159:CXC160"/>
    <mergeCell ref="CXD159:CXD160"/>
    <mergeCell ref="CXE159:CXE160"/>
    <mergeCell ref="CWT159:CWT160"/>
    <mergeCell ref="CWU159:CWU160"/>
    <mergeCell ref="CWV159:CWV160"/>
    <mergeCell ref="CWW159:CWW160"/>
    <mergeCell ref="CWX159:CWX160"/>
    <mergeCell ref="CWY159:CWY160"/>
    <mergeCell ref="CZH159:CZH160"/>
    <mergeCell ref="CZI159:CZI160"/>
    <mergeCell ref="CZJ159:CZJ160"/>
    <mergeCell ref="CZK159:CZK160"/>
    <mergeCell ref="CZL159:CZL160"/>
    <mergeCell ref="CZM159:CZM160"/>
    <mergeCell ref="CZB159:CZB160"/>
    <mergeCell ref="CZC159:CZC160"/>
    <mergeCell ref="CZD159:CZD160"/>
    <mergeCell ref="CZE159:CZE160"/>
    <mergeCell ref="CZF159:CZF160"/>
    <mergeCell ref="CZG159:CZG160"/>
    <mergeCell ref="CYV159:CYV160"/>
    <mergeCell ref="CYW159:CYW160"/>
    <mergeCell ref="CYX159:CYX160"/>
    <mergeCell ref="CYY159:CYY160"/>
    <mergeCell ref="CYZ159:CYZ160"/>
    <mergeCell ref="CZA159:CZA160"/>
    <mergeCell ref="CYP159:CYP160"/>
    <mergeCell ref="CYQ159:CYQ160"/>
    <mergeCell ref="CYR159:CYR160"/>
    <mergeCell ref="CYS159:CYS160"/>
    <mergeCell ref="CYT159:CYT160"/>
    <mergeCell ref="CYU159:CYU160"/>
    <mergeCell ref="CYJ159:CYJ160"/>
    <mergeCell ref="CYK159:CYK160"/>
    <mergeCell ref="CYL159:CYL160"/>
    <mergeCell ref="CYM159:CYM160"/>
    <mergeCell ref="CYN159:CYN160"/>
    <mergeCell ref="CYO159:CYO160"/>
    <mergeCell ref="CYD159:CYD160"/>
    <mergeCell ref="CYE159:CYE160"/>
    <mergeCell ref="CYF159:CYF160"/>
    <mergeCell ref="CYG159:CYG160"/>
    <mergeCell ref="CYH159:CYH160"/>
    <mergeCell ref="CYI159:CYI160"/>
    <mergeCell ref="DAR159:DAR160"/>
    <mergeCell ref="DAS159:DAS160"/>
    <mergeCell ref="DAT159:DAT160"/>
    <mergeCell ref="DAU159:DAU160"/>
    <mergeCell ref="DAV159:DAV160"/>
    <mergeCell ref="DAW159:DAW160"/>
    <mergeCell ref="DAL159:DAL160"/>
    <mergeCell ref="DAM159:DAM160"/>
    <mergeCell ref="DAN159:DAN160"/>
    <mergeCell ref="DAO159:DAO160"/>
    <mergeCell ref="DAP159:DAP160"/>
    <mergeCell ref="DAQ159:DAQ160"/>
    <mergeCell ref="DAF159:DAF160"/>
    <mergeCell ref="DAG159:DAG160"/>
    <mergeCell ref="DAH159:DAH160"/>
    <mergeCell ref="DAI159:DAI160"/>
    <mergeCell ref="DAJ159:DAJ160"/>
    <mergeCell ref="DAK159:DAK160"/>
    <mergeCell ref="CZZ159:CZZ160"/>
    <mergeCell ref="DAA159:DAA160"/>
    <mergeCell ref="DAB159:DAB160"/>
    <mergeCell ref="DAC159:DAC160"/>
    <mergeCell ref="DAD159:DAD160"/>
    <mergeCell ref="DAE159:DAE160"/>
    <mergeCell ref="CZT159:CZT160"/>
    <mergeCell ref="CZU159:CZU160"/>
    <mergeCell ref="CZV159:CZV160"/>
    <mergeCell ref="CZW159:CZW160"/>
    <mergeCell ref="CZX159:CZX160"/>
    <mergeCell ref="CZY159:CZY160"/>
    <mergeCell ref="CZN159:CZN160"/>
    <mergeCell ref="CZO159:CZO160"/>
    <mergeCell ref="CZP159:CZP160"/>
    <mergeCell ref="CZQ159:CZQ160"/>
    <mergeCell ref="CZR159:CZR160"/>
    <mergeCell ref="CZS159:CZS160"/>
    <mergeCell ref="DCB159:DCB160"/>
    <mergeCell ref="DCC159:DCC160"/>
    <mergeCell ref="DCD159:DCD160"/>
    <mergeCell ref="DCE159:DCE160"/>
    <mergeCell ref="DCF159:DCF160"/>
    <mergeCell ref="DCG159:DCG160"/>
    <mergeCell ref="DBV159:DBV160"/>
    <mergeCell ref="DBW159:DBW160"/>
    <mergeCell ref="DBX159:DBX160"/>
    <mergeCell ref="DBY159:DBY160"/>
    <mergeCell ref="DBZ159:DBZ160"/>
    <mergeCell ref="DCA159:DCA160"/>
    <mergeCell ref="DBP159:DBP160"/>
    <mergeCell ref="DBQ159:DBQ160"/>
    <mergeCell ref="DBR159:DBR160"/>
    <mergeCell ref="DBS159:DBS160"/>
    <mergeCell ref="DBT159:DBT160"/>
    <mergeCell ref="DBU159:DBU160"/>
    <mergeCell ref="DBJ159:DBJ160"/>
    <mergeCell ref="DBK159:DBK160"/>
    <mergeCell ref="DBL159:DBL160"/>
    <mergeCell ref="DBM159:DBM160"/>
    <mergeCell ref="DBN159:DBN160"/>
    <mergeCell ref="DBO159:DBO160"/>
    <mergeCell ref="DBD159:DBD160"/>
    <mergeCell ref="DBE159:DBE160"/>
    <mergeCell ref="DBF159:DBF160"/>
    <mergeCell ref="DBG159:DBG160"/>
    <mergeCell ref="DBH159:DBH160"/>
    <mergeCell ref="DBI159:DBI160"/>
    <mergeCell ref="DAX159:DAX160"/>
    <mergeCell ref="DAY159:DAY160"/>
    <mergeCell ref="DAZ159:DAZ160"/>
    <mergeCell ref="DBA159:DBA160"/>
    <mergeCell ref="DBB159:DBB160"/>
    <mergeCell ref="DBC159:DBC160"/>
    <mergeCell ref="DDL159:DDL160"/>
    <mergeCell ref="DDM159:DDM160"/>
    <mergeCell ref="DDN159:DDN160"/>
    <mergeCell ref="DDO159:DDO160"/>
    <mergeCell ref="DDP159:DDP160"/>
    <mergeCell ref="DDQ159:DDQ160"/>
    <mergeCell ref="DDF159:DDF160"/>
    <mergeCell ref="DDG159:DDG160"/>
    <mergeCell ref="DDH159:DDH160"/>
    <mergeCell ref="DDI159:DDI160"/>
    <mergeCell ref="DDJ159:DDJ160"/>
    <mergeCell ref="DDK159:DDK160"/>
    <mergeCell ref="DCZ159:DCZ160"/>
    <mergeCell ref="DDA159:DDA160"/>
    <mergeCell ref="DDB159:DDB160"/>
    <mergeCell ref="DDC159:DDC160"/>
    <mergeCell ref="DDD159:DDD160"/>
    <mergeCell ref="DDE159:DDE160"/>
    <mergeCell ref="DCT159:DCT160"/>
    <mergeCell ref="DCU159:DCU160"/>
    <mergeCell ref="DCV159:DCV160"/>
    <mergeCell ref="DCW159:DCW160"/>
    <mergeCell ref="DCX159:DCX160"/>
    <mergeCell ref="DCY159:DCY160"/>
    <mergeCell ref="DCN159:DCN160"/>
    <mergeCell ref="DCO159:DCO160"/>
    <mergeCell ref="DCP159:DCP160"/>
    <mergeCell ref="DCQ159:DCQ160"/>
    <mergeCell ref="DCR159:DCR160"/>
    <mergeCell ref="DCS159:DCS160"/>
    <mergeCell ref="DCH159:DCH160"/>
    <mergeCell ref="DCI159:DCI160"/>
    <mergeCell ref="DCJ159:DCJ160"/>
    <mergeCell ref="DCK159:DCK160"/>
    <mergeCell ref="DCL159:DCL160"/>
    <mergeCell ref="DCM159:DCM160"/>
    <mergeCell ref="DEV159:DEV160"/>
    <mergeCell ref="DEW159:DEW160"/>
    <mergeCell ref="DEX159:DEX160"/>
    <mergeCell ref="DEY159:DEY160"/>
    <mergeCell ref="DEZ159:DEZ160"/>
    <mergeCell ref="DFA159:DFA160"/>
    <mergeCell ref="DEP159:DEP160"/>
    <mergeCell ref="DEQ159:DEQ160"/>
    <mergeCell ref="DER159:DER160"/>
    <mergeCell ref="DES159:DES160"/>
    <mergeCell ref="DET159:DET160"/>
    <mergeCell ref="DEU159:DEU160"/>
    <mergeCell ref="DEJ159:DEJ160"/>
    <mergeCell ref="DEK159:DEK160"/>
    <mergeCell ref="DEL159:DEL160"/>
    <mergeCell ref="DEM159:DEM160"/>
    <mergeCell ref="DEN159:DEN160"/>
    <mergeCell ref="DEO159:DEO160"/>
    <mergeCell ref="DED159:DED160"/>
    <mergeCell ref="DEE159:DEE160"/>
    <mergeCell ref="DEF159:DEF160"/>
    <mergeCell ref="DEG159:DEG160"/>
    <mergeCell ref="DEH159:DEH160"/>
    <mergeCell ref="DEI159:DEI160"/>
    <mergeCell ref="DDX159:DDX160"/>
    <mergeCell ref="DDY159:DDY160"/>
    <mergeCell ref="DDZ159:DDZ160"/>
    <mergeCell ref="DEA159:DEA160"/>
    <mergeCell ref="DEB159:DEB160"/>
    <mergeCell ref="DEC159:DEC160"/>
    <mergeCell ref="DDR159:DDR160"/>
    <mergeCell ref="DDS159:DDS160"/>
    <mergeCell ref="DDT159:DDT160"/>
    <mergeCell ref="DDU159:DDU160"/>
    <mergeCell ref="DDV159:DDV160"/>
    <mergeCell ref="DDW159:DDW160"/>
    <mergeCell ref="DGF159:DGF160"/>
    <mergeCell ref="DGG159:DGG160"/>
    <mergeCell ref="DGH159:DGH160"/>
    <mergeCell ref="DGI159:DGI160"/>
    <mergeCell ref="DGJ159:DGJ160"/>
    <mergeCell ref="DGK159:DGK160"/>
    <mergeCell ref="DFZ159:DFZ160"/>
    <mergeCell ref="DGA159:DGA160"/>
    <mergeCell ref="DGB159:DGB160"/>
    <mergeCell ref="DGC159:DGC160"/>
    <mergeCell ref="DGD159:DGD160"/>
    <mergeCell ref="DGE159:DGE160"/>
    <mergeCell ref="DFT159:DFT160"/>
    <mergeCell ref="DFU159:DFU160"/>
    <mergeCell ref="DFV159:DFV160"/>
    <mergeCell ref="DFW159:DFW160"/>
    <mergeCell ref="DFX159:DFX160"/>
    <mergeCell ref="DFY159:DFY160"/>
    <mergeCell ref="DFN159:DFN160"/>
    <mergeCell ref="DFO159:DFO160"/>
    <mergeCell ref="DFP159:DFP160"/>
    <mergeCell ref="DFQ159:DFQ160"/>
    <mergeCell ref="DFR159:DFR160"/>
    <mergeCell ref="DFS159:DFS160"/>
    <mergeCell ref="DFH159:DFH160"/>
    <mergeCell ref="DFI159:DFI160"/>
    <mergeCell ref="DFJ159:DFJ160"/>
    <mergeCell ref="DFK159:DFK160"/>
    <mergeCell ref="DFL159:DFL160"/>
    <mergeCell ref="DFM159:DFM160"/>
    <mergeCell ref="DFB159:DFB160"/>
    <mergeCell ref="DFC159:DFC160"/>
    <mergeCell ref="DFD159:DFD160"/>
    <mergeCell ref="DFE159:DFE160"/>
    <mergeCell ref="DFF159:DFF160"/>
    <mergeCell ref="DFG159:DFG160"/>
    <mergeCell ref="DHP159:DHP160"/>
    <mergeCell ref="DHQ159:DHQ160"/>
    <mergeCell ref="DHR159:DHR160"/>
    <mergeCell ref="DHS159:DHS160"/>
    <mergeCell ref="DHT159:DHT160"/>
    <mergeCell ref="DHU159:DHU160"/>
    <mergeCell ref="DHJ159:DHJ160"/>
    <mergeCell ref="DHK159:DHK160"/>
    <mergeCell ref="DHL159:DHL160"/>
    <mergeCell ref="DHM159:DHM160"/>
    <mergeCell ref="DHN159:DHN160"/>
    <mergeCell ref="DHO159:DHO160"/>
    <mergeCell ref="DHD159:DHD160"/>
    <mergeCell ref="DHE159:DHE160"/>
    <mergeCell ref="DHF159:DHF160"/>
    <mergeCell ref="DHG159:DHG160"/>
    <mergeCell ref="DHH159:DHH160"/>
    <mergeCell ref="DHI159:DHI160"/>
    <mergeCell ref="DGX159:DGX160"/>
    <mergeCell ref="DGY159:DGY160"/>
    <mergeCell ref="DGZ159:DGZ160"/>
    <mergeCell ref="DHA159:DHA160"/>
    <mergeCell ref="DHB159:DHB160"/>
    <mergeCell ref="DHC159:DHC160"/>
    <mergeCell ref="DGR159:DGR160"/>
    <mergeCell ref="DGS159:DGS160"/>
    <mergeCell ref="DGT159:DGT160"/>
    <mergeCell ref="DGU159:DGU160"/>
    <mergeCell ref="DGV159:DGV160"/>
    <mergeCell ref="DGW159:DGW160"/>
    <mergeCell ref="DGL159:DGL160"/>
    <mergeCell ref="DGM159:DGM160"/>
    <mergeCell ref="DGN159:DGN160"/>
    <mergeCell ref="DGO159:DGO160"/>
    <mergeCell ref="DGP159:DGP160"/>
    <mergeCell ref="DGQ159:DGQ160"/>
    <mergeCell ref="DIZ159:DIZ160"/>
    <mergeCell ref="DJA159:DJA160"/>
    <mergeCell ref="DJB159:DJB160"/>
    <mergeCell ref="DJC159:DJC160"/>
    <mergeCell ref="DJD159:DJD160"/>
    <mergeCell ref="DJE159:DJE160"/>
    <mergeCell ref="DIT159:DIT160"/>
    <mergeCell ref="DIU159:DIU160"/>
    <mergeCell ref="DIV159:DIV160"/>
    <mergeCell ref="DIW159:DIW160"/>
    <mergeCell ref="DIX159:DIX160"/>
    <mergeCell ref="DIY159:DIY160"/>
    <mergeCell ref="DIN159:DIN160"/>
    <mergeCell ref="DIO159:DIO160"/>
    <mergeCell ref="DIP159:DIP160"/>
    <mergeCell ref="DIQ159:DIQ160"/>
    <mergeCell ref="DIR159:DIR160"/>
    <mergeCell ref="DIS159:DIS160"/>
    <mergeCell ref="DIH159:DIH160"/>
    <mergeCell ref="DII159:DII160"/>
    <mergeCell ref="DIJ159:DIJ160"/>
    <mergeCell ref="DIK159:DIK160"/>
    <mergeCell ref="DIL159:DIL160"/>
    <mergeCell ref="DIM159:DIM160"/>
    <mergeCell ref="DIB159:DIB160"/>
    <mergeCell ref="DIC159:DIC160"/>
    <mergeCell ref="DID159:DID160"/>
    <mergeCell ref="DIE159:DIE160"/>
    <mergeCell ref="DIF159:DIF160"/>
    <mergeCell ref="DIG159:DIG160"/>
    <mergeCell ref="DHV159:DHV160"/>
    <mergeCell ref="DHW159:DHW160"/>
    <mergeCell ref="DHX159:DHX160"/>
    <mergeCell ref="DHY159:DHY160"/>
    <mergeCell ref="DHZ159:DHZ160"/>
    <mergeCell ref="DIA159:DIA160"/>
    <mergeCell ref="DKJ159:DKJ160"/>
    <mergeCell ref="DKK159:DKK160"/>
    <mergeCell ref="DKL159:DKL160"/>
    <mergeCell ref="DKM159:DKM160"/>
    <mergeCell ref="DKN159:DKN160"/>
    <mergeCell ref="DKO159:DKO160"/>
    <mergeCell ref="DKD159:DKD160"/>
    <mergeCell ref="DKE159:DKE160"/>
    <mergeCell ref="DKF159:DKF160"/>
    <mergeCell ref="DKG159:DKG160"/>
    <mergeCell ref="DKH159:DKH160"/>
    <mergeCell ref="DKI159:DKI160"/>
    <mergeCell ref="DJX159:DJX160"/>
    <mergeCell ref="DJY159:DJY160"/>
    <mergeCell ref="DJZ159:DJZ160"/>
    <mergeCell ref="DKA159:DKA160"/>
    <mergeCell ref="DKB159:DKB160"/>
    <mergeCell ref="DKC159:DKC160"/>
    <mergeCell ref="DJR159:DJR160"/>
    <mergeCell ref="DJS159:DJS160"/>
    <mergeCell ref="DJT159:DJT160"/>
    <mergeCell ref="DJU159:DJU160"/>
    <mergeCell ref="DJV159:DJV160"/>
    <mergeCell ref="DJW159:DJW160"/>
    <mergeCell ref="DJL159:DJL160"/>
    <mergeCell ref="DJM159:DJM160"/>
    <mergeCell ref="DJN159:DJN160"/>
    <mergeCell ref="DJO159:DJO160"/>
    <mergeCell ref="DJP159:DJP160"/>
    <mergeCell ref="DJQ159:DJQ160"/>
    <mergeCell ref="DJF159:DJF160"/>
    <mergeCell ref="DJG159:DJG160"/>
    <mergeCell ref="DJH159:DJH160"/>
    <mergeCell ref="DJI159:DJI160"/>
    <mergeCell ref="DJJ159:DJJ160"/>
    <mergeCell ref="DJK159:DJK160"/>
    <mergeCell ref="DLT159:DLT160"/>
    <mergeCell ref="DLU159:DLU160"/>
    <mergeCell ref="DLV159:DLV160"/>
    <mergeCell ref="DLW159:DLW160"/>
    <mergeCell ref="DLX159:DLX160"/>
    <mergeCell ref="DLY159:DLY160"/>
    <mergeCell ref="DLN159:DLN160"/>
    <mergeCell ref="DLO159:DLO160"/>
    <mergeCell ref="DLP159:DLP160"/>
    <mergeCell ref="DLQ159:DLQ160"/>
    <mergeCell ref="DLR159:DLR160"/>
    <mergeCell ref="DLS159:DLS160"/>
    <mergeCell ref="DLH159:DLH160"/>
    <mergeCell ref="DLI159:DLI160"/>
    <mergeCell ref="DLJ159:DLJ160"/>
    <mergeCell ref="DLK159:DLK160"/>
    <mergeCell ref="DLL159:DLL160"/>
    <mergeCell ref="DLM159:DLM160"/>
    <mergeCell ref="DLB159:DLB160"/>
    <mergeCell ref="DLC159:DLC160"/>
    <mergeCell ref="DLD159:DLD160"/>
    <mergeCell ref="DLE159:DLE160"/>
    <mergeCell ref="DLF159:DLF160"/>
    <mergeCell ref="DLG159:DLG160"/>
    <mergeCell ref="DKV159:DKV160"/>
    <mergeCell ref="DKW159:DKW160"/>
    <mergeCell ref="DKX159:DKX160"/>
    <mergeCell ref="DKY159:DKY160"/>
    <mergeCell ref="DKZ159:DKZ160"/>
    <mergeCell ref="DLA159:DLA160"/>
    <mergeCell ref="DKP159:DKP160"/>
    <mergeCell ref="DKQ159:DKQ160"/>
    <mergeCell ref="DKR159:DKR160"/>
    <mergeCell ref="DKS159:DKS160"/>
    <mergeCell ref="DKT159:DKT160"/>
    <mergeCell ref="DKU159:DKU160"/>
    <mergeCell ref="DND159:DND160"/>
    <mergeCell ref="DNE159:DNE160"/>
    <mergeCell ref="DNF159:DNF160"/>
    <mergeCell ref="DNG159:DNG160"/>
    <mergeCell ref="DNH159:DNH160"/>
    <mergeCell ref="DNI159:DNI160"/>
    <mergeCell ref="DMX159:DMX160"/>
    <mergeCell ref="DMY159:DMY160"/>
    <mergeCell ref="DMZ159:DMZ160"/>
    <mergeCell ref="DNA159:DNA160"/>
    <mergeCell ref="DNB159:DNB160"/>
    <mergeCell ref="DNC159:DNC160"/>
    <mergeCell ref="DMR159:DMR160"/>
    <mergeCell ref="DMS159:DMS160"/>
    <mergeCell ref="DMT159:DMT160"/>
    <mergeCell ref="DMU159:DMU160"/>
    <mergeCell ref="DMV159:DMV160"/>
    <mergeCell ref="DMW159:DMW160"/>
    <mergeCell ref="DML159:DML160"/>
    <mergeCell ref="DMM159:DMM160"/>
    <mergeCell ref="DMN159:DMN160"/>
    <mergeCell ref="DMO159:DMO160"/>
    <mergeCell ref="DMP159:DMP160"/>
    <mergeCell ref="DMQ159:DMQ160"/>
    <mergeCell ref="DMF159:DMF160"/>
    <mergeCell ref="DMG159:DMG160"/>
    <mergeCell ref="DMH159:DMH160"/>
    <mergeCell ref="DMI159:DMI160"/>
    <mergeCell ref="DMJ159:DMJ160"/>
    <mergeCell ref="DMK159:DMK160"/>
    <mergeCell ref="DLZ159:DLZ160"/>
    <mergeCell ref="DMA159:DMA160"/>
    <mergeCell ref="DMB159:DMB160"/>
    <mergeCell ref="DMC159:DMC160"/>
    <mergeCell ref="DMD159:DMD160"/>
    <mergeCell ref="DME159:DME160"/>
    <mergeCell ref="DON159:DON160"/>
    <mergeCell ref="DOO159:DOO160"/>
    <mergeCell ref="DOP159:DOP160"/>
    <mergeCell ref="DOQ159:DOQ160"/>
    <mergeCell ref="DOR159:DOR160"/>
    <mergeCell ref="DOS159:DOS160"/>
    <mergeCell ref="DOH159:DOH160"/>
    <mergeCell ref="DOI159:DOI160"/>
    <mergeCell ref="DOJ159:DOJ160"/>
    <mergeCell ref="DOK159:DOK160"/>
    <mergeCell ref="DOL159:DOL160"/>
    <mergeCell ref="DOM159:DOM160"/>
    <mergeCell ref="DOB159:DOB160"/>
    <mergeCell ref="DOC159:DOC160"/>
    <mergeCell ref="DOD159:DOD160"/>
    <mergeCell ref="DOE159:DOE160"/>
    <mergeCell ref="DOF159:DOF160"/>
    <mergeCell ref="DOG159:DOG160"/>
    <mergeCell ref="DNV159:DNV160"/>
    <mergeCell ref="DNW159:DNW160"/>
    <mergeCell ref="DNX159:DNX160"/>
    <mergeCell ref="DNY159:DNY160"/>
    <mergeCell ref="DNZ159:DNZ160"/>
    <mergeCell ref="DOA159:DOA160"/>
    <mergeCell ref="DNP159:DNP160"/>
    <mergeCell ref="DNQ159:DNQ160"/>
    <mergeCell ref="DNR159:DNR160"/>
    <mergeCell ref="DNS159:DNS160"/>
    <mergeCell ref="DNT159:DNT160"/>
    <mergeCell ref="DNU159:DNU160"/>
    <mergeCell ref="DNJ159:DNJ160"/>
    <mergeCell ref="DNK159:DNK160"/>
    <mergeCell ref="DNL159:DNL160"/>
    <mergeCell ref="DNM159:DNM160"/>
    <mergeCell ref="DNN159:DNN160"/>
    <mergeCell ref="DNO159:DNO160"/>
    <mergeCell ref="DPX159:DPX160"/>
    <mergeCell ref="DPY159:DPY160"/>
    <mergeCell ref="DPZ159:DPZ160"/>
    <mergeCell ref="DQA159:DQA160"/>
    <mergeCell ref="DQB159:DQB160"/>
    <mergeCell ref="DQC159:DQC160"/>
    <mergeCell ref="DPR159:DPR160"/>
    <mergeCell ref="DPS159:DPS160"/>
    <mergeCell ref="DPT159:DPT160"/>
    <mergeCell ref="DPU159:DPU160"/>
    <mergeCell ref="DPV159:DPV160"/>
    <mergeCell ref="DPW159:DPW160"/>
    <mergeCell ref="DPL159:DPL160"/>
    <mergeCell ref="DPM159:DPM160"/>
    <mergeCell ref="DPN159:DPN160"/>
    <mergeCell ref="DPO159:DPO160"/>
    <mergeCell ref="DPP159:DPP160"/>
    <mergeCell ref="DPQ159:DPQ160"/>
    <mergeCell ref="DPF159:DPF160"/>
    <mergeCell ref="DPG159:DPG160"/>
    <mergeCell ref="DPH159:DPH160"/>
    <mergeCell ref="DPI159:DPI160"/>
    <mergeCell ref="DPJ159:DPJ160"/>
    <mergeCell ref="DPK159:DPK160"/>
    <mergeCell ref="DOZ159:DOZ160"/>
    <mergeCell ref="DPA159:DPA160"/>
    <mergeCell ref="DPB159:DPB160"/>
    <mergeCell ref="DPC159:DPC160"/>
    <mergeCell ref="DPD159:DPD160"/>
    <mergeCell ref="DPE159:DPE160"/>
    <mergeCell ref="DOT159:DOT160"/>
    <mergeCell ref="DOU159:DOU160"/>
    <mergeCell ref="DOV159:DOV160"/>
    <mergeCell ref="DOW159:DOW160"/>
    <mergeCell ref="DOX159:DOX160"/>
    <mergeCell ref="DOY159:DOY160"/>
    <mergeCell ref="DRH159:DRH160"/>
    <mergeCell ref="DRI159:DRI160"/>
    <mergeCell ref="DRJ159:DRJ160"/>
    <mergeCell ref="DRK159:DRK160"/>
    <mergeCell ref="DRL159:DRL160"/>
    <mergeCell ref="DRM159:DRM160"/>
    <mergeCell ref="DRB159:DRB160"/>
    <mergeCell ref="DRC159:DRC160"/>
    <mergeCell ref="DRD159:DRD160"/>
    <mergeCell ref="DRE159:DRE160"/>
    <mergeCell ref="DRF159:DRF160"/>
    <mergeCell ref="DRG159:DRG160"/>
    <mergeCell ref="DQV159:DQV160"/>
    <mergeCell ref="DQW159:DQW160"/>
    <mergeCell ref="DQX159:DQX160"/>
    <mergeCell ref="DQY159:DQY160"/>
    <mergeCell ref="DQZ159:DQZ160"/>
    <mergeCell ref="DRA159:DRA160"/>
    <mergeCell ref="DQP159:DQP160"/>
    <mergeCell ref="DQQ159:DQQ160"/>
    <mergeCell ref="DQR159:DQR160"/>
    <mergeCell ref="DQS159:DQS160"/>
    <mergeCell ref="DQT159:DQT160"/>
    <mergeCell ref="DQU159:DQU160"/>
    <mergeCell ref="DQJ159:DQJ160"/>
    <mergeCell ref="DQK159:DQK160"/>
    <mergeCell ref="DQL159:DQL160"/>
    <mergeCell ref="DQM159:DQM160"/>
    <mergeCell ref="DQN159:DQN160"/>
    <mergeCell ref="DQO159:DQO160"/>
    <mergeCell ref="DQD159:DQD160"/>
    <mergeCell ref="DQE159:DQE160"/>
    <mergeCell ref="DQF159:DQF160"/>
    <mergeCell ref="DQG159:DQG160"/>
    <mergeCell ref="DQH159:DQH160"/>
    <mergeCell ref="DQI159:DQI160"/>
    <mergeCell ref="DSR159:DSR160"/>
    <mergeCell ref="DSS159:DSS160"/>
    <mergeCell ref="DST159:DST160"/>
    <mergeCell ref="DSU159:DSU160"/>
    <mergeCell ref="DSV159:DSV160"/>
    <mergeCell ref="DSW159:DSW160"/>
    <mergeCell ref="DSL159:DSL160"/>
    <mergeCell ref="DSM159:DSM160"/>
    <mergeCell ref="DSN159:DSN160"/>
    <mergeCell ref="DSO159:DSO160"/>
    <mergeCell ref="DSP159:DSP160"/>
    <mergeCell ref="DSQ159:DSQ160"/>
    <mergeCell ref="DSF159:DSF160"/>
    <mergeCell ref="DSG159:DSG160"/>
    <mergeCell ref="DSH159:DSH160"/>
    <mergeCell ref="DSI159:DSI160"/>
    <mergeCell ref="DSJ159:DSJ160"/>
    <mergeCell ref="DSK159:DSK160"/>
    <mergeCell ref="DRZ159:DRZ160"/>
    <mergeCell ref="DSA159:DSA160"/>
    <mergeCell ref="DSB159:DSB160"/>
    <mergeCell ref="DSC159:DSC160"/>
    <mergeCell ref="DSD159:DSD160"/>
    <mergeCell ref="DSE159:DSE160"/>
    <mergeCell ref="DRT159:DRT160"/>
    <mergeCell ref="DRU159:DRU160"/>
    <mergeCell ref="DRV159:DRV160"/>
    <mergeCell ref="DRW159:DRW160"/>
    <mergeCell ref="DRX159:DRX160"/>
    <mergeCell ref="DRY159:DRY160"/>
    <mergeCell ref="DRN159:DRN160"/>
    <mergeCell ref="DRO159:DRO160"/>
    <mergeCell ref="DRP159:DRP160"/>
    <mergeCell ref="DRQ159:DRQ160"/>
    <mergeCell ref="DRR159:DRR160"/>
    <mergeCell ref="DRS159:DRS160"/>
    <mergeCell ref="DUB159:DUB160"/>
    <mergeCell ref="DUC159:DUC160"/>
    <mergeCell ref="DUD159:DUD160"/>
    <mergeCell ref="DUE159:DUE160"/>
    <mergeCell ref="DUF159:DUF160"/>
    <mergeCell ref="DUG159:DUG160"/>
    <mergeCell ref="DTV159:DTV160"/>
    <mergeCell ref="DTW159:DTW160"/>
    <mergeCell ref="DTX159:DTX160"/>
    <mergeCell ref="DTY159:DTY160"/>
    <mergeCell ref="DTZ159:DTZ160"/>
    <mergeCell ref="DUA159:DUA160"/>
    <mergeCell ref="DTP159:DTP160"/>
    <mergeCell ref="DTQ159:DTQ160"/>
    <mergeCell ref="DTR159:DTR160"/>
    <mergeCell ref="DTS159:DTS160"/>
    <mergeCell ref="DTT159:DTT160"/>
    <mergeCell ref="DTU159:DTU160"/>
    <mergeCell ref="DTJ159:DTJ160"/>
    <mergeCell ref="DTK159:DTK160"/>
    <mergeCell ref="DTL159:DTL160"/>
    <mergeCell ref="DTM159:DTM160"/>
    <mergeCell ref="DTN159:DTN160"/>
    <mergeCell ref="DTO159:DTO160"/>
    <mergeCell ref="DTD159:DTD160"/>
    <mergeCell ref="DTE159:DTE160"/>
    <mergeCell ref="DTF159:DTF160"/>
    <mergeCell ref="DTG159:DTG160"/>
    <mergeCell ref="DTH159:DTH160"/>
    <mergeCell ref="DTI159:DTI160"/>
    <mergeCell ref="DSX159:DSX160"/>
    <mergeCell ref="DSY159:DSY160"/>
    <mergeCell ref="DSZ159:DSZ160"/>
    <mergeCell ref="DTA159:DTA160"/>
    <mergeCell ref="DTB159:DTB160"/>
    <mergeCell ref="DTC159:DTC160"/>
    <mergeCell ref="DVL159:DVL160"/>
    <mergeCell ref="DVM159:DVM160"/>
    <mergeCell ref="DVN159:DVN160"/>
    <mergeCell ref="DVO159:DVO160"/>
    <mergeCell ref="DVP159:DVP160"/>
    <mergeCell ref="DVQ159:DVQ160"/>
    <mergeCell ref="DVF159:DVF160"/>
    <mergeCell ref="DVG159:DVG160"/>
    <mergeCell ref="DVH159:DVH160"/>
    <mergeCell ref="DVI159:DVI160"/>
    <mergeCell ref="DVJ159:DVJ160"/>
    <mergeCell ref="DVK159:DVK160"/>
    <mergeCell ref="DUZ159:DUZ160"/>
    <mergeCell ref="DVA159:DVA160"/>
    <mergeCell ref="DVB159:DVB160"/>
    <mergeCell ref="DVC159:DVC160"/>
    <mergeCell ref="DVD159:DVD160"/>
    <mergeCell ref="DVE159:DVE160"/>
    <mergeCell ref="DUT159:DUT160"/>
    <mergeCell ref="DUU159:DUU160"/>
    <mergeCell ref="DUV159:DUV160"/>
    <mergeCell ref="DUW159:DUW160"/>
    <mergeCell ref="DUX159:DUX160"/>
    <mergeCell ref="DUY159:DUY160"/>
    <mergeCell ref="DUN159:DUN160"/>
    <mergeCell ref="DUO159:DUO160"/>
    <mergeCell ref="DUP159:DUP160"/>
    <mergeCell ref="DUQ159:DUQ160"/>
    <mergeCell ref="DUR159:DUR160"/>
    <mergeCell ref="DUS159:DUS160"/>
    <mergeCell ref="DUH159:DUH160"/>
    <mergeCell ref="DUI159:DUI160"/>
    <mergeCell ref="DUJ159:DUJ160"/>
    <mergeCell ref="DUK159:DUK160"/>
    <mergeCell ref="DUL159:DUL160"/>
    <mergeCell ref="DUM159:DUM160"/>
    <mergeCell ref="DWV159:DWV160"/>
    <mergeCell ref="DWW159:DWW160"/>
    <mergeCell ref="DWX159:DWX160"/>
    <mergeCell ref="DWY159:DWY160"/>
    <mergeCell ref="DWZ159:DWZ160"/>
    <mergeCell ref="DXA159:DXA160"/>
    <mergeCell ref="DWP159:DWP160"/>
    <mergeCell ref="DWQ159:DWQ160"/>
    <mergeCell ref="DWR159:DWR160"/>
    <mergeCell ref="DWS159:DWS160"/>
    <mergeCell ref="DWT159:DWT160"/>
    <mergeCell ref="DWU159:DWU160"/>
    <mergeCell ref="DWJ159:DWJ160"/>
    <mergeCell ref="DWK159:DWK160"/>
    <mergeCell ref="DWL159:DWL160"/>
    <mergeCell ref="DWM159:DWM160"/>
    <mergeCell ref="DWN159:DWN160"/>
    <mergeCell ref="DWO159:DWO160"/>
    <mergeCell ref="DWD159:DWD160"/>
    <mergeCell ref="DWE159:DWE160"/>
    <mergeCell ref="DWF159:DWF160"/>
    <mergeCell ref="DWG159:DWG160"/>
    <mergeCell ref="DWH159:DWH160"/>
    <mergeCell ref="DWI159:DWI160"/>
    <mergeCell ref="DVX159:DVX160"/>
    <mergeCell ref="DVY159:DVY160"/>
    <mergeCell ref="DVZ159:DVZ160"/>
    <mergeCell ref="DWA159:DWA160"/>
    <mergeCell ref="DWB159:DWB160"/>
    <mergeCell ref="DWC159:DWC160"/>
    <mergeCell ref="DVR159:DVR160"/>
    <mergeCell ref="DVS159:DVS160"/>
    <mergeCell ref="DVT159:DVT160"/>
    <mergeCell ref="DVU159:DVU160"/>
    <mergeCell ref="DVV159:DVV160"/>
    <mergeCell ref="DVW159:DVW160"/>
    <mergeCell ref="DYF159:DYF160"/>
    <mergeCell ref="DYG159:DYG160"/>
    <mergeCell ref="DYH159:DYH160"/>
    <mergeCell ref="DYI159:DYI160"/>
    <mergeCell ref="DYJ159:DYJ160"/>
    <mergeCell ref="DYK159:DYK160"/>
    <mergeCell ref="DXZ159:DXZ160"/>
    <mergeCell ref="DYA159:DYA160"/>
    <mergeCell ref="DYB159:DYB160"/>
    <mergeCell ref="DYC159:DYC160"/>
    <mergeCell ref="DYD159:DYD160"/>
    <mergeCell ref="DYE159:DYE160"/>
    <mergeCell ref="DXT159:DXT160"/>
    <mergeCell ref="DXU159:DXU160"/>
    <mergeCell ref="DXV159:DXV160"/>
    <mergeCell ref="DXW159:DXW160"/>
    <mergeCell ref="DXX159:DXX160"/>
    <mergeCell ref="DXY159:DXY160"/>
    <mergeCell ref="DXN159:DXN160"/>
    <mergeCell ref="DXO159:DXO160"/>
    <mergeCell ref="DXP159:DXP160"/>
    <mergeCell ref="DXQ159:DXQ160"/>
    <mergeCell ref="DXR159:DXR160"/>
    <mergeCell ref="DXS159:DXS160"/>
    <mergeCell ref="DXH159:DXH160"/>
    <mergeCell ref="DXI159:DXI160"/>
    <mergeCell ref="DXJ159:DXJ160"/>
    <mergeCell ref="DXK159:DXK160"/>
    <mergeCell ref="DXL159:DXL160"/>
    <mergeCell ref="DXM159:DXM160"/>
    <mergeCell ref="DXB159:DXB160"/>
    <mergeCell ref="DXC159:DXC160"/>
    <mergeCell ref="DXD159:DXD160"/>
    <mergeCell ref="DXE159:DXE160"/>
    <mergeCell ref="DXF159:DXF160"/>
    <mergeCell ref="DXG159:DXG160"/>
    <mergeCell ref="DZP159:DZP160"/>
    <mergeCell ref="DZQ159:DZQ160"/>
    <mergeCell ref="DZR159:DZR160"/>
    <mergeCell ref="DZS159:DZS160"/>
    <mergeCell ref="DZT159:DZT160"/>
    <mergeCell ref="DZU159:DZU160"/>
    <mergeCell ref="DZJ159:DZJ160"/>
    <mergeCell ref="DZK159:DZK160"/>
    <mergeCell ref="DZL159:DZL160"/>
    <mergeCell ref="DZM159:DZM160"/>
    <mergeCell ref="DZN159:DZN160"/>
    <mergeCell ref="DZO159:DZO160"/>
    <mergeCell ref="DZD159:DZD160"/>
    <mergeCell ref="DZE159:DZE160"/>
    <mergeCell ref="DZF159:DZF160"/>
    <mergeCell ref="DZG159:DZG160"/>
    <mergeCell ref="DZH159:DZH160"/>
    <mergeCell ref="DZI159:DZI160"/>
    <mergeCell ref="DYX159:DYX160"/>
    <mergeCell ref="DYY159:DYY160"/>
    <mergeCell ref="DYZ159:DYZ160"/>
    <mergeCell ref="DZA159:DZA160"/>
    <mergeCell ref="DZB159:DZB160"/>
    <mergeCell ref="DZC159:DZC160"/>
    <mergeCell ref="DYR159:DYR160"/>
    <mergeCell ref="DYS159:DYS160"/>
    <mergeCell ref="DYT159:DYT160"/>
    <mergeCell ref="DYU159:DYU160"/>
    <mergeCell ref="DYV159:DYV160"/>
    <mergeCell ref="DYW159:DYW160"/>
    <mergeCell ref="DYL159:DYL160"/>
    <mergeCell ref="DYM159:DYM160"/>
    <mergeCell ref="DYN159:DYN160"/>
    <mergeCell ref="DYO159:DYO160"/>
    <mergeCell ref="DYP159:DYP160"/>
    <mergeCell ref="DYQ159:DYQ160"/>
    <mergeCell ref="EAZ159:EAZ160"/>
    <mergeCell ref="EBA159:EBA160"/>
    <mergeCell ref="EBB159:EBB160"/>
    <mergeCell ref="EBC159:EBC160"/>
    <mergeCell ref="EBD159:EBD160"/>
    <mergeCell ref="EBE159:EBE160"/>
    <mergeCell ref="EAT159:EAT160"/>
    <mergeCell ref="EAU159:EAU160"/>
    <mergeCell ref="EAV159:EAV160"/>
    <mergeCell ref="EAW159:EAW160"/>
    <mergeCell ref="EAX159:EAX160"/>
    <mergeCell ref="EAY159:EAY160"/>
    <mergeCell ref="EAN159:EAN160"/>
    <mergeCell ref="EAO159:EAO160"/>
    <mergeCell ref="EAP159:EAP160"/>
    <mergeCell ref="EAQ159:EAQ160"/>
    <mergeCell ref="EAR159:EAR160"/>
    <mergeCell ref="EAS159:EAS160"/>
    <mergeCell ref="EAH159:EAH160"/>
    <mergeCell ref="EAI159:EAI160"/>
    <mergeCell ref="EAJ159:EAJ160"/>
    <mergeCell ref="EAK159:EAK160"/>
    <mergeCell ref="EAL159:EAL160"/>
    <mergeCell ref="EAM159:EAM160"/>
    <mergeCell ref="EAB159:EAB160"/>
    <mergeCell ref="EAC159:EAC160"/>
    <mergeCell ref="EAD159:EAD160"/>
    <mergeCell ref="EAE159:EAE160"/>
    <mergeCell ref="EAF159:EAF160"/>
    <mergeCell ref="EAG159:EAG160"/>
    <mergeCell ref="DZV159:DZV160"/>
    <mergeCell ref="DZW159:DZW160"/>
    <mergeCell ref="DZX159:DZX160"/>
    <mergeCell ref="DZY159:DZY160"/>
    <mergeCell ref="DZZ159:DZZ160"/>
    <mergeCell ref="EAA159:EAA160"/>
    <mergeCell ref="ECJ159:ECJ160"/>
    <mergeCell ref="ECK159:ECK160"/>
    <mergeCell ref="ECL159:ECL160"/>
    <mergeCell ref="ECM159:ECM160"/>
    <mergeCell ref="ECN159:ECN160"/>
    <mergeCell ref="ECO159:ECO160"/>
    <mergeCell ref="ECD159:ECD160"/>
    <mergeCell ref="ECE159:ECE160"/>
    <mergeCell ref="ECF159:ECF160"/>
    <mergeCell ref="ECG159:ECG160"/>
    <mergeCell ref="ECH159:ECH160"/>
    <mergeCell ref="ECI159:ECI160"/>
    <mergeCell ref="EBX159:EBX160"/>
    <mergeCell ref="EBY159:EBY160"/>
    <mergeCell ref="EBZ159:EBZ160"/>
    <mergeCell ref="ECA159:ECA160"/>
    <mergeCell ref="ECB159:ECB160"/>
    <mergeCell ref="ECC159:ECC160"/>
    <mergeCell ref="EBR159:EBR160"/>
    <mergeCell ref="EBS159:EBS160"/>
    <mergeCell ref="EBT159:EBT160"/>
    <mergeCell ref="EBU159:EBU160"/>
    <mergeCell ref="EBV159:EBV160"/>
    <mergeCell ref="EBW159:EBW160"/>
    <mergeCell ref="EBL159:EBL160"/>
    <mergeCell ref="EBM159:EBM160"/>
    <mergeCell ref="EBN159:EBN160"/>
    <mergeCell ref="EBO159:EBO160"/>
    <mergeCell ref="EBP159:EBP160"/>
    <mergeCell ref="EBQ159:EBQ160"/>
    <mergeCell ref="EBF159:EBF160"/>
    <mergeCell ref="EBG159:EBG160"/>
    <mergeCell ref="EBH159:EBH160"/>
    <mergeCell ref="EBI159:EBI160"/>
    <mergeCell ref="EBJ159:EBJ160"/>
    <mergeCell ref="EBK159:EBK160"/>
    <mergeCell ref="EDT159:EDT160"/>
    <mergeCell ref="EDU159:EDU160"/>
    <mergeCell ref="EDV159:EDV160"/>
    <mergeCell ref="EDW159:EDW160"/>
    <mergeCell ref="EDX159:EDX160"/>
    <mergeCell ref="EDY159:EDY160"/>
    <mergeCell ref="EDN159:EDN160"/>
    <mergeCell ref="EDO159:EDO160"/>
    <mergeCell ref="EDP159:EDP160"/>
    <mergeCell ref="EDQ159:EDQ160"/>
    <mergeCell ref="EDR159:EDR160"/>
    <mergeCell ref="EDS159:EDS160"/>
    <mergeCell ref="EDH159:EDH160"/>
    <mergeCell ref="EDI159:EDI160"/>
    <mergeCell ref="EDJ159:EDJ160"/>
    <mergeCell ref="EDK159:EDK160"/>
    <mergeCell ref="EDL159:EDL160"/>
    <mergeCell ref="EDM159:EDM160"/>
    <mergeCell ref="EDB159:EDB160"/>
    <mergeCell ref="EDC159:EDC160"/>
    <mergeCell ref="EDD159:EDD160"/>
    <mergeCell ref="EDE159:EDE160"/>
    <mergeCell ref="EDF159:EDF160"/>
    <mergeCell ref="EDG159:EDG160"/>
    <mergeCell ref="ECV159:ECV160"/>
    <mergeCell ref="ECW159:ECW160"/>
    <mergeCell ref="ECX159:ECX160"/>
    <mergeCell ref="ECY159:ECY160"/>
    <mergeCell ref="ECZ159:ECZ160"/>
    <mergeCell ref="EDA159:EDA160"/>
    <mergeCell ref="ECP159:ECP160"/>
    <mergeCell ref="ECQ159:ECQ160"/>
    <mergeCell ref="ECR159:ECR160"/>
    <mergeCell ref="ECS159:ECS160"/>
    <mergeCell ref="ECT159:ECT160"/>
    <mergeCell ref="ECU159:ECU160"/>
    <mergeCell ref="EFD159:EFD160"/>
    <mergeCell ref="EFE159:EFE160"/>
    <mergeCell ref="EFF159:EFF160"/>
    <mergeCell ref="EFG159:EFG160"/>
    <mergeCell ref="EFH159:EFH160"/>
    <mergeCell ref="EFI159:EFI160"/>
    <mergeCell ref="EEX159:EEX160"/>
    <mergeCell ref="EEY159:EEY160"/>
    <mergeCell ref="EEZ159:EEZ160"/>
    <mergeCell ref="EFA159:EFA160"/>
    <mergeCell ref="EFB159:EFB160"/>
    <mergeCell ref="EFC159:EFC160"/>
    <mergeCell ref="EER159:EER160"/>
    <mergeCell ref="EES159:EES160"/>
    <mergeCell ref="EET159:EET160"/>
    <mergeCell ref="EEU159:EEU160"/>
    <mergeCell ref="EEV159:EEV160"/>
    <mergeCell ref="EEW159:EEW160"/>
    <mergeCell ref="EEL159:EEL160"/>
    <mergeCell ref="EEM159:EEM160"/>
    <mergeCell ref="EEN159:EEN160"/>
    <mergeCell ref="EEO159:EEO160"/>
    <mergeCell ref="EEP159:EEP160"/>
    <mergeCell ref="EEQ159:EEQ160"/>
    <mergeCell ref="EEF159:EEF160"/>
    <mergeCell ref="EEG159:EEG160"/>
    <mergeCell ref="EEH159:EEH160"/>
    <mergeCell ref="EEI159:EEI160"/>
    <mergeCell ref="EEJ159:EEJ160"/>
    <mergeCell ref="EEK159:EEK160"/>
    <mergeCell ref="EDZ159:EDZ160"/>
    <mergeCell ref="EEA159:EEA160"/>
    <mergeCell ref="EEB159:EEB160"/>
    <mergeCell ref="EEC159:EEC160"/>
    <mergeCell ref="EED159:EED160"/>
    <mergeCell ref="EEE159:EEE160"/>
    <mergeCell ref="EGN159:EGN160"/>
    <mergeCell ref="EGO159:EGO160"/>
    <mergeCell ref="EGP159:EGP160"/>
    <mergeCell ref="EGQ159:EGQ160"/>
    <mergeCell ref="EGR159:EGR160"/>
    <mergeCell ref="EGS159:EGS160"/>
    <mergeCell ref="EGH159:EGH160"/>
    <mergeCell ref="EGI159:EGI160"/>
    <mergeCell ref="EGJ159:EGJ160"/>
    <mergeCell ref="EGK159:EGK160"/>
    <mergeCell ref="EGL159:EGL160"/>
    <mergeCell ref="EGM159:EGM160"/>
    <mergeCell ref="EGB159:EGB160"/>
    <mergeCell ref="EGC159:EGC160"/>
    <mergeCell ref="EGD159:EGD160"/>
    <mergeCell ref="EGE159:EGE160"/>
    <mergeCell ref="EGF159:EGF160"/>
    <mergeCell ref="EGG159:EGG160"/>
    <mergeCell ref="EFV159:EFV160"/>
    <mergeCell ref="EFW159:EFW160"/>
    <mergeCell ref="EFX159:EFX160"/>
    <mergeCell ref="EFY159:EFY160"/>
    <mergeCell ref="EFZ159:EFZ160"/>
    <mergeCell ref="EGA159:EGA160"/>
    <mergeCell ref="EFP159:EFP160"/>
    <mergeCell ref="EFQ159:EFQ160"/>
    <mergeCell ref="EFR159:EFR160"/>
    <mergeCell ref="EFS159:EFS160"/>
    <mergeCell ref="EFT159:EFT160"/>
    <mergeCell ref="EFU159:EFU160"/>
    <mergeCell ref="EFJ159:EFJ160"/>
    <mergeCell ref="EFK159:EFK160"/>
    <mergeCell ref="EFL159:EFL160"/>
    <mergeCell ref="EFM159:EFM160"/>
    <mergeCell ref="EFN159:EFN160"/>
    <mergeCell ref="EFO159:EFO160"/>
    <mergeCell ref="EHX159:EHX160"/>
    <mergeCell ref="EHY159:EHY160"/>
    <mergeCell ref="EHZ159:EHZ160"/>
    <mergeCell ref="EIA159:EIA160"/>
    <mergeCell ref="EIB159:EIB160"/>
    <mergeCell ref="EIC159:EIC160"/>
    <mergeCell ref="EHR159:EHR160"/>
    <mergeCell ref="EHS159:EHS160"/>
    <mergeCell ref="EHT159:EHT160"/>
    <mergeCell ref="EHU159:EHU160"/>
    <mergeCell ref="EHV159:EHV160"/>
    <mergeCell ref="EHW159:EHW160"/>
    <mergeCell ref="EHL159:EHL160"/>
    <mergeCell ref="EHM159:EHM160"/>
    <mergeCell ref="EHN159:EHN160"/>
    <mergeCell ref="EHO159:EHO160"/>
    <mergeCell ref="EHP159:EHP160"/>
    <mergeCell ref="EHQ159:EHQ160"/>
    <mergeCell ref="EHF159:EHF160"/>
    <mergeCell ref="EHG159:EHG160"/>
    <mergeCell ref="EHH159:EHH160"/>
    <mergeCell ref="EHI159:EHI160"/>
    <mergeCell ref="EHJ159:EHJ160"/>
    <mergeCell ref="EHK159:EHK160"/>
    <mergeCell ref="EGZ159:EGZ160"/>
    <mergeCell ref="EHA159:EHA160"/>
    <mergeCell ref="EHB159:EHB160"/>
    <mergeCell ref="EHC159:EHC160"/>
    <mergeCell ref="EHD159:EHD160"/>
    <mergeCell ref="EHE159:EHE160"/>
    <mergeCell ref="EGT159:EGT160"/>
    <mergeCell ref="EGU159:EGU160"/>
    <mergeCell ref="EGV159:EGV160"/>
    <mergeCell ref="EGW159:EGW160"/>
    <mergeCell ref="EGX159:EGX160"/>
    <mergeCell ref="EGY159:EGY160"/>
    <mergeCell ref="EJH159:EJH160"/>
    <mergeCell ref="EJI159:EJI160"/>
    <mergeCell ref="EJJ159:EJJ160"/>
    <mergeCell ref="EJK159:EJK160"/>
    <mergeCell ref="EJL159:EJL160"/>
    <mergeCell ref="EJM159:EJM160"/>
    <mergeCell ref="EJB159:EJB160"/>
    <mergeCell ref="EJC159:EJC160"/>
    <mergeCell ref="EJD159:EJD160"/>
    <mergeCell ref="EJE159:EJE160"/>
    <mergeCell ref="EJF159:EJF160"/>
    <mergeCell ref="EJG159:EJG160"/>
    <mergeCell ref="EIV159:EIV160"/>
    <mergeCell ref="EIW159:EIW160"/>
    <mergeCell ref="EIX159:EIX160"/>
    <mergeCell ref="EIY159:EIY160"/>
    <mergeCell ref="EIZ159:EIZ160"/>
    <mergeCell ref="EJA159:EJA160"/>
    <mergeCell ref="EIP159:EIP160"/>
    <mergeCell ref="EIQ159:EIQ160"/>
    <mergeCell ref="EIR159:EIR160"/>
    <mergeCell ref="EIS159:EIS160"/>
    <mergeCell ref="EIT159:EIT160"/>
    <mergeCell ref="EIU159:EIU160"/>
    <mergeCell ref="EIJ159:EIJ160"/>
    <mergeCell ref="EIK159:EIK160"/>
    <mergeCell ref="EIL159:EIL160"/>
    <mergeCell ref="EIM159:EIM160"/>
    <mergeCell ref="EIN159:EIN160"/>
    <mergeCell ref="EIO159:EIO160"/>
    <mergeCell ref="EID159:EID160"/>
    <mergeCell ref="EIE159:EIE160"/>
    <mergeCell ref="EIF159:EIF160"/>
    <mergeCell ref="EIG159:EIG160"/>
    <mergeCell ref="EIH159:EIH160"/>
    <mergeCell ref="EII159:EII160"/>
    <mergeCell ref="EKR159:EKR160"/>
    <mergeCell ref="EKS159:EKS160"/>
    <mergeCell ref="EKT159:EKT160"/>
    <mergeCell ref="EKU159:EKU160"/>
    <mergeCell ref="EKV159:EKV160"/>
    <mergeCell ref="EKW159:EKW160"/>
    <mergeCell ref="EKL159:EKL160"/>
    <mergeCell ref="EKM159:EKM160"/>
    <mergeCell ref="EKN159:EKN160"/>
    <mergeCell ref="EKO159:EKO160"/>
    <mergeCell ref="EKP159:EKP160"/>
    <mergeCell ref="EKQ159:EKQ160"/>
    <mergeCell ref="EKF159:EKF160"/>
    <mergeCell ref="EKG159:EKG160"/>
    <mergeCell ref="EKH159:EKH160"/>
    <mergeCell ref="EKI159:EKI160"/>
    <mergeCell ref="EKJ159:EKJ160"/>
    <mergeCell ref="EKK159:EKK160"/>
    <mergeCell ref="EJZ159:EJZ160"/>
    <mergeCell ref="EKA159:EKA160"/>
    <mergeCell ref="EKB159:EKB160"/>
    <mergeCell ref="EKC159:EKC160"/>
    <mergeCell ref="EKD159:EKD160"/>
    <mergeCell ref="EKE159:EKE160"/>
    <mergeCell ref="EJT159:EJT160"/>
    <mergeCell ref="EJU159:EJU160"/>
    <mergeCell ref="EJV159:EJV160"/>
    <mergeCell ref="EJW159:EJW160"/>
    <mergeCell ref="EJX159:EJX160"/>
    <mergeCell ref="EJY159:EJY160"/>
    <mergeCell ref="EJN159:EJN160"/>
    <mergeCell ref="EJO159:EJO160"/>
    <mergeCell ref="EJP159:EJP160"/>
    <mergeCell ref="EJQ159:EJQ160"/>
    <mergeCell ref="EJR159:EJR160"/>
    <mergeCell ref="EJS159:EJS160"/>
    <mergeCell ref="EMB159:EMB160"/>
    <mergeCell ref="EMC159:EMC160"/>
    <mergeCell ref="EMD159:EMD160"/>
    <mergeCell ref="EME159:EME160"/>
    <mergeCell ref="EMF159:EMF160"/>
    <mergeCell ref="EMG159:EMG160"/>
    <mergeCell ref="ELV159:ELV160"/>
    <mergeCell ref="ELW159:ELW160"/>
    <mergeCell ref="ELX159:ELX160"/>
    <mergeCell ref="ELY159:ELY160"/>
    <mergeCell ref="ELZ159:ELZ160"/>
    <mergeCell ref="EMA159:EMA160"/>
    <mergeCell ref="ELP159:ELP160"/>
    <mergeCell ref="ELQ159:ELQ160"/>
    <mergeCell ref="ELR159:ELR160"/>
    <mergeCell ref="ELS159:ELS160"/>
    <mergeCell ref="ELT159:ELT160"/>
    <mergeCell ref="ELU159:ELU160"/>
    <mergeCell ref="ELJ159:ELJ160"/>
    <mergeCell ref="ELK159:ELK160"/>
    <mergeCell ref="ELL159:ELL160"/>
    <mergeCell ref="ELM159:ELM160"/>
    <mergeCell ref="ELN159:ELN160"/>
    <mergeCell ref="ELO159:ELO160"/>
    <mergeCell ref="ELD159:ELD160"/>
    <mergeCell ref="ELE159:ELE160"/>
    <mergeCell ref="ELF159:ELF160"/>
    <mergeCell ref="ELG159:ELG160"/>
    <mergeCell ref="ELH159:ELH160"/>
    <mergeCell ref="ELI159:ELI160"/>
    <mergeCell ref="EKX159:EKX160"/>
    <mergeCell ref="EKY159:EKY160"/>
    <mergeCell ref="EKZ159:EKZ160"/>
    <mergeCell ref="ELA159:ELA160"/>
    <mergeCell ref="ELB159:ELB160"/>
    <mergeCell ref="ELC159:ELC160"/>
    <mergeCell ref="ENL159:ENL160"/>
    <mergeCell ref="ENM159:ENM160"/>
    <mergeCell ref="ENN159:ENN160"/>
    <mergeCell ref="ENO159:ENO160"/>
    <mergeCell ref="ENP159:ENP160"/>
    <mergeCell ref="ENQ159:ENQ160"/>
    <mergeCell ref="ENF159:ENF160"/>
    <mergeCell ref="ENG159:ENG160"/>
    <mergeCell ref="ENH159:ENH160"/>
    <mergeCell ref="ENI159:ENI160"/>
    <mergeCell ref="ENJ159:ENJ160"/>
    <mergeCell ref="ENK159:ENK160"/>
    <mergeCell ref="EMZ159:EMZ160"/>
    <mergeCell ref="ENA159:ENA160"/>
    <mergeCell ref="ENB159:ENB160"/>
    <mergeCell ref="ENC159:ENC160"/>
    <mergeCell ref="END159:END160"/>
    <mergeCell ref="ENE159:ENE160"/>
    <mergeCell ref="EMT159:EMT160"/>
    <mergeCell ref="EMU159:EMU160"/>
    <mergeCell ref="EMV159:EMV160"/>
    <mergeCell ref="EMW159:EMW160"/>
    <mergeCell ref="EMX159:EMX160"/>
    <mergeCell ref="EMY159:EMY160"/>
    <mergeCell ref="EMN159:EMN160"/>
    <mergeCell ref="EMO159:EMO160"/>
    <mergeCell ref="EMP159:EMP160"/>
    <mergeCell ref="EMQ159:EMQ160"/>
    <mergeCell ref="EMR159:EMR160"/>
    <mergeCell ref="EMS159:EMS160"/>
    <mergeCell ref="EMH159:EMH160"/>
    <mergeCell ref="EMI159:EMI160"/>
    <mergeCell ref="EMJ159:EMJ160"/>
    <mergeCell ref="EMK159:EMK160"/>
    <mergeCell ref="EML159:EML160"/>
    <mergeCell ref="EMM159:EMM160"/>
    <mergeCell ref="EOV159:EOV160"/>
    <mergeCell ref="EOW159:EOW160"/>
    <mergeCell ref="EOX159:EOX160"/>
    <mergeCell ref="EOY159:EOY160"/>
    <mergeCell ref="EOZ159:EOZ160"/>
    <mergeCell ref="EPA159:EPA160"/>
    <mergeCell ref="EOP159:EOP160"/>
    <mergeCell ref="EOQ159:EOQ160"/>
    <mergeCell ref="EOR159:EOR160"/>
    <mergeCell ref="EOS159:EOS160"/>
    <mergeCell ref="EOT159:EOT160"/>
    <mergeCell ref="EOU159:EOU160"/>
    <mergeCell ref="EOJ159:EOJ160"/>
    <mergeCell ref="EOK159:EOK160"/>
    <mergeCell ref="EOL159:EOL160"/>
    <mergeCell ref="EOM159:EOM160"/>
    <mergeCell ref="EON159:EON160"/>
    <mergeCell ref="EOO159:EOO160"/>
    <mergeCell ref="EOD159:EOD160"/>
    <mergeCell ref="EOE159:EOE160"/>
    <mergeCell ref="EOF159:EOF160"/>
    <mergeCell ref="EOG159:EOG160"/>
    <mergeCell ref="EOH159:EOH160"/>
    <mergeCell ref="EOI159:EOI160"/>
    <mergeCell ref="ENX159:ENX160"/>
    <mergeCell ref="ENY159:ENY160"/>
    <mergeCell ref="ENZ159:ENZ160"/>
    <mergeCell ref="EOA159:EOA160"/>
    <mergeCell ref="EOB159:EOB160"/>
    <mergeCell ref="EOC159:EOC160"/>
    <mergeCell ref="ENR159:ENR160"/>
    <mergeCell ref="ENS159:ENS160"/>
    <mergeCell ref="ENT159:ENT160"/>
    <mergeCell ref="ENU159:ENU160"/>
    <mergeCell ref="ENV159:ENV160"/>
    <mergeCell ref="ENW159:ENW160"/>
    <mergeCell ref="EQF159:EQF160"/>
    <mergeCell ref="EQG159:EQG160"/>
    <mergeCell ref="EQH159:EQH160"/>
    <mergeCell ref="EQI159:EQI160"/>
    <mergeCell ref="EQJ159:EQJ160"/>
    <mergeCell ref="EQK159:EQK160"/>
    <mergeCell ref="EPZ159:EPZ160"/>
    <mergeCell ref="EQA159:EQA160"/>
    <mergeCell ref="EQB159:EQB160"/>
    <mergeCell ref="EQC159:EQC160"/>
    <mergeCell ref="EQD159:EQD160"/>
    <mergeCell ref="EQE159:EQE160"/>
    <mergeCell ref="EPT159:EPT160"/>
    <mergeCell ref="EPU159:EPU160"/>
    <mergeCell ref="EPV159:EPV160"/>
    <mergeCell ref="EPW159:EPW160"/>
    <mergeCell ref="EPX159:EPX160"/>
    <mergeCell ref="EPY159:EPY160"/>
    <mergeCell ref="EPN159:EPN160"/>
    <mergeCell ref="EPO159:EPO160"/>
    <mergeCell ref="EPP159:EPP160"/>
    <mergeCell ref="EPQ159:EPQ160"/>
    <mergeCell ref="EPR159:EPR160"/>
    <mergeCell ref="EPS159:EPS160"/>
    <mergeCell ref="EPH159:EPH160"/>
    <mergeCell ref="EPI159:EPI160"/>
    <mergeCell ref="EPJ159:EPJ160"/>
    <mergeCell ref="EPK159:EPK160"/>
    <mergeCell ref="EPL159:EPL160"/>
    <mergeCell ref="EPM159:EPM160"/>
    <mergeCell ref="EPB159:EPB160"/>
    <mergeCell ref="EPC159:EPC160"/>
    <mergeCell ref="EPD159:EPD160"/>
    <mergeCell ref="EPE159:EPE160"/>
    <mergeCell ref="EPF159:EPF160"/>
    <mergeCell ref="EPG159:EPG160"/>
    <mergeCell ref="ERP159:ERP160"/>
    <mergeCell ref="ERQ159:ERQ160"/>
    <mergeCell ref="ERR159:ERR160"/>
    <mergeCell ref="ERS159:ERS160"/>
    <mergeCell ref="ERT159:ERT160"/>
    <mergeCell ref="ERU159:ERU160"/>
    <mergeCell ref="ERJ159:ERJ160"/>
    <mergeCell ref="ERK159:ERK160"/>
    <mergeCell ref="ERL159:ERL160"/>
    <mergeCell ref="ERM159:ERM160"/>
    <mergeCell ref="ERN159:ERN160"/>
    <mergeCell ref="ERO159:ERO160"/>
    <mergeCell ref="ERD159:ERD160"/>
    <mergeCell ref="ERE159:ERE160"/>
    <mergeCell ref="ERF159:ERF160"/>
    <mergeCell ref="ERG159:ERG160"/>
    <mergeCell ref="ERH159:ERH160"/>
    <mergeCell ref="ERI159:ERI160"/>
    <mergeCell ref="EQX159:EQX160"/>
    <mergeCell ref="EQY159:EQY160"/>
    <mergeCell ref="EQZ159:EQZ160"/>
    <mergeCell ref="ERA159:ERA160"/>
    <mergeCell ref="ERB159:ERB160"/>
    <mergeCell ref="ERC159:ERC160"/>
    <mergeCell ref="EQR159:EQR160"/>
    <mergeCell ref="EQS159:EQS160"/>
    <mergeCell ref="EQT159:EQT160"/>
    <mergeCell ref="EQU159:EQU160"/>
    <mergeCell ref="EQV159:EQV160"/>
    <mergeCell ref="EQW159:EQW160"/>
    <mergeCell ref="EQL159:EQL160"/>
    <mergeCell ref="EQM159:EQM160"/>
    <mergeCell ref="EQN159:EQN160"/>
    <mergeCell ref="EQO159:EQO160"/>
    <mergeCell ref="EQP159:EQP160"/>
    <mergeCell ref="EQQ159:EQQ160"/>
    <mergeCell ref="ESZ159:ESZ160"/>
    <mergeCell ref="ETA159:ETA160"/>
    <mergeCell ref="ETB159:ETB160"/>
    <mergeCell ref="ETC159:ETC160"/>
    <mergeCell ref="ETD159:ETD160"/>
    <mergeCell ref="ETE159:ETE160"/>
    <mergeCell ref="EST159:EST160"/>
    <mergeCell ref="ESU159:ESU160"/>
    <mergeCell ref="ESV159:ESV160"/>
    <mergeCell ref="ESW159:ESW160"/>
    <mergeCell ref="ESX159:ESX160"/>
    <mergeCell ref="ESY159:ESY160"/>
    <mergeCell ref="ESN159:ESN160"/>
    <mergeCell ref="ESO159:ESO160"/>
    <mergeCell ref="ESP159:ESP160"/>
    <mergeCell ref="ESQ159:ESQ160"/>
    <mergeCell ref="ESR159:ESR160"/>
    <mergeCell ref="ESS159:ESS160"/>
    <mergeCell ref="ESH159:ESH160"/>
    <mergeCell ref="ESI159:ESI160"/>
    <mergeCell ref="ESJ159:ESJ160"/>
    <mergeCell ref="ESK159:ESK160"/>
    <mergeCell ref="ESL159:ESL160"/>
    <mergeCell ref="ESM159:ESM160"/>
    <mergeCell ref="ESB159:ESB160"/>
    <mergeCell ref="ESC159:ESC160"/>
    <mergeCell ref="ESD159:ESD160"/>
    <mergeCell ref="ESE159:ESE160"/>
    <mergeCell ref="ESF159:ESF160"/>
    <mergeCell ref="ESG159:ESG160"/>
    <mergeCell ref="ERV159:ERV160"/>
    <mergeCell ref="ERW159:ERW160"/>
    <mergeCell ref="ERX159:ERX160"/>
    <mergeCell ref="ERY159:ERY160"/>
    <mergeCell ref="ERZ159:ERZ160"/>
    <mergeCell ref="ESA159:ESA160"/>
    <mergeCell ref="EUJ159:EUJ160"/>
    <mergeCell ref="EUK159:EUK160"/>
    <mergeCell ref="EUL159:EUL160"/>
    <mergeCell ref="EUM159:EUM160"/>
    <mergeCell ref="EUN159:EUN160"/>
    <mergeCell ref="EUO159:EUO160"/>
    <mergeCell ref="EUD159:EUD160"/>
    <mergeCell ref="EUE159:EUE160"/>
    <mergeCell ref="EUF159:EUF160"/>
    <mergeCell ref="EUG159:EUG160"/>
    <mergeCell ref="EUH159:EUH160"/>
    <mergeCell ref="EUI159:EUI160"/>
    <mergeCell ref="ETX159:ETX160"/>
    <mergeCell ref="ETY159:ETY160"/>
    <mergeCell ref="ETZ159:ETZ160"/>
    <mergeCell ref="EUA159:EUA160"/>
    <mergeCell ref="EUB159:EUB160"/>
    <mergeCell ref="EUC159:EUC160"/>
    <mergeCell ref="ETR159:ETR160"/>
    <mergeCell ref="ETS159:ETS160"/>
    <mergeCell ref="ETT159:ETT160"/>
    <mergeCell ref="ETU159:ETU160"/>
    <mergeCell ref="ETV159:ETV160"/>
    <mergeCell ref="ETW159:ETW160"/>
    <mergeCell ref="ETL159:ETL160"/>
    <mergeCell ref="ETM159:ETM160"/>
    <mergeCell ref="ETN159:ETN160"/>
    <mergeCell ref="ETO159:ETO160"/>
    <mergeCell ref="ETP159:ETP160"/>
    <mergeCell ref="ETQ159:ETQ160"/>
    <mergeCell ref="ETF159:ETF160"/>
    <mergeCell ref="ETG159:ETG160"/>
    <mergeCell ref="ETH159:ETH160"/>
    <mergeCell ref="ETI159:ETI160"/>
    <mergeCell ref="ETJ159:ETJ160"/>
    <mergeCell ref="ETK159:ETK160"/>
    <mergeCell ref="EVT159:EVT160"/>
    <mergeCell ref="EVU159:EVU160"/>
    <mergeCell ref="EVV159:EVV160"/>
    <mergeCell ref="EVW159:EVW160"/>
    <mergeCell ref="EVX159:EVX160"/>
    <mergeCell ref="EVY159:EVY160"/>
    <mergeCell ref="EVN159:EVN160"/>
    <mergeCell ref="EVO159:EVO160"/>
    <mergeCell ref="EVP159:EVP160"/>
    <mergeCell ref="EVQ159:EVQ160"/>
    <mergeCell ref="EVR159:EVR160"/>
    <mergeCell ref="EVS159:EVS160"/>
    <mergeCell ref="EVH159:EVH160"/>
    <mergeCell ref="EVI159:EVI160"/>
    <mergeCell ref="EVJ159:EVJ160"/>
    <mergeCell ref="EVK159:EVK160"/>
    <mergeCell ref="EVL159:EVL160"/>
    <mergeCell ref="EVM159:EVM160"/>
    <mergeCell ref="EVB159:EVB160"/>
    <mergeCell ref="EVC159:EVC160"/>
    <mergeCell ref="EVD159:EVD160"/>
    <mergeCell ref="EVE159:EVE160"/>
    <mergeCell ref="EVF159:EVF160"/>
    <mergeCell ref="EVG159:EVG160"/>
    <mergeCell ref="EUV159:EUV160"/>
    <mergeCell ref="EUW159:EUW160"/>
    <mergeCell ref="EUX159:EUX160"/>
    <mergeCell ref="EUY159:EUY160"/>
    <mergeCell ref="EUZ159:EUZ160"/>
    <mergeCell ref="EVA159:EVA160"/>
    <mergeCell ref="EUP159:EUP160"/>
    <mergeCell ref="EUQ159:EUQ160"/>
    <mergeCell ref="EUR159:EUR160"/>
    <mergeCell ref="EUS159:EUS160"/>
    <mergeCell ref="EUT159:EUT160"/>
    <mergeCell ref="EUU159:EUU160"/>
    <mergeCell ref="EXD159:EXD160"/>
    <mergeCell ref="EXE159:EXE160"/>
    <mergeCell ref="EXF159:EXF160"/>
    <mergeCell ref="EXG159:EXG160"/>
    <mergeCell ref="EXH159:EXH160"/>
    <mergeCell ref="EXI159:EXI160"/>
    <mergeCell ref="EWX159:EWX160"/>
    <mergeCell ref="EWY159:EWY160"/>
    <mergeCell ref="EWZ159:EWZ160"/>
    <mergeCell ref="EXA159:EXA160"/>
    <mergeCell ref="EXB159:EXB160"/>
    <mergeCell ref="EXC159:EXC160"/>
    <mergeCell ref="EWR159:EWR160"/>
    <mergeCell ref="EWS159:EWS160"/>
    <mergeCell ref="EWT159:EWT160"/>
    <mergeCell ref="EWU159:EWU160"/>
    <mergeCell ref="EWV159:EWV160"/>
    <mergeCell ref="EWW159:EWW160"/>
    <mergeCell ref="EWL159:EWL160"/>
    <mergeCell ref="EWM159:EWM160"/>
    <mergeCell ref="EWN159:EWN160"/>
    <mergeCell ref="EWO159:EWO160"/>
    <mergeCell ref="EWP159:EWP160"/>
    <mergeCell ref="EWQ159:EWQ160"/>
    <mergeCell ref="EWF159:EWF160"/>
    <mergeCell ref="EWG159:EWG160"/>
    <mergeCell ref="EWH159:EWH160"/>
    <mergeCell ref="EWI159:EWI160"/>
    <mergeCell ref="EWJ159:EWJ160"/>
    <mergeCell ref="EWK159:EWK160"/>
    <mergeCell ref="EVZ159:EVZ160"/>
    <mergeCell ref="EWA159:EWA160"/>
    <mergeCell ref="EWB159:EWB160"/>
    <mergeCell ref="EWC159:EWC160"/>
    <mergeCell ref="EWD159:EWD160"/>
    <mergeCell ref="EWE159:EWE160"/>
    <mergeCell ref="EYN159:EYN160"/>
    <mergeCell ref="EYO159:EYO160"/>
    <mergeCell ref="EYP159:EYP160"/>
    <mergeCell ref="EYQ159:EYQ160"/>
    <mergeCell ref="EYR159:EYR160"/>
    <mergeCell ref="EYS159:EYS160"/>
    <mergeCell ref="EYH159:EYH160"/>
    <mergeCell ref="EYI159:EYI160"/>
    <mergeCell ref="EYJ159:EYJ160"/>
    <mergeCell ref="EYK159:EYK160"/>
    <mergeCell ref="EYL159:EYL160"/>
    <mergeCell ref="EYM159:EYM160"/>
    <mergeCell ref="EYB159:EYB160"/>
    <mergeCell ref="EYC159:EYC160"/>
    <mergeCell ref="EYD159:EYD160"/>
    <mergeCell ref="EYE159:EYE160"/>
    <mergeCell ref="EYF159:EYF160"/>
    <mergeCell ref="EYG159:EYG160"/>
    <mergeCell ref="EXV159:EXV160"/>
    <mergeCell ref="EXW159:EXW160"/>
    <mergeCell ref="EXX159:EXX160"/>
    <mergeCell ref="EXY159:EXY160"/>
    <mergeCell ref="EXZ159:EXZ160"/>
    <mergeCell ref="EYA159:EYA160"/>
    <mergeCell ref="EXP159:EXP160"/>
    <mergeCell ref="EXQ159:EXQ160"/>
    <mergeCell ref="EXR159:EXR160"/>
    <mergeCell ref="EXS159:EXS160"/>
    <mergeCell ref="EXT159:EXT160"/>
    <mergeCell ref="EXU159:EXU160"/>
    <mergeCell ref="EXJ159:EXJ160"/>
    <mergeCell ref="EXK159:EXK160"/>
    <mergeCell ref="EXL159:EXL160"/>
    <mergeCell ref="EXM159:EXM160"/>
    <mergeCell ref="EXN159:EXN160"/>
    <mergeCell ref="EXO159:EXO160"/>
    <mergeCell ref="EZX159:EZX160"/>
    <mergeCell ref="EZY159:EZY160"/>
    <mergeCell ref="EZZ159:EZZ160"/>
    <mergeCell ref="FAA159:FAA160"/>
    <mergeCell ref="FAB159:FAB160"/>
    <mergeCell ref="FAC159:FAC160"/>
    <mergeCell ref="EZR159:EZR160"/>
    <mergeCell ref="EZS159:EZS160"/>
    <mergeCell ref="EZT159:EZT160"/>
    <mergeCell ref="EZU159:EZU160"/>
    <mergeCell ref="EZV159:EZV160"/>
    <mergeCell ref="EZW159:EZW160"/>
    <mergeCell ref="EZL159:EZL160"/>
    <mergeCell ref="EZM159:EZM160"/>
    <mergeCell ref="EZN159:EZN160"/>
    <mergeCell ref="EZO159:EZO160"/>
    <mergeCell ref="EZP159:EZP160"/>
    <mergeCell ref="EZQ159:EZQ160"/>
    <mergeCell ref="EZF159:EZF160"/>
    <mergeCell ref="EZG159:EZG160"/>
    <mergeCell ref="EZH159:EZH160"/>
    <mergeCell ref="EZI159:EZI160"/>
    <mergeCell ref="EZJ159:EZJ160"/>
    <mergeCell ref="EZK159:EZK160"/>
    <mergeCell ref="EYZ159:EYZ160"/>
    <mergeCell ref="EZA159:EZA160"/>
    <mergeCell ref="EZB159:EZB160"/>
    <mergeCell ref="EZC159:EZC160"/>
    <mergeCell ref="EZD159:EZD160"/>
    <mergeCell ref="EZE159:EZE160"/>
    <mergeCell ref="EYT159:EYT160"/>
    <mergeCell ref="EYU159:EYU160"/>
    <mergeCell ref="EYV159:EYV160"/>
    <mergeCell ref="EYW159:EYW160"/>
    <mergeCell ref="EYX159:EYX160"/>
    <mergeCell ref="EYY159:EYY160"/>
    <mergeCell ref="FBH159:FBH160"/>
    <mergeCell ref="FBI159:FBI160"/>
    <mergeCell ref="FBJ159:FBJ160"/>
    <mergeCell ref="FBK159:FBK160"/>
    <mergeCell ref="FBL159:FBL160"/>
    <mergeCell ref="FBM159:FBM160"/>
    <mergeCell ref="FBB159:FBB160"/>
    <mergeCell ref="FBC159:FBC160"/>
    <mergeCell ref="FBD159:FBD160"/>
    <mergeCell ref="FBE159:FBE160"/>
    <mergeCell ref="FBF159:FBF160"/>
    <mergeCell ref="FBG159:FBG160"/>
    <mergeCell ref="FAV159:FAV160"/>
    <mergeCell ref="FAW159:FAW160"/>
    <mergeCell ref="FAX159:FAX160"/>
    <mergeCell ref="FAY159:FAY160"/>
    <mergeCell ref="FAZ159:FAZ160"/>
    <mergeCell ref="FBA159:FBA160"/>
    <mergeCell ref="FAP159:FAP160"/>
    <mergeCell ref="FAQ159:FAQ160"/>
    <mergeCell ref="FAR159:FAR160"/>
    <mergeCell ref="FAS159:FAS160"/>
    <mergeCell ref="FAT159:FAT160"/>
    <mergeCell ref="FAU159:FAU160"/>
    <mergeCell ref="FAJ159:FAJ160"/>
    <mergeCell ref="FAK159:FAK160"/>
    <mergeCell ref="FAL159:FAL160"/>
    <mergeCell ref="FAM159:FAM160"/>
    <mergeCell ref="FAN159:FAN160"/>
    <mergeCell ref="FAO159:FAO160"/>
    <mergeCell ref="FAD159:FAD160"/>
    <mergeCell ref="FAE159:FAE160"/>
    <mergeCell ref="FAF159:FAF160"/>
    <mergeCell ref="FAG159:FAG160"/>
    <mergeCell ref="FAH159:FAH160"/>
    <mergeCell ref="FAI159:FAI160"/>
    <mergeCell ref="FCR159:FCR160"/>
    <mergeCell ref="FCS159:FCS160"/>
    <mergeCell ref="FCT159:FCT160"/>
    <mergeCell ref="FCU159:FCU160"/>
    <mergeCell ref="FCV159:FCV160"/>
    <mergeCell ref="FCW159:FCW160"/>
    <mergeCell ref="FCL159:FCL160"/>
    <mergeCell ref="FCM159:FCM160"/>
    <mergeCell ref="FCN159:FCN160"/>
    <mergeCell ref="FCO159:FCO160"/>
    <mergeCell ref="FCP159:FCP160"/>
    <mergeCell ref="FCQ159:FCQ160"/>
    <mergeCell ref="FCF159:FCF160"/>
    <mergeCell ref="FCG159:FCG160"/>
    <mergeCell ref="FCH159:FCH160"/>
    <mergeCell ref="FCI159:FCI160"/>
    <mergeCell ref="FCJ159:FCJ160"/>
    <mergeCell ref="FCK159:FCK160"/>
    <mergeCell ref="FBZ159:FBZ160"/>
    <mergeCell ref="FCA159:FCA160"/>
    <mergeCell ref="FCB159:FCB160"/>
    <mergeCell ref="FCC159:FCC160"/>
    <mergeCell ref="FCD159:FCD160"/>
    <mergeCell ref="FCE159:FCE160"/>
    <mergeCell ref="FBT159:FBT160"/>
    <mergeCell ref="FBU159:FBU160"/>
    <mergeCell ref="FBV159:FBV160"/>
    <mergeCell ref="FBW159:FBW160"/>
    <mergeCell ref="FBX159:FBX160"/>
    <mergeCell ref="FBY159:FBY160"/>
    <mergeCell ref="FBN159:FBN160"/>
    <mergeCell ref="FBO159:FBO160"/>
    <mergeCell ref="FBP159:FBP160"/>
    <mergeCell ref="FBQ159:FBQ160"/>
    <mergeCell ref="FBR159:FBR160"/>
    <mergeCell ref="FBS159:FBS160"/>
    <mergeCell ref="FEB159:FEB160"/>
    <mergeCell ref="FEC159:FEC160"/>
    <mergeCell ref="FED159:FED160"/>
    <mergeCell ref="FEE159:FEE160"/>
    <mergeCell ref="FEF159:FEF160"/>
    <mergeCell ref="FEG159:FEG160"/>
    <mergeCell ref="FDV159:FDV160"/>
    <mergeCell ref="FDW159:FDW160"/>
    <mergeCell ref="FDX159:FDX160"/>
    <mergeCell ref="FDY159:FDY160"/>
    <mergeCell ref="FDZ159:FDZ160"/>
    <mergeCell ref="FEA159:FEA160"/>
    <mergeCell ref="FDP159:FDP160"/>
    <mergeCell ref="FDQ159:FDQ160"/>
    <mergeCell ref="FDR159:FDR160"/>
    <mergeCell ref="FDS159:FDS160"/>
    <mergeCell ref="FDT159:FDT160"/>
    <mergeCell ref="FDU159:FDU160"/>
    <mergeCell ref="FDJ159:FDJ160"/>
    <mergeCell ref="FDK159:FDK160"/>
    <mergeCell ref="FDL159:FDL160"/>
    <mergeCell ref="FDM159:FDM160"/>
    <mergeCell ref="FDN159:FDN160"/>
    <mergeCell ref="FDO159:FDO160"/>
    <mergeCell ref="FDD159:FDD160"/>
    <mergeCell ref="FDE159:FDE160"/>
    <mergeCell ref="FDF159:FDF160"/>
    <mergeCell ref="FDG159:FDG160"/>
    <mergeCell ref="FDH159:FDH160"/>
    <mergeCell ref="FDI159:FDI160"/>
    <mergeCell ref="FCX159:FCX160"/>
    <mergeCell ref="FCY159:FCY160"/>
    <mergeCell ref="FCZ159:FCZ160"/>
    <mergeCell ref="FDA159:FDA160"/>
    <mergeCell ref="FDB159:FDB160"/>
    <mergeCell ref="FDC159:FDC160"/>
    <mergeCell ref="FFL159:FFL160"/>
    <mergeCell ref="FFM159:FFM160"/>
    <mergeCell ref="FFN159:FFN160"/>
    <mergeCell ref="FFO159:FFO160"/>
    <mergeCell ref="FFP159:FFP160"/>
    <mergeCell ref="FFQ159:FFQ160"/>
    <mergeCell ref="FFF159:FFF160"/>
    <mergeCell ref="FFG159:FFG160"/>
    <mergeCell ref="FFH159:FFH160"/>
    <mergeCell ref="FFI159:FFI160"/>
    <mergeCell ref="FFJ159:FFJ160"/>
    <mergeCell ref="FFK159:FFK160"/>
    <mergeCell ref="FEZ159:FEZ160"/>
    <mergeCell ref="FFA159:FFA160"/>
    <mergeCell ref="FFB159:FFB160"/>
    <mergeCell ref="FFC159:FFC160"/>
    <mergeCell ref="FFD159:FFD160"/>
    <mergeCell ref="FFE159:FFE160"/>
    <mergeCell ref="FET159:FET160"/>
    <mergeCell ref="FEU159:FEU160"/>
    <mergeCell ref="FEV159:FEV160"/>
    <mergeCell ref="FEW159:FEW160"/>
    <mergeCell ref="FEX159:FEX160"/>
    <mergeCell ref="FEY159:FEY160"/>
    <mergeCell ref="FEN159:FEN160"/>
    <mergeCell ref="FEO159:FEO160"/>
    <mergeCell ref="FEP159:FEP160"/>
    <mergeCell ref="FEQ159:FEQ160"/>
    <mergeCell ref="FER159:FER160"/>
    <mergeCell ref="FES159:FES160"/>
    <mergeCell ref="FEH159:FEH160"/>
    <mergeCell ref="FEI159:FEI160"/>
    <mergeCell ref="FEJ159:FEJ160"/>
    <mergeCell ref="FEK159:FEK160"/>
    <mergeCell ref="FEL159:FEL160"/>
    <mergeCell ref="FEM159:FEM160"/>
    <mergeCell ref="FGV159:FGV160"/>
    <mergeCell ref="FGW159:FGW160"/>
    <mergeCell ref="FGX159:FGX160"/>
    <mergeCell ref="FGY159:FGY160"/>
    <mergeCell ref="FGZ159:FGZ160"/>
    <mergeCell ref="FHA159:FHA160"/>
    <mergeCell ref="FGP159:FGP160"/>
    <mergeCell ref="FGQ159:FGQ160"/>
    <mergeCell ref="FGR159:FGR160"/>
    <mergeCell ref="FGS159:FGS160"/>
    <mergeCell ref="FGT159:FGT160"/>
    <mergeCell ref="FGU159:FGU160"/>
    <mergeCell ref="FGJ159:FGJ160"/>
    <mergeCell ref="FGK159:FGK160"/>
    <mergeCell ref="FGL159:FGL160"/>
    <mergeCell ref="FGM159:FGM160"/>
    <mergeCell ref="FGN159:FGN160"/>
    <mergeCell ref="FGO159:FGO160"/>
    <mergeCell ref="FGD159:FGD160"/>
    <mergeCell ref="FGE159:FGE160"/>
    <mergeCell ref="FGF159:FGF160"/>
    <mergeCell ref="FGG159:FGG160"/>
    <mergeCell ref="FGH159:FGH160"/>
    <mergeCell ref="FGI159:FGI160"/>
    <mergeCell ref="FFX159:FFX160"/>
    <mergeCell ref="FFY159:FFY160"/>
    <mergeCell ref="FFZ159:FFZ160"/>
    <mergeCell ref="FGA159:FGA160"/>
    <mergeCell ref="FGB159:FGB160"/>
    <mergeCell ref="FGC159:FGC160"/>
    <mergeCell ref="FFR159:FFR160"/>
    <mergeCell ref="FFS159:FFS160"/>
    <mergeCell ref="FFT159:FFT160"/>
    <mergeCell ref="FFU159:FFU160"/>
    <mergeCell ref="FFV159:FFV160"/>
    <mergeCell ref="FFW159:FFW160"/>
    <mergeCell ref="FIF159:FIF160"/>
    <mergeCell ref="FIG159:FIG160"/>
    <mergeCell ref="FIH159:FIH160"/>
    <mergeCell ref="FII159:FII160"/>
    <mergeCell ref="FIJ159:FIJ160"/>
    <mergeCell ref="FIK159:FIK160"/>
    <mergeCell ref="FHZ159:FHZ160"/>
    <mergeCell ref="FIA159:FIA160"/>
    <mergeCell ref="FIB159:FIB160"/>
    <mergeCell ref="FIC159:FIC160"/>
    <mergeCell ref="FID159:FID160"/>
    <mergeCell ref="FIE159:FIE160"/>
    <mergeCell ref="FHT159:FHT160"/>
    <mergeCell ref="FHU159:FHU160"/>
    <mergeCell ref="FHV159:FHV160"/>
    <mergeCell ref="FHW159:FHW160"/>
    <mergeCell ref="FHX159:FHX160"/>
    <mergeCell ref="FHY159:FHY160"/>
    <mergeCell ref="FHN159:FHN160"/>
    <mergeCell ref="FHO159:FHO160"/>
    <mergeCell ref="FHP159:FHP160"/>
    <mergeCell ref="FHQ159:FHQ160"/>
    <mergeCell ref="FHR159:FHR160"/>
    <mergeCell ref="FHS159:FHS160"/>
    <mergeCell ref="FHH159:FHH160"/>
    <mergeCell ref="FHI159:FHI160"/>
    <mergeCell ref="FHJ159:FHJ160"/>
    <mergeCell ref="FHK159:FHK160"/>
    <mergeCell ref="FHL159:FHL160"/>
    <mergeCell ref="FHM159:FHM160"/>
    <mergeCell ref="FHB159:FHB160"/>
    <mergeCell ref="FHC159:FHC160"/>
    <mergeCell ref="FHD159:FHD160"/>
    <mergeCell ref="FHE159:FHE160"/>
    <mergeCell ref="FHF159:FHF160"/>
    <mergeCell ref="FHG159:FHG160"/>
    <mergeCell ref="FJP159:FJP160"/>
    <mergeCell ref="FJQ159:FJQ160"/>
    <mergeCell ref="FJR159:FJR160"/>
    <mergeCell ref="FJS159:FJS160"/>
    <mergeCell ref="FJT159:FJT160"/>
    <mergeCell ref="FJU159:FJU160"/>
    <mergeCell ref="FJJ159:FJJ160"/>
    <mergeCell ref="FJK159:FJK160"/>
    <mergeCell ref="FJL159:FJL160"/>
    <mergeCell ref="FJM159:FJM160"/>
    <mergeCell ref="FJN159:FJN160"/>
    <mergeCell ref="FJO159:FJO160"/>
    <mergeCell ref="FJD159:FJD160"/>
    <mergeCell ref="FJE159:FJE160"/>
    <mergeCell ref="FJF159:FJF160"/>
    <mergeCell ref="FJG159:FJG160"/>
    <mergeCell ref="FJH159:FJH160"/>
    <mergeCell ref="FJI159:FJI160"/>
    <mergeCell ref="FIX159:FIX160"/>
    <mergeCell ref="FIY159:FIY160"/>
    <mergeCell ref="FIZ159:FIZ160"/>
    <mergeCell ref="FJA159:FJA160"/>
    <mergeCell ref="FJB159:FJB160"/>
    <mergeCell ref="FJC159:FJC160"/>
    <mergeCell ref="FIR159:FIR160"/>
    <mergeCell ref="FIS159:FIS160"/>
    <mergeCell ref="FIT159:FIT160"/>
    <mergeCell ref="FIU159:FIU160"/>
    <mergeCell ref="FIV159:FIV160"/>
    <mergeCell ref="FIW159:FIW160"/>
    <mergeCell ref="FIL159:FIL160"/>
    <mergeCell ref="FIM159:FIM160"/>
    <mergeCell ref="FIN159:FIN160"/>
    <mergeCell ref="FIO159:FIO160"/>
    <mergeCell ref="FIP159:FIP160"/>
    <mergeCell ref="FIQ159:FIQ160"/>
    <mergeCell ref="FKZ159:FKZ160"/>
    <mergeCell ref="FLA159:FLA160"/>
    <mergeCell ref="FLB159:FLB160"/>
    <mergeCell ref="FLC159:FLC160"/>
    <mergeCell ref="FLD159:FLD160"/>
    <mergeCell ref="FLE159:FLE160"/>
    <mergeCell ref="FKT159:FKT160"/>
    <mergeCell ref="FKU159:FKU160"/>
    <mergeCell ref="FKV159:FKV160"/>
    <mergeCell ref="FKW159:FKW160"/>
    <mergeCell ref="FKX159:FKX160"/>
    <mergeCell ref="FKY159:FKY160"/>
    <mergeCell ref="FKN159:FKN160"/>
    <mergeCell ref="FKO159:FKO160"/>
    <mergeCell ref="FKP159:FKP160"/>
    <mergeCell ref="FKQ159:FKQ160"/>
    <mergeCell ref="FKR159:FKR160"/>
    <mergeCell ref="FKS159:FKS160"/>
    <mergeCell ref="FKH159:FKH160"/>
    <mergeCell ref="FKI159:FKI160"/>
    <mergeCell ref="FKJ159:FKJ160"/>
    <mergeCell ref="FKK159:FKK160"/>
    <mergeCell ref="FKL159:FKL160"/>
    <mergeCell ref="FKM159:FKM160"/>
    <mergeCell ref="FKB159:FKB160"/>
    <mergeCell ref="FKC159:FKC160"/>
    <mergeCell ref="FKD159:FKD160"/>
    <mergeCell ref="FKE159:FKE160"/>
    <mergeCell ref="FKF159:FKF160"/>
    <mergeCell ref="FKG159:FKG160"/>
    <mergeCell ref="FJV159:FJV160"/>
    <mergeCell ref="FJW159:FJW160"/>
    <mergeCell ref="FJX159:FJX160"/>
    <mergeCell ref="FJY159:FJY160"/>
    <mergeCell ref="FJZ159:FJZ160"/>
    <mergeCell ref="FKA159:FKA160"/>
    <mergeCell ref="FMJ159:FMJ160"/>
    <mergeCell ref="FMK159:FMK160"/>
    <mergeCell ref="FML159:FML160"/>
    <mergeCell ref="FMM159:FMM160"/>
    <mergeCell ref="FMN159:FMN160"/>
    <mergeCell ref="FMO159:FMO160"/>
    <mergeCell ref="FMD159:FMD160"/>
    <mergeCell ref="FME159:FME160"/>
    <mergeCell ref="FMF159:FMF160"/>
    <mergeCell ref="FMG159:FMG160"/>
    <mergeCell ref="FMH159:FMH160"/>
    <mergeCell ref="FMI159:FMI160"/>
    <mergeCell ref="FLX159:FLX160"/>
    <mergeCell ref="FLY159:FLY160"/>
    <mergeCell ref="FLZ159:FLZ160"/>
    <mergeCell ref="FMA159:FMA160"/>
    <mergeCell ref="FMB159:FMB160"/>
    <mergeCell ref="FMC159:FMC160"/>
    <mergeCell ref="FLR159:FLR160"/>
    <mergeCell ref="FLS159:FLS160"/>
    <mergeCell ref="FLT159:FLT160"/>
    <mergeCell ref="FLU159:FLU160"/>
    <mergeCell ref="FLV159:FLV160"/>
    <mergeCell ref="FLW159:FLW160"/>
    <mergeCell ref="FLL159:FLL160"/>
    <mergeCell ref="FLM159:FLM160"/>
    <mergeCell ref="FLN159:FLN160"/>
    <mergeCell ref="FLO159:FLO160"/>
    <mergeCell ref="FLP159:FLP160"/>
    <mergeCell ref="FLQ159:FLQ160"/>
    <mergeCell ref="FLF159:FLF160"/>
    <mergeCell ref="FLG159:FLG160"/>
    <mergeCell ref="FLH159:FLH160"/>
    <mergeCell ref="FLI159:FLI160"/>
    <mergeCell ref="FLJ159:FLJ160"/>
    <mergeCell ref="FLK159:FLK160"/>
    <mergeCell ref="FNT159:FNT160"/>
    <mergeCell ref="FNU159:FNU160"/>
    <mergeCell ref="FNV159:FNV160"/>
    <mergeCell ref="FNW159:FNW160"/>
    <mergeCell ref="FNX159:FNX160"/>
    <mergeCell ref="FNY159:FNY160"/>
    <mergeCell ref="FNN159:FNN160"/>
    <mergeCell ref="FNO159:FNO160"/>
    <mergeCell ref="FNP159:FNP160"/>
    <mergeCell ref="FNQ159:FNQ160"/>
    <mergeCell ref="FNR159:FNR160"/>
    <mergeCell ref="FNS159:FNS160"/>
    <mergeCell ref="FNH159:FNH160"/>
    <mergeCell ref="FNI159:FNI160"/>
    <mergeCell ref="FNJ159:FNJ160"/>
    <mergeCell ref="FNK159:FNK160"/>
    <mergeCell ref="FNL159:FNL160"/>
    <mergeCell ref="FNM159:FNM160"/>
    <mergeCell ref="FNB159:FNB160"/>
    <mergeCell ref="FNC159:FNC160"/>
    <mergeCell ref="FND159:FND160"/>
    <mergeCell ref="FNE159:FNE160"/>
    <mergeCell ref="FNF159:FNF160"/>
    <mergeCell ref="FNG159:FNG160"/>
    <mergeCell ref="FMV159:FMV160"/>
    <mergeCell ref="FMW159:FMW160"/>
    <mergeCell ref="FMX159:FMX160"/>
    <mergeCell ref="FMY159:FMY160"/>
    <mergeCell ref="FMZ159:FMZ160"/>
    <mergeCell ref="FNA159:FNA160"/>
    <mergeCell ref="FMP159:FMP160"/>
    <mergeCell ref="FMQ159:FMQ160"/>
    <mergeCell ref="FMR159:FMR160"/>
    <mergeCell ref="FMS159:FMS160"/>
    <mergeCell ref="FMT159:FMT160"/>
    <mergeCell ref="FMU159:FMU160"/>
    <mergeCell ref="FPD159:FPD160"/>
    <mergeCell ref="FPE159:FPE160"/>
    <mergeCell ref="FPF159:FPF160"/>
    <mergeCell ref="FPG159:FPG160"/>
    <mergeCell ref="FPH159:FPH160"/>
    <mergeCell ref="FPI159:FPI160"/>
    <mergeCell ref="FOX159:FOX160"/>
    <mergeCell ref="FOY159:FOY160"/>
    <mergeCell ref="FOZ159:FOZ160"/>
    <mergeCell ref="FPA159:FPA160"/>
    <mergeCell ref="FPB159:FPB160"/>
    <mergeCell ref="FPC159:FPC160"/>
    <mergeCell ref="FOR159:FOR160"/>
    <mergeCell ref="FOS159:FOS160"/>
    <mergeCell ref="FOT159:FOT160"/>
    <mergeCell ref="FOU159:FOU160"/>
    <mergeCell ref="FOV159:FOV160"/>
    <mergeCell ref="FOW159:FOW160"/>
    <mergeCell ref="FOL159:FOL160"/>
    <mergeCell ref="FOM159:FOM160"/>
    <mergeCell ref="FON159:FON160"/>
    <mergeCell ref="FOO159:FOO160"/>
    <mergeCell ref="FOP159:FOP160"/>
    <mergeCell ref="FOQ159:FOQ160"/>
    <mergeCell ref="FOF159:FOF160"/>
    <mergeCell ref="FOG159:FOG160"/>
    <mergeCell ref="FOH159:FOH160"/>
    <mergeCell ref="FOI159:FOI160"/>
    <mergeCell ref="FOJ159:FOJ160"/>
    <mergeCell ref="FOK159:FOK160"/>
    <mergeCell ref="FNZ159:FNZ160"/>
    <mergeCell ref="FOA159:FOA160"/>
    <mergeCell ref="FOB159:FOB160"/>
    <mergeCell ref="FOC159:FOC160"/>
    <mergeCell ref="FOD159:FOD160"/>
    <mergeCell ref="FOE159:FOE160"/>
    <mergeCell ref="FQN159:FQN160"/>
    <mergeCell ref="FQO159:FQO160"/>
    <mergeCell ref="FQP159:FQP160"/>
    <mergeCell ref="FQQ159:FQQ160"/>
    <mergeCell ref="FQR159:FQR160"/>
    <mergeCell ref="FQS159:FQS160"/>
    <mergeCell ref="FQH159:FQH160"/>
    <mergeCell ref="FQI159:FQI160"/>
    <mergeCell ref="FQJ159:FQJ160"/>
    <mergeCell ref="FQK159:FQK160"/>
    <mergeCell ref="FQL159:FQL160"/>
    <mergeCell ref="FQM159:FQM160"/>
    <mergeCell ref="FQB159:FQB160"/>
    <mergeCell ref="FQC159:FQC160"/>
    <mergeCell ref="FQD159:FQD160"/>
    <mergeCell ref="FQE159:FQE160"/>
    <mergeCell ref="FQF159:FQF160"/>
    <mergeCell ref="FQG159:FQG160"/>
    <mergeCell ref="FPV159:FPV160"/>
    <mergeCell ref="FPW159:FPW160"/>
    <mergeCell ref="FPX159:FPX160"/>
    <mergeCell ref="FPY159:FPY160"/>
    <mergeCell ref="FPZ159:FPZ160"/>
    <mergeCell ref="FQA159:FQA160"/>
    <mergeCell ref="FPP159:FPP160"/>
    <mergeCell ref="FPQ159:FPQ160"/>
    <mergeCell ref="FPR159:FPR160"/>
    <mergeCell ref="FPS159:FPS160"/>
    <mergeCell ref="FPT159:FPT160"/>
    <mergeCell ref="FPU159:FPU160"/>
    <mergeCell ref="FPJ159:FPJ160"/>
    <mergeCell ref="FPK159:FPK160"/>
    <mergeCell ref="FPL159:FPL160"/>
    <mergeCell ref="FPM159:FPM160"/>
    <mergeCell ref="FPN159:FPN160"/>
    <mergeCell ref="FPO159:FPO160"/>
    <mergeCell ref="FRX159:FRX160"/>
    <mergeCell ref="FRY159:FRY160"/>
    <mergeCell ref="FRZ159:FRZ160"/>
    <mergeCell ref="FSA159:FSA160"/>
    <mergeCell ref="FSB159:FSB160"/>
    <mergeCell ref="FSC159:FSC160"/>
    <mergeCell ref="FRR159:FRR160"/>
    <mergeCell ref="FRS159:FRS160"/>
    <mergeCell ref="FRT159:FRT160"/>
    <mergeCell ref="FRU159:FRU160"/>
    <mergeCell ref="FRV159:FRV160"/>
    <mergeCell ref="FRW159:FRW160"/>
    <mergeCell ref="FRL159:FRL160"/>
    <mergeCell ref="FRM159:FRM160"/>
    <mergeCell ref="FRN159:FRN160"/>
    <mergeCell ref="FRO159:FRO160"/>
    <mergeCell ref="FRP159:FRP160"/>
    <mergeCell ref="FRQ159:FRQ160"/>
    <mergeCell ref="FRF159:FRF160"/>
    <mergeCell ref="FRG159:FRG160"/>
    <mergeCell ref="FRH159:FRH160"/>
    <mergeCell ref="FRI159:FRI160"/>
    <mergeCell ref="FRJ159:FRJ160"/>
    <mergeCell ref="FRK159:FRK160"/>
    <mergeCell ref="FQZ159:FQZ160"/>
    <mergeCell ref="FRA159:FRA160"/>
    <mergeCell ref="FRB159:FRB160"/>
    <mergeCell ref="FRC159:FRC160"/>
    <mergeCell ref="FRD159:FRD160"/>
    <mergeCell ref="FRE159:FRE160"/>
    <mergeCell ref="FQT159:FQT160"/>
    <mergeCell ref="FQU159:FQU160"/>
    <mergeCell ref="FQV159:FQV160"/>
    <mergeCell ref="FQW159:FQW160"/>
    <mergeCell ref="FQX159:FQX160"/>
    <mergeCell ref="FQY159:FQY160"/>
    <mergeCell ref="FTH159:FTH160"/>
    <mergeCell ref="FTI159:FTI160"/>
    <mergeCell ref="FTJ159:FTJ160"/>
    <mergeCell ref="FTK159:FTK160"/>
    <mergeCell ref="FTL159:FTL160"/>
    <mergeCell ref="FTM159:FTM160"/>
    <mergeCell ref="FTB159:FTB160"/>
    <mergeCell ref="FTC159:FTC160"/>
    <mergeCell ref="FTD159:FTD160"/>
    <mergeCell ref="FTE159:FTE160"/>
    <mergeCell ref="FTF159:FTF160"/>
    <mergeCell ref="FTG159:FTG160"/>
    <mergeCell ref="FSV159:FSV160"/>
    <mergeCell ref="FSW159:FSW160"/>
    <mergeCell ref="FSX159:FSX160"/>
    <mergeCell ref="FSY159:FSY160"/>
    <mergeCell ref="FSZ159:FSZ160"/>
    <mergeCell ref="FTA159:FTA160"/>
    <mergeCell ref="FSP159:FSP160"/>
    <mergeCell ref="FSQ159:FSQ160"/>
    <mergeCell ref="FSR159:FSR160"/>
    <mergeCell ref="FSS159:FSS160"/>
    <mergeCell ref="FST159:FST160"/>
    <mergeCell ref="FSU159:FSU160"/>
    <mergeCell ref="FSJ159:FSJ160"/>
    <mergeCell ref="FSK159:FSK160"/>
    <mergeCell ref="FSL159:FSL160"/>
    <mergeCell ref="FSM159:FSM160"/>
    <mergeCell ref="FSN159:FSN160"/>
    <mergeCell ref="FSO159:FSO160"/>
    <mergeCell ref="FSD159:FSD160"/>
    <mergeCell ref="FSE159:FSE160"/>
    <mergeCell ref="FSF159:FSF160"/>
    <mergeCell ref="FSG159:FSG160"/>
    <mergeCell ref="FSH159:FSH160"/>
    <mergeCell ref="FSI159:FSI160"/>
    <mergeCell ref="FUR159:FUR160"/>
    <mergeCell ref="FUS159:FUS160"/>
    <mergeCell ref="FUT159:FUT160"/>
    <mergeCell ref="FUU159:FUU160"/>
    <mergeCell ref="FUV159:FUV160"/>
    <mergeCell ref="FUW159:FUW160"/>
    <mergeCell ref="FUL159:FUL160"/>
    <mergeCell ref="FUM159:FUM160"/>
    <mergeCell ref="FUN159:FUN160"/>
    <mergeCell ref="FUO159:FUO160"/>
    <mergeCell ref="FUP159:FUP160"/>
    <mergeCell ref="FUQ159:FUQ160"/>
    <mergeCell ref="FUF159:FUF160"/>
    <mergeCell ref="FUG159:FUG160"/>
    <mergeCell ref="FUH159:FUH160"/>
    <mergeCell ref="FUI159:FUI160"/>
    <mergeCell ref="FUJ159:FUJ160"/>
    <mergeCell ref="FUK159:FUK160"/>
    <mergeCell ref="FTZ159:FTZ160"/>
    <mergeCell ref="FUA159:FUA160"/>
    <mergeCell ref="FUB159:FUB160"/>
    <mergeCell ref="FUC159:FUC160"/>
    <mergeCell ref="FUD159:FUD160"/>
    <mergeCell ref="FUE159:FUE160"/>
    <mergeCell ref="FTT159:FTT160"/>
    <mergeCell ref="FTU159:FTU160"/>
    <mergeCell ref="FTV159:FTV160"/>
    <mergeCell ref="FTW159:FTW160"/>
    <mergeCell ref="FTX159:FTX160"/>
    <mergeCell ref="FTY159:FTY160"/>
    <mergeCell ref="FTN159:FTN160"/>
    <mergeCell ref="FTO159:FTO160"/>
    <mergeCell ref="FTP159:FTP160"/>
    <mergeCell ref="FTQ159:FTQ160"/>
    <mergeCell ref="FTR159:FTR160"/>
    <mergeCell ref="FTS159:FTS160"/>
    <mergeCell ref="FWB159:FWB160"/>
    <mergeCell ref="FWC159:FWC160"/>
    <mergeCell ref="FWD159:FWD160"/>
    <mergeCell ref="FWE159:FWE160"/>
    <mergeCell ref="FWF159:FWF160"/>
    <mergeCell ref="FWG159:FWG160"/>
    <mergeCell ref="FVV159:FVV160"/>
    <mergeCell ref="FVW159:FVW160"/>
    <mergeCell ref="FVX159:FVX160"/>
    <mergeCell ref="FVY159:FVY160"/>
    <mergeCell ref="FVZ159:FVZ160"/>
    <mergeCell ref="FWA159:FWA160"/>
    <mergeCell ref="FVP159:FVP160"/>
    <mergeCell ref="FVQ159:FVQ160"/>
    <mergeCell ref="FVR159:FVR160"/>
    <mergeCell ref="FVS159:FVS160"/>
    <mergeCell ref="FVT159:FVT160"/>
    <mergeCell ref="FVU159:FVU160"/>
    <mergeCell ref="FVJ159:FVJ160"/>
    <mergeCell ref="FVK159:FVK160"/>
    <mergeCell ref="FVL159:FVL160"/>
    <mergeCell ref="FVM159:FVM160"/>
    <mergeCell ref="FVN159:FVN160"/>
    <mergeCell ref="FVO159:FVO160"/>
    <mergeCell ref="FVD159:FVD160"/>
    <mergeCell ref="FVE159:FVE160"/>
    <mergeCell ref="FVF159:FVF160"/>
    <mergeCell ref="FVG159:FVG160"/>
    <mergeCell ref="FVH159:FVH160"/>
    <mergeCell ref="FVI159:FVI160"/>
    <mergeCell ref="FUX159:FUX160"/>
    <mergeCell ref="FUY159:FUY160"/>
    <mergeCell ref="FUZ159:FUZ160"/>
    <mergeCell ref="FVA159:FVA160"/>
    <mergeCell ref="FVB159:FVB160"/>
    <mergeCell ref="FVC159:FVC160"/>
    <mergeCell ref="FXL159:FXL160"/>
    <mergeCell ref="FXM159:FXM160"/>
    <mergeCell ref="FXN159:FXN160"/>
    <mergeCell ref="FXO159:FXO160"/>
    <mergeCell ref="FXP159:FXP160"/>
    <mergeCell ref="FXQ159:FXQ160"/>
    <mergeCell ref="FXF159:FXF160"/>
    <mergeCell ref="FXG159:FXG160"/>
    <mergeCell ref="FXH159:FXH160"/>
    <mergeCell ref="FXI159:FXI160"/>
    <mergeCell ref="FXJ159:FXJ160"/>
    <mergeCell ref="FXK159:FXK160"/>
    <mergeCell ref="FWZ159:FWZ160"/>
    <mergeCell ref="FXA159:FXA160"/>
    <mergeCell ref="FXB159:FXB160"/>
    <mergeCell ref="FXC159:FXC160"/>
    <mergeCell ref="FXD159:FXD160"/>
    <mergeCell ref="FXE159:FXE160"/>
    <mergeCell ref="FWT159:FWT160"/>
    <mergeCell ref="FWU159:FWU160"/>
    <mergeCell ref="FWV159:FWV160"/>
    <mergeCell ref="FWW159:FWW160"/>
    <mergeCell ref="FWX159:FWX160"/>
    <mergeCell ref="FWY159:FWY160"/>
    <mergeCell ref="FWN159:FWN160"/>
    <mergeCell ref="FWO159:FWO160"/>
    <mergeCell ref="FWP159:FWP160"/>
    <mergeCell ref="FWQ159:FWQ160"/>
    <mergeCell ref="FWR159:FWR160"/>
    <mergeCell ref="FWS159:FWS160"/>
    <mergeCell ref="FWH159:FWH160"/>
    <mergeCell ref="FWI159:FWI160"/>
    <mergeCell ref="FWJ159:FWJ160"/>
    <mergeCell ref="FWK159:FWK160"/>
    <mergeCell ref="FWL159:FWL160"/>
    <mergeCell ref="FWM159:FWM160"/>
    <mergeCell ref="FYV159:FYV160"/>
    <mergeCell ref="FYW159:FYW160"/>
    <mergeCell ref="FYX159:FYX160"/>
    <mergeCell ref="FYY159:FYY160"/>
    <mergeCell ref="FYZ159:FYZ160"/>
    <mergeCell ref="FZA159:FZA160"/>
    <mergeCell ref="FYP159:FYP160"/>
    <mergeCell ref="FYQ159:FYQ160"/>
    <mergeCell ref="FYR159:FYR160"/>
    <mergeCell ref="FYS159:FYS160"/>
    <mergeCell ref="FYT159:FYT160"/>
    <mergeCell ref="FYU159:FYU160"/>
    <mergeCell ref="FYJ159:FYJ160"/>
    <mergeCell ref="FYK159:FYK160"/>
    <mergeCell ref="FYL159:FYL160"/>
    <mergeCell ref="FYM159:FYM160"/>
    <mergeCell ref="FYN159:FYN160"/>
    <mergeCell ref="FYO159:FYO160"/>
    <mergeCell ref="FYD159:FYD160"/>
    <mergeCell ref="FYE159:FYE160"/>
    <mergeCell ref="FYF159:FYF160"/>
    <mergeCell ref="FYG159:FYG160"/>
    <mergeCell ref="FYH159:FYH160"/>
    <mergeCell ref="FYI159:FYI160"/>
    <mergeCell ref="FXX159:FXX160"/>
    <mergeCell ref="FXY159:FXY160"/>
    <mergeCell ref="FXZ159:FXZ160"/>
    <mergeCell ref="FYA159:FYA160"/>
    <mergeCell ref="FYB159:FYB160"/>
    <mergeCell ref="FYC159:FYC160"/>
    <mergeCell ref="FXR159:FXR160"/>
    <mergeCell ref="FXS159:FXS160"/>
    <mergeCell ref="FXT159:FXT160"/>
    <mergeCell ref="FXU159:FXU160"/>
    <mergeCell ref="FXV159:FXV160"/>
    <mergeCell ref="FXW159:FXW160"/>
    <mergeCell ref="GAF159:GAF160"/>
    <mergeCell ref="GAG159:GAG160"/>
    <mergeCell ref="GAH159:GAH160"/>
    <mergeCell ref="GAI159:GAI160"/>
    <mergeCell ref="GAJ159:GAJ160"/>
    <mergeCell ref="GAK159:GAK160"/>
    <mergeCell ref="FZZ159:FZZ160"/>
    <mergeCell ref="GAA159:GAA160"/>
    <mergeCell ref="GAB159:GAB160"/>
    <mergeCell ref="GAC159:GAC160"/>
    <mergeCell ref="GAD159:GAD160"/>
    <mergeCell ref="GAE159:GAE160"/>
    <mergeCell ref="FZT159:FZT160"/>
    <mergeCell ref="FZU159:FZU160"/>
    <mergeCell ref="FZV159:FZV160"/>
    <mergeCell ref="FZW159:FZW160"/>
    <mergeCell ref="FZX159:FZX160"/>
    <mergeCell ref="FZY159:FZY160"/>
    <mergeCell ref="FZN159:FZN160"/>
    <mergeCell ref="FZO159:FZO160"/>
    <mergeCell ref="FZP159:FZP160"/>
    <mergeCell ref="FZQ159:FZQ160"/>
    <mergeCell ref="FZR159:FZR160"/>
    <mergeCell ref="FZS159:FZS160"/>
    <mergeCell ref="FZH159:FZH160"/>
    <mergeCell ref="FZI159:FZI160"/>
    <mergeCell ref="FZJ159:FZJ160"/>
    <mergeCell ref="FZK159:FZK160"/>
    <mergeCell ref="FZL159:FZL160"/>
    <mergeCell ref="FZM159:FZM160"/>
    <mergeCell ref="FZB159:FZB160"/>
    <mergeCell ref="FZC159:FZC160"/>
    <mergeCell ref="FZD159:FZD160"/>
    <mergeCell ref="FZE159:FZE160"/>
    <mergeCell ref="FZF159:FZF160"/>
    <mergeCell ref="FZG159:FZG160"/>
    <mergeCell ref="GBP159:GBP160"/>
    <mergeCell ref="GBQ159:GBQ160"/>
    <mergeCell ref="GBR159:GBR160"/>
    <mergeCell ref="GBS159:GBS160"/>
    <mergeCell ref="GBT159:GBT160"/>
    <mergeCell ref="GBU159:GBU160"/>
    <mergeCell ref="GBJ159:GBJ160"/>
    <mergeCell ref="GBK159:GBK160"/>
    <mergeCell ref="GBL159:GBL160"/>
    <mergeCell ref="GBM159:GBM160"/>
    <mergeCell ref="GBN159:GBN160"/>
    <mergeCell ref="GBO159:GBO160"/>
    <mergeCell ref="GBD159:GBD160"/>
    <mergeCell ref="GBE159:GBE160"/>
    <mergeCell ref="GBF159:GBF160"/>
    <mergeCell ref="GBG159:GBG160"/>
    <mergeCell ref="GBH159:GBH160"/>
    <mergeCell ref="GBI159:GBI160"/>
    <mergeCell ref="GAX159:GAX160"/>
    <mergeCell ref="GAY159:GAY160"/>
    <mergeCell ref="GAZ159:GAZ160"/>
    <mergeCell ref="GBA159:GBA160"/>
    <mergeCell ref="GBB159:GBB160"/>
    <mergeCell ref="GBC159:GBC160"/>
    <mergeCell ref="GAR159:GAR160"/>
    <mergeCell ref="GAS159:GAS160"/>
    <mergeCell ref="GAT159:GAT160"/>
    <mergeCell ref="GAU159:GAU160"/>
    <mergeCell ref="GAV159:GAV160"/>
    <mergeCell ref="GAW159:GAW160"/>
    <mergeCell ref="GAL159:GAL160"/>
    <mergeCell ref="GAM159:GAM160"/>
    <mergeCell ref="GAN159:GAN160"/>
    <mergeCell ref="GAO159:GAO160"/>
    <mergeCell ref="GAP159:GAP160"/>
    <mergeCell ref="GAQ159:GAQ160"/>
    <mergeCell ref="GCZ159:GCZ160"/>
    <mergeCell ref="GDA159:GDA160"/>
    <mergeCell ref="GDB159:GDB160"/>
    <mergeCell ref="GDC159:GDC160"/>
    <mergeCell ref="GDD159:GDD160"/>
    <mergeCell ref="GDE159:GDE160"/>
    <mergeCell ref="GCT159:GCT160"/>
    <mergeCell ref="GCU159:GCU160"/>
    <mergeCell ref="GCV159:GCV160"/>
    <mergeCell ref="GCW159:GCW160"/>
    <mergeCell ref="GCX159:GCX160"/>
    <mergeCell ref="GCY159:GCY160"/>
    <mergeCell ref="GCN159:GCN160"/>
    <mergeCell ref="GCO159:GCO160"/>
    <mergeCell ref="GCP159:GCP160"/>
    <mergeCell ref="GCQ159:GCQ160"/>
    <mergeCell ref="GCR159:GCR160"/>
    <mergeCell ref="GCS159:GCS160"/>
    <mergeCell ref="GCH159:GCH160"/>
    <mergeCell ref="GCI159:GCI160"/>
    <mergeCell ref="GCJ159:GCJ160"/>
    <mergeCell ref="GCK159:GCK160"/>
    <mergeCell ref="GCL159:GCL160"/>
    <mergeCell ref="GCM159:GCM160"/>
    <mergeCell ref="GCB159:GCB160"/>
    <mergeCell ref="GCC159:GCC160"/>
    <mergeCell ref="GCD159:GCD160"/>
    <mergeCell ref="GCE159:GCE160"/>
    <mergeCell ref="GCF159:GCF160"/>
    <mergeCell ref="GCG159:GCG160"/>
    <mergeCell ref="GBV159:GBV160"/>
    <mergeCell ref="GBW159:GBW160"/>
    <mergeCell ref="GBX159:GBX160"/>
    <mergeCell ref="GBY159:GBY160"/>
    <mergeCell ref="GBZ159:GBZ160"/>
    <mergeCell ref="GCA159:GCA160"/>
    <mergeCell ref="GEJ159:GEJ160"/>
    <mergeCell ref="GEK159:GEK160"/>
    <mergeCell ref="GEL159:GEL160"/>
    <mergeCell ref="GEM159:GEM160"/>
    <mergeCell ref="GEN159:GEN160"/>
    <mergeCell ref="GEO159:GEO160"/>
    <mergeCell ref="GED159:GED160"/>
    <mergeCell ref="GEE159:GEE160"/>
    <mergeCell ref="GEF159:GEF160"/>
    <mergeCell ref="GEG159:GEG160"/>
    <mergeCell ref="GEH159:GEH160"/>
    <mergeCell ref="GEI159:GEI160"/>
    <mergeCell ref="GDX159:GDX160"/>
    <mergeCell ref="GDY159:GDY160"/>
    <mergeCell ref="GDZ159:GDZ160"/>
    <mergeCell ref="GEA159:GEA160"/>
    <mergeCell ref="GEB159:GEB160"/>
    <mergeCell ref="GEC159:GEC160"/>
    <mergeCell ref="GDR159:GDR160"/>
    <mergeCell ref="GDS159:GDS160"/>
    <mergeCell ref="GDT159:GDT160"/>
    <mergeCell ref="GDU159:GDU160"/>
    <mergeCell ref="GDV159:GDV160"/>
    <mergeCell ref="GDW159:GDW160"/>
    <mergeCell ref="GDL159:GDL160"/>
    <mergeCell ref="GDM159:GDM160"/>
    <mergeCell ref="GDN159:GDN160"/>
    <mergeCell ref="GDO159:GDO160"/>
    <mergeCell ref="GDP159:GDP160"/>
    <mergeCell ref="GDQ159:GDQ160"/>
    <mergeCell ref="GDF159:GDF160"/>
    <mergeCell ref="GDG159:GDG160"/>
    <mergeCell ref="GDH159:GDH160"/>
    <mergeCell ref="GDI159:GDI160"/>
    <mergeCell ref="GDJ159:GDJ160"/>
    <mergeCell ref="GDK159:GDK160"/>
    <mergeCell ref="GFT159:GFT160"/>
    <mergeCell ref="GFU159:GFU160"/>
    <mergeCell ref="GFV159:GFV160"/>
    <mergeCell ref="GFW159:GFW160"/>
    <mergeCell ref="GFX159:GFX160"/>
    <mergeCell ref="GFY159:GFY160"/>
    <mergeCell ref="GFN159:GFN160"/>
    <mergeCell ref="GFO159:GFO160"/>
    <mergeCell ref="GFP159:GFP160"/>
    <mergeCell ref="GFQ159:GFQ160"/>
    <mergeCell ref="GFR159:GFR160"/>
    <mergeCell ref="GFS159:GFS160"/>
    <mergeCell ref="GFH159:GFH160"/>
    <mergeCell ref="GFI159:GFI160"/>
    <mergeCell ref="GFJ159:GFJ160"/>
    <mergeCell ref="GFK159:GFK160"/>
    <mergeCell ref="GFL159:GFL160"/>
    <mergeCell ref="GFM159:GFM160"/>
    <mergeCell ref="GFB159:GFB160"/>
    <mergeCell ref="GFC159:GFC160"/>
    <mergeCell ref="GFD159:GFD160"/>
    <mergeCell ref="GFE159:GFE160"/>
    <mergeCell ref="GFF159:GFF160"/>
    <mergeCell ref="GFG159:GFG160"/>
    <mergeCell ref="GEV159:GEV160"/>
    <mergeCell ref="GEW159:GEW160"/>
    <mergeCell ref="GEX159:GEX160"/>
    <mergeCell ref="GEY159:GEY160"/>
    <mergeCell ref="GEZ159:GEZ160"/>
    <mergeCell ref="GFA159:GFA160"/>
    <mergeCell ref="GEP159:GEP160"/>
    <mergeCell ref="GEQ159:GEQ160"/>
    <mergeCell ref="GER159:GER160"/>
    <mergeCell ref="GES159:GES160"/>
    <mergeCell ref="GET159:GET160"/>
    <mergeCell ref="GEU159:GEU160"/>
    <mergeCell ref="GHD159:GHD160"/>
    <mergeCell ref="GHE159:GHE160"/>
    <mergeCell ref="GHF159:GHF160"/>
    <mergeCell ref="GHG159:GHG160"/>
    <mergeCell ref="GHH159:GHH160"/>
    <mergeCell ref="GHI159:GHI160"/>
    <mergeCell ref="GGX159:GGX160"/>
    <mergeCell ref="GGY159:GGY160"/>
    <mergeCell ref="GGZ159:GGZ160"/>
    <mergeCell ref="GHA159:GHA160"/>
    <mergeCell ref="GHB159:GHB160"/>
    <mergeCell ref="GHC159:GHC160"/>
    <mergeCell ref="GGR159:GGR160"/>
    <mergeCell ref="GGS159:GGS160"/>
    <mergeCell ref="GGT159:GGT160"/>
    <mergeCell ref="GGU159:GGU160"/>
    <mergeCell ref="GGV159:GGV160"/>
    <mergeCell ref="GGW159:GGW160"/>
    <mergeCell ref="GGL159:GGL160"/>
    <mergeCell ref="GGM159:GGM160"/>
    <mergeCell ref="GGN159:GGN160"/>
    <mergeCell ref="GGO159:GGO160"/>
    <mergeCell ref="GGP159:GGP160"/>
    <mergeCell ref="GGQ159:GGQ160"/>
    <mergeCell ref="GGF159:GGF160"/>
    <mergeCell ref="GGG159:GGG160"/>
    <mergeCell ref="GGH159:GGH160"/>
    <mergeCell ref="GGI159:GGI160"/>
    <mergeCell ref="GGJ159:GGJ160"/>
    <mergeCell ref="GGK159:GGK160"/>
    <mergeCell ref="GFZ159:GFZ160"/>
    <mergeCell ref="GGA159:GGA160"/>
    <mergeCell ref="GGB159:GGB160"/>
    <mergeCell ref="GGC159:GGC160"/>
    <mergeCell ref="GGD159:GGD160"/>
    <mergeCell ref="GGE159:GGE160"/>
    <mergeCell ref="GIN159:GIN160"/>
    <mergeCell ref="GIO159:GIO160"/>
    <mergeCell ref="GIP159:GIP160"/>
    <mergeCell ref="GIQ159:GIQ160"/>
    <mergeCell ref="GIR159:GIR160"/>
    <mergeCell ref="GIS159:GIS160"/>
    <mergeCell ref="GIH159:GIH160"/>
    <mergeCell ref="GII159:GII160"/>
    <mergeCell ref="GIJ159:GIJ160"/>
    <mergeCell ref="GIK159:GIK160"/>
    <mergeCell ref="GIL159:GIL160"/>
    <mergeCell ref="GIM159:GIM160"/>
    <mergeCell ref="GIB159:GIB160"/>
    <mergeCell ref="GIC159:GIC160"/>
    <mergeCell ref="GID159:GID160"/>
    <mergeCell ref="GIE159:GIE160"/>
    <mergeCell ref="GIF159:GIF160"/>
    <mergeCell ref="GIG159:GIG160"/>
    <mergeCell ref="GHV159:GHV160"/>
    <mergeCell ref="GHW159:GHW160"/>
    <mergeCell ref="GHX159:GHX160"/>
    <mergeCell ref="GHY159:GHY160"/>
    <mergeCell ref="GHZ159:GHZ160"/>
    <mergeCell ref="GIA159:GIA160"/>
    <mergeCell ref="GHP159:GHP160"/>
    <mergeCell ref="GHQ159:GHQ160"/>
    <mergeCell ref="GHR159:GHR160"/>
    <mergeCell ref="GHS159:GHS160"/>
    <mergeCell ref="GHT159:GHT160"/>
    <mergeCell ref="GHU159:GHU160"/>
    <mergeCell ref="GHJ159:GHJ160"/>
    <mergeCell ref="GHK159:GHK160"/>
    <mergeCell ref="GHL159:GHL160"/>
    <mergeCell ref="GHM159:GHM160"/>
    <mergeCell ref="GHN159:GHN160"/>
    <mergeCell ref="GHO159:GHO160"/>
    <mergeCell ref="GJX159:GJX160"/>
    <mergeCell ref="GJY159:GJY160"/>
    <mergeCell ref="GJZ159:GJZ160"/>
    <mergeCell ref="GKA159:GKA160"/>
    <mergeCell ref="GKB159:GKB160"/>
    <mergeCell ref="GKC159:GKC160"/>
    <mergeCell ref="GJR159:GJR160"/>
    <mergeCell ref="GJS159:GJS160"/>
    <mergeCell ref="GJT159:GJT160"/>
    <mergeCell ref="GJU159:GJU160"/>
    <mergeCell ref="GJV159:GJV160"/>
    <mergeCell ref="GJW159:GJW160"/>
    <mergeCell ref="GJL159:GJL160"/>
    <mergeCell ref="GJM159:GJM160"/>
    <mergeCell ref="GJN159:GJN160"/>
    <mergeCell ref="GJO159:GJO160"/>
    <mergeCell ref="GJP159:GJP160"/>
    <mergeCell ref="GJQ159:GJQ160"/>
    <mergeCell ref="GJF159:GJF160"/>
    <mergeCell ref="GJG159:GJG160"/>
    <mergeCell ref="GJH159:GJH160"/>
    <mergeCell ref="GJI159:GJI160"/>
    <mergeCell ref="GJJ159:GJJ160"/>
    <mergeCell ref="GJK159:GJK160"/>
    <mergeCell ref="GIZ159:GIZ160"/>
    <mergeCell ref="GJA159:GJA160"/>
    <mergeCell ref="GJB159:GJB160"/>
    <mergeCell ref="GJC159:GJC160"/>
    <mergeCell ref="GJD159:GJD160"/>
    <mergeCell ref="GJE159:GJE160"/>
    <mergeCell ref="GIT159:GIT160"/>
    <mergeCell ref="GIU159:GIU160"/>
    <mergeCell ref="GIV159:GIV160"/>
    <mergeCell ref="GIW159:GIW160"/>
    <mergeCell ref="GIX159:GIX160"/>
    <mergeCell ref="GIY159:GIY160"/>
    <mergeCell ref="GLH159:GLH160"/>
    <mergeCell ref="GLI159:GLI160"/>
    <mergeCell ref="GLJ159:GLJ160"/>
    <mergeCell ref="GLK159:GLK160"/>
    <mergeCell ref="GLL159:GLL160"/>
    <mergeCell ref="GLM159:GLM160"/>
    <mergeCell ref="GLB159:GLB160"/>
    <mergeCell ref="GLC159:GLC160"/>
    <mergeCell ref="GLD159:GLD160"/>
    <mergeCell ref="GLE159:GLE160"/>
    <mergeCell ref="GLF159:GLF160"/>
    <mergeCell ref="GLG159:GLG160"/>
    <mergeCell ref="GKV159:GKV160"/>
    <mergeCell ref="GKW159:GKW160"/>
    <mergeCell ref="GKX159:GKX160"/>
    <mergeCell ref="GKY159:GKY160"/>
    <mergeCell ref="GKZ159:GKZ160"/>
    <mergeCell ref="GLA159:GLA160"/>
    <mergeCell ref="GKP159:GKP160"/>
    <mergeCell ref="GKQ159:GKQ160"/>
    <mergeCell ref="GKR159:GKR160"/>
    <mergeCell ref="GKS159:GKS160"/>
    <mergeCell ref="GKT159:GKT160"/>
    <mergeCell ref="GKU159:GKU160"/>
    <mergeCell ref="GKJ159:GKJ160"/>
    <mergeCell ref="GKK159:GKK160"/>
    <mergeCell ref="GKL159:GKL160"/>
    <mergeCell ref="GKM159:GKM160"/>
    <mergeCell ref="GKN159:GKN160"/>
    <mergeCell ref="GKO159:GKO160"/>
    <mergeCell ref="GKD159:GKD160"/>
    <mergeCell ref="GKE159:GKE160"/>
    <mergeCell ref="GKF159:GKF160"/>
    <mergeCell ref="GKG159:GKG160"/>
    <mergeCell ref="GKH159:GKH160"/>
    <mergeCell ref="GKI159:GKI160"/>
    <mergeCell ref="GMR159:GMR160"/>
    <mergeCell ref="GMS159:GMS160"/>
    <mergeCell ref="GMT159:GMT160"/>
    <mergeCell ref="GMU159:GMU160"/>
    <mergeCell ref="GMV159:GMV160"/>
    <mergeCell ref="GMW159:GMW160"/>
    <mergeCell ref="GML159:GML160"/>
    <mergeCell ref="GMM159:GMM160"/>
    <mergeCell ref="GMN159:GMN160"/>
    <mergeCell ref="GMO159:GMO160"/>
    <mergeCell ref="GMP159:GMP160"/>
    <mergeCell ref="GMQ159:GMQ160"/>
    <mergeCell ref="GMF159:GMF160"/>
    <mergeCell ref="GMG159:GMG160"/>
    <mergeCell ref="GMH159:GMH160"/>
    <mergeCell ref="GMI159:GMI160"/>
    <mergeCell ref="GMJ159:GMJ160"/>
    <mergeCell ref="GMK159:GMK160"/>
    <mergeCell ref="GLZ159:GLZ160"/>
    <mergeCell ref="GMA159:GMA160"/>
    <mergeCell ref="GMB159:GMB160"/>
    <mergeCell ref="GMC159:GMC160"/>
    <mergeCell ref="GMD159:GMD160"/>
    <mergeCell ref="GME159:GME160"/>
    <mergeCell ref="GLT159:GLT160"/>
    <mergeCell ref="GLU159:GLU160"/>
    <mergeCell ref="GLV159:GLV160"/>
    <mergeCell ref="GLW159:GLW160"/>
    <mergeCell ref="GLX159:GLX160"/>
    <mergeCell ref="GLY159:GLY160"/>
    <mergeCell ref="GLN159:GLN160"/>
    <mergeCell ref="GLO159:GLO160"/>
    <mergeCell ref="GLP159:GLP160"/>
    <mergeCell ref="GLQ159:GLQ160"/>
    <mergeCell ref="GLR159:GLR160"/>
    <mergeCell ref="GLS159:GLS160"/>
    <mergeCell ref="GOB159:GOB160"/>
    <mergeCell ref="GOC159:GOC160"/>
    <mergeCell ref="GOD159:GOD160"/>
    <mergeCell ref="GOE159:GOE160"/>
    <mergeCell ref="GOF159:GOF160"/>
    <mergeCell ref="GOG159:GOG160"/>
    <mergeCell ref="GNV159:GNV160"/>
    <mergeCell ref="GNW159:GNW160"/>
    <mergeCell ref="GNX159:GNX160"/>
    <mergeCell ref="GNY159:GNY160"/>
    <mergeCell ref="GNZ159:GNZ160"/>
    <mergeCell ref="GOA159:GOA160"/>
    <mergeCell ref="GNP159:GNP160"/>
    <mergeCell ref="GNQ159:GNQ160"/>
    <mergeCell ref="GNR159:GNR160"/>
    <mergeCell ref="GNS159:GNS160"/>
    <mergeCell ref="GNT159:GNT160"/>
    <mergeCell ref="GNU159:GNU160"/>
    <mergeCell ref="GNJ159:GNJ160"/>
    <mergeCell ref="GNK159:GNK160"/>
    <mergeCell ref="GNL159:GNL160"/>
    <mergeCell ref="GNM159:GNM160"/>
    <mergeCell ref="GNN159:GNN160"/>
    <mergeCell ref="GNO159:GNO160"/>
    <mergeCell ref="GND159:GND160"/>
    <mergeCell ref="GNE159:GNE160"/>
    <mergeCell ref="GNF159:GNF160"/>
    <mergeCell ref="GNG159:GNG160"/>
    <mergeCell ref="GNH159:GNH160"/>
    <mergeCell ref="GNI159:GNI160"/>
    <mergeCell ref="GMX159:GMX160"/>
    <mergeCell ref="GMY159:GMY160"/>
    <mergeCell ref="GMZ159:GMZ160"/>
    <mergeCell ref="GNA159:GNA160"/>
    <mergeCell ref="GNB159:GNB160"/>
    <mergeCell ref="GNC159:GNC160"/>
    <mergeCell ref="GPL159:GPL160"/>
    <mergeCell ref="GPM159:GPM160"/>
    <mergeCell ref="GPN159:GPN160"/>
    <mergeCell ref="GPO159:GPO160"/>
    <mergeCell ref="GPP159:GPP160"/>
    <mergeCell ref="GPQ159:GPQ160"/>
    <mergeCell ref="GPF159:GPF160"/>
    <mergeCell ref="GPG159:GPG160"/>
    <mergeCell ref="GPH159:GPH160"/>
    <mergeCell ref="GPI159:GPI160"/>
    <mergeCell ref="GPJ159:GPJ160"/>
    <mergeCell ref="GPK159:GPK160"/>
    <mergeCell ref="GOZ159:GOZ160"/>
    <mergeCell ref="GPA159:GPA160"/>
    <mergeCell ref="GPB159:GPB160"/>
    <mergeCell ref="GPC159:GPC160"/>
    <mergeCell ref="GPD159:GPD160"/>
    <mergeCell ref="GPE159:GPE160"/>
    <mergeCell ref="GOT159:GOT160"/>
    <mergeCell ref="GOU159:GOU160"/>
    <mergeCell ref="GOV159:GOV160"/>
    <mergeCell ref="GOW159:GOW160"/>
    <mergeCell ref="GOX159:GOX160"/>
    <mergeCell ref="GOY159:GOY160"/>
    <mergeCell ref="GON159:GON160"/>
    <mergeCell ref="GOO159:GOO160"/>
    <mergeCell ref="GOP159:GOP160"/>
    <mergeCell ref="GOQ159:GOQ160"/>
    <mergeCell ref="GOR159:GOR160"/>
    <mergeCell ref="GOS159:GOS160"/>
    <mergeCell ref="GOH159:GOH160"/>
    <mergeCell ref="GOI159:GOI160"/>
    <mergeCell ref="GOJ159:GOJ160"/>
    <mergeCell ref="GOK159:GOK160"/>
    <mergeCell ref="GOL159:GOL160"/>
    <mergeCell ref="GOM159:GOM160"/>
    <mergeCell ref="GQV159:GQV160"/>
    <mergeCell ref="GQW159:GQW160"/>
    <mergeCell ref="GQX159:GQX160"/>
    <mergeCell ref="GQY159:GQY160"/>
    <mergeCell ref="GQZ159:GQZ160"/>
    <mergeCell ref="GRA159:GRA160"/>
    <mergeCell ref="GQP159:GQP160"/>
    <mergeCell ref="GQQ159:GQQ160"/>
    <mergeCell ref="GQR159:GQR160"/>
    <mergeCell ref="GQS159:GQS160"/>
    <mergeCell ref="GQT159:GQT160"/>
    <mergeCell ref="GQU159:GQU160"/>
    <mergeCell ref="GQJ159:GQJ160"/>
    <mergeCell ref="GQK159:GQK160"/>
    <mergeCell ref="GQL159:GQL160"/>
    <mergeCell ref="GQM159:GQM160"/>
    <mergeCell ref="GQN159:GQN160"/>
    <mergeCell ref="GQO159:GQO160"/>
    <mergeCell ref="GQD159:GQD160"/>
    <mergeCell ref="GQE159:GQE160"/>
    <mergeCell ref="GQF159:GQF160"/>
    <mergeCell ref="GQG159:GQG160"/>
    <mergeCell ref="GQH159:GQH160"/>
    <mergeCell ref="GQI159:GQI160"/>
    <mergeCell ref="GPX159:GPX160"/>
    <mergeCell ref="GPY159:GPY160"/>
    <mergeCell ref="GPZ159:GPZ160"/>
    <mergeCell ref="GQA159:GQA160"/>
    <mergeCell ref="GQB159:GQB160"/>
    <mergeCell ref="GQC159:GQC160"/>
    <mergeCell ref="GPR159:GPR160"/>
    <mergeCell ref="GPS159:GPS160"/>
    <mergeCell ref="GPT159:GPT160"/>
    <mergeCell ref="GPU159:GPU160"/>
    <mergeCell ref="GPV159:GPV160"/>
    <mergeCell ref="GPW159:GPW160"/>
    <mergeCell ref="GSF159:GSF160"/>
    <mergeCell ref="GSG159:GSG160"/>
    <mergeCell ref="GSH159:GSH160"/>
    <mergeCell ref="GSI159:GSI160"/>
    <mergeCell ref="GSJ159:GSJ160"/>
    <mergeCell ref="GSK159:GSK160"/>
    <mergeCell ref="GRZ159:GRZ160"/>
    <mergeCell ref="GSA159:GSA160"/>
    <mergeCell ref="GSB159:GSB160"/>
    <mergeCell ref="GSC159:GSC160"/>
    <mergeCell ref="GSD159:GSD160"/>
    <mergeCell ref="GSE159:GSE160"/>
    <mergeCell ref="GRT159:GRT160"/>
    <mergeCell ref="GRU159:GRU160"/>
    <mergeCell ref="GRV159:GRV160"/>
    <mergeCell ref="GRW159:GRW160"/>
    <mergeCell ref="GRX159:GRX160"/>
    <mergeCell ref="GRY159:GRY160"/>
    <mergeCell ref="GRN159:GRN160"/>
    <mergeCell ref="GRO159:GRO160"/>
    <mergeCell ref="GRP159:GRP160"/>
    <mergeCell ref="GRQ159:GRQ160"/>
    <mergeCell ref="GRR159:GRR160"/>
    <mergeCell ref="GRS159:GRS160"/>
    <mergeCell ref="GRH159:GRH160"/>
    <mergeCell ref="GRI159:GRI160"/>
    <mergeCell ref="GRJ159:GRJ160"/>
    <mergeCell ref="GRK159:GRK160"/>
    <mergeCell ref="GRL159:GRL160"/>
    <mergeCell ref="GRM159:GRM160"/>
    <mergeCell ref="GRB159:GRB160"/>
    <mergeCell ref="GRC159:GRC160"/>
    <mergeCell ref="GRD159:GRD160"/>
    <mergeCell ref="GRE159:GRE160"/>
    <mergeCell ref="GRF159:GRF160"/>
    <mergeCell ref="GRG159:GRG160"/>
    <mergeCell ref="GTP159:GTP160"/>
    <mergeCell ref="GTQ159:GTQ160"/>
    <mergeCell ref="GTR159:GTR160"/>
    <mergeCell ref="GTS159:GTS160"/>
    <mergeCell ref="GTT159:GTT160"/>
    <mergeCell ref="GTU159:GTU160"/>
    <mergeCell ref="GTJ159:GTJ160"/>
    <mergeCell ref="GTK159:GTK160"/>
    <mergeCell ref="GTL159:GTL160"/>
    <mergeCell ref="GTM159:GTM160"/>
    <mergeCell ref="GTN159:GTN160"/>
    <mergeCell ref="GTO159:GTO160"/>
    <mergeCell ref="GTD159:GTD160"/>
    <mergeCell ref="GTE159:GTE160"/>
    <mergeCell ref="GTF159:GTF160"/>
    <mergeCell ref="GTG159:GTG160"/>
    <mergeCell ref="GTH159:GTH160"/>
    <mergeCell ref="GTI159:GTI160"/>
    <mergeCell ref="GSX159:GSX160"/>
    <mergeCell ref="GSY159:GSY160"/>
    <mergeCell ref="GSZ159:GSZ160"/>
    <mergeCell ref="GTA159:GTA160"/>
    <mergeCell ref="GTB159:GTB160"/>
    <mergeCell ref="GTC159:GTC160"/>
    <mergeCell ref="GSR159:GSR160"/>
    <mergeCell ref="GSS159:GSS160"/>
    <mergeCell ref="GST159:GST160"/>
    <mergeCell ref="GSU159:GSU160"/>
    <mergeCell ref="GSV159:GSV160"/>
    <mergeCell ref="GSW159:GSW160"/>
    <mergeCell ref="GSL159:GSL160"/>
    <mergeCell ref="GSM159:GSM160"/>
    <mergeCell ref="GSN159:GSN160"/>
    <mergeCell ref="GSO159:GSO160"/>
    <mergeCell ref="GSP159:GSP160"/>
    <mergeCell ref="GSQ159:GSQ160"/>
    <mergeCell ref="GUZ159:GUZ160"/>
    <mergeCell ref="GVA159:GVA160"/>
    <mergeCell ref="GVB159:GVB160"/>
    <mergeCell ref="GVC159:GVC160"/>
    <mergeCell ref="GVD159:GVD160"/>
    <mergeCell ref="GVE159:GVE160"/>
    <mergeCell ref="GUT159:GUT160"/>
    <mergeCell ref="GUU159:GUU160"/>
    <mergeCell ref="GUV159:GUV160"/>
    <mergeCell ref="GUW159:GUW160"/>
    <mergeCell ref="GUX159:GUX160"/>
    <mergeCell ref="GUY159:GUY160"/>
    <mergeCell ref="GUN159:GUN160"/>
    <mergeCell ref="GUO159:GUO160"/>
    <mergeCell ref="GUP159:GUP160"/>
    <mergeCell ref="GUQ159:GUQ160"/>
    <mergeCell ref="GUR159:GUR160"/>
    <mergeCell ref="GUS159:GUS160"/>
    <mergeCell ref="GUH159:GUH160"/>
    <mergeCell ref="GUI159:GUI160"/>
    <mergeCell ref="GUJ159:GUJ160"/>
    <mergeCell ref="GUK159:GUK160"/>
    <mergeCell ref="GUL159:GUL160"/>
    <mergeCell ref="GUM159:GUM160"/>
    <mergeCell ref="GUB159:GUB160"/>
    <mergeCell ref="GUC159:GUC160"/>
    <mergeCell ref="GUD159:GUD160"/>
    <mergeCell ref="GUE159:GUE160"/>
    <mergeCell ref="GUF159:GUF160"/>
    <mergeCell ref="GUG159:GUG160"/>
    <mergeCell ref="GTV159:GTV160"/>
    <mergeCell ref="GTW159:GTW160"/>
    <mergeCell ref="GTX159:GTX160"/>
    <mergeCell ref="GTY159:GTY160"/>
    <mergeCell ref="GTZ159:GTZ160"/>
    <mergeCell ref="GUA159:GUA160"/>
    <mergeCell ref="GWJ159:GWJ160"/>
    <mergeCell ref="GWK159:GWK160"/>
    <mergeCell ref="GWL159:GWL160"/>
    <mergeCell ref="GWM159:GWM160"/>
    <mergeCell ref="GWN159:GWN160"/>
    <mergeCell ref="GWO159:GWO160"/>
    <mergeCell ref="GWD159:GWD160"/>
    <mergeCell ref="GWE159:GWE160"/>
    <mergeCell ref="GWF159:GWF160"/>
    <mergeCell ref="GWG159:GWG160"/>
    <mergeCell ref="GWH159:GWH160"/>
    <mergeCell ref="GWI159:GWI160"/>
    <mergeCell ref="GVX159:GVX160"/>
    <mergeCell ref="GVY159:GVY160"/>
    <mergeCell ref="GVZ159:GVZ160"/>
    <mergeCell ref="GWA159:GWA160"/>
    <mergeCell ref="GWB159:GWB160"/>
    <mergeCell ref="GWC159:GWC160"/>
    <mergeCell ref="GVR159:GVR160"/>
    <mergeCell ref="GVS159:GVS160"/>
    <mergeCell ref="GVT159:GVT160"/>
    <mergeCell ref="GVU159:GVU160"/>
    <mergeCell ref="GVV159:GVV160"/>
    <mergeCell ref="GVW159:GVW160"/>
    <mergeCell ref="GVL159:GVL160"/>
    <mergeCell ref="GVM159:GVM160"/>
    <mergeCell ref="GVN159:GVN160"/>
    <mergeCell ref="GVO159:GVO160"/>
    <mergeCell ref="GVP159:GVP160"/>
    <mergeCell ref="GVQ159:GVQ160"/>
    <mergeCell ref="GVF159:GVF160"/>
    <mergeCell ref="GVG159:GVG160"/>
    <mergeCell ref="GVH159:GVH160"/>
    <mergeCell ref="GVI159:GVI160"/>
    <mergeCell ref="GVJ159:GVJ160"/>
    <mergeCell ref="GVK159:GVK160"/>
    <mergeCell ref="GXT159:GXT160"/>
    <mergeCell ref="GXU159:GXU160"/>
    <mergeCell ref="GXV159:GXV160"/>
    <mergeCell ref="GXW159:GXW160"/>
    <mergeCell ref="GXX159:GXX160"/>
    <mergeCell ref="GXY159:GXY160"/>
    <mergeCell ref="GXN159:GXN160"/>
    <mergeCell ref="GXO159:GXO160"/>
    <mergeCell ref="GXP159:GXP160"/>
    <mergeCell ref="GXQ159:GXQ160"/>
    <mergeCell ref="GXR159:GXR160"/>
    <mergeCell ref="GXS159:GXS160"/>
    <mergeCell ref="GXH159:GXH160"/>
    <mergeCell ref="GXI159:GXI160"/>
    <mergeCell ref="GXJ159:GXJ160"/>
    <mergeCell ref="GXK159:GXK160"/>
    <mergeCell ref="GXL159:GXL160"/>
    <mergeCell ref="GXM159:GXM160"/>
    <mergeCell ref="GXB159:GXB160"/>
    <mergeCell ref="GXC159:GXC160"/>
    <mergeCell ref="GXD159:GXD160"/>
    <mergeCell ref="GXE159:GXE160"/>
    <mergeCell ref="GXF159:GXF160"/>
    <mergeCell ref="GXG159:GXG160"/>
    <mergeCell ref="GWV159:GWV160"/>
    <mergeCell ref="GWW159:GWW160"/>
    <mergeCell ref="GWX159:GWX160"/>
    <mergeCell ref="GWY159:GWY160"/>
    <mergeCell ref="GWZ159:GWZ160"/>
    <mergeCell ref="GXA159:GXA160"/>
    <mergeCell ref="GWP159:GWP160"/>
    <mergeCell ref="GWQ159:GWQ160"/>
    <mergeCell ref="GWR159:GWR160"/>
    <mergeCell ref="GWS159:GWS160"/>
    <mergeCell ref="GWT159:GWT160"/>
    <mergeCell ref="GWU159:GWU160"/>
    <mergeCell ref="GZD159:GZD160"/>
    <mergeCell ref="GZE159:GZE160"/>
    <mergeCell ref="GZF159:GZF160"/>
    <mergeCell ref="GZG159:GZG160"/>
    <mergeCell ref="GZH159:GZH160"/>
    <mergeCell ref="GZI159:GZI160"/>
    <mergeCell ref="GYX159:GYX160"/>
    <mergeCell ref="GYY159:GYY160"/>
    <mergeCell ref="GYZ159:GYZ160"/>
    <mergeCell ref="GZA159:GZA160"/>
    <mergeCell ref="GZB159:GZB160"/>
    <mergeCell ref="GZC159:GZC160"/>
    <mergeCell ref="GYR159:GYR160"/>
    <mergeCell ref="GYS159:GYS160"/>
    <mergeCell ref="GYT159:GYT160"/>
    <mergeCell ref="GYU159:GYU160"/>
    <mergeCell ref="GYV159:GYV160"/>
    <mergeCell ref="GYW159:GYW160"/>
    <mergeCell ref="GYL159:GYL160"/>
    <mergeCell ref="GYM159:GYM160"/>
    <mergeCell ref="GYN159:GYN160"/>
    <mergeCell ref="GYO159:GYO160"/>
    <mergeCell ref="GYP159:GYP160"/>
    <mergeCell ref="GYQ159:GYQ160"/>
    <mergeCell ref="GYF159:GYF160"/>
    <mergeCell ref="GYG159:GYG160"/>
    <mergeCell ref="GYH159:GYH160"/>
    <mergeCell ref="GYI159:GYI160"/>
    <mergeCell ref="GYJ159:GYJ160"/>
    <mergeCell ref="GYK159:GYK160"/>
    <mergeCell ref="GXZ159:GXZ160"/>
    <mergeCell ref="GYA159:GYA160"/>
    <mergeCell ref="GYB159:GYB160"/>
    <mergeCell ref="GYC159:GYC160"/>
    <mergeCell ref="GYD159:GYD160"/>
    <mergeCell ref="GYE159:GYE160"/>
    <mergeCell ref="HAN159:HAN160"/>
    <mergeCell ref="HAO159:HAO160"/>
    <mergeCell ref="HAP159:HAP160"/>
    <mergeCell ref="HAQ159:HAQ160"/>
    <mergeCell ref="HAR159:HAR160"/>
    <mergeCell ref="HAS159:HAS160"/>
    <mergeCell ref="HAH159:HAH160"/>
    <mergeCell ref="HAI159:HAI160"/>
    <mergeCell ref="HAJ159:HAJ160"/>
    <mergeCell ref="HAK159:HAK160"/>
    <mergeCell ref="HAL159:HAL160"/>
    <mergeCell ref="HAM159:HAM160"/>
    <mergeCell ref="HAB159:HAB160"/>
    <mergeCell ref="HAC159:HAC160"/>
    <mergeCell ref="HAD159:HAD160"/>
    <mergeCell ref="HAE159:HAE160"/>
    <mergeCell ref="HAF159:HAF160"/>
    <mergeCell ref="HAG159:HAG160"/>
    <mergeCell ref="GZV159:GZV160"/>
    <mergeCell ref="GZW159:GZW160"/>
    <mergeCell ref="GZX159:GZX160"/>
    <mergeCell ref="GZY159:GZY160"/>
    <mergeCell ref="GZZ159:GZZ160"/>
    <mergeCell ref="HAA159:HAA160"/>
    <mergeCell ref="GZP159:GZP160"/>
    <mergeCell ref="GZQ159:GZQ160"/>
    <mergeCell ref="GZR159:GZR160"/>
    <mergeCell ref="GZS159:GZS160"/>
    <mergeCell ref="GZT159:GZT160"/>
    <mergeCell ref="GZU159:GZU160"/>
    <mergeCell ref="GZJ159:GZJ160"/>
    <mergeCell ref="GZK159:GZK160"/>
    <mergeCell ref="GZL159:GZL160"/>
    <mergeCell ref="GZM159:GZM160"/>
    <mergeCell ref="GZN159:GZN160"/>
    <mergeCell ref="GZO159:GZO160"/>
    <mergeCell ref="HBX159:HBX160"/>
    <mergeCell ref="HBY159:HBY160"/>
    <mergeCell ref="HBZ159:HBZ160"/>
    <mergeCell ref="HCA159:HCA160"/>
    <mergeCell ref="HCB159:HCB160"/>
    <mergeCell ref="HCC159:HCC160"/>
    <mergeCell ref="HBR159:HBR160"/>
    <mergeCell ref="HBS159:HBS160"/>
    <mergeCell ref="HBT159:HBT160"/>
    <mergeCell ref="HBU159:HBU160"/>
    <mergeCell ref="HBV159:HBV160"/>
    <mergeCell ref="HBW159:HBW160"/>
    <mergeCell ref="HBL159:HBL160"/>
    <mergeCell ref="HBM159:HBM160"/>
    <mergeCell ref="HBN159:HBN160"/>
    <mergeCell ref="HBO159:HBO160"/>
    <mergeCell ref="HBP159:HBP160"/>
    <mergeCell ref="HBQ159:HBQ160"/>
    <mergeCell ref="HBF159:HBF160"/>
    <mergeCell ref="HBG159:HBG160"/>
    <mergeCell ref="HBH159:HBH160"/>
    <mergeCell ref="HBI159:HBI160"/>
    <mergeCell ref="HBJ159:HBJ160"/>
    <mergeCell ref="HBK159:HBK160"/>
    <mergeCell ref="HAZ159:HAZ160"/>
    <mergeCell ref="HBA159:HBA160"/>
    <mergeCell ref="HBB159:HBB160"/>
    <mergeCell ref="HBC159:HBC160"/>
    <mergeCell ref="HBD159:HBD160"/>
    <mergeCell ref="HBE159:HBE160"/>
    <mergeCell ref="HAT159:HAT160"/>
    <mergeCell ref="HAU159:HAU160"/>
    <mergeCell ref="HAV159:HAV160"/>
    <mergeCell ref="HAW159:HAW160"/>
    <mergeCell ref="HAX159:HAX160"/>
    <mergeCell ref="HAY159:HAY160"/>
    <mergeCell ref="HDH159:HDH160"/>
    <mergeCell ref="HDI159:HDI160"/>
    <mergeCell ref="HDJ159:HDJ160"/>
    <mergeCell ref="HDK159:HDK160"/>
    <mergeCell ref="HDL159:HDL160"/>
    <mergeCell ref="HDM159:HDM160"/>
    <mergeCell ref="HDB159:HDB160"/>
    <mergeCell ref="HDC159:HDC160"/>
    <mergeCell ref="HDD159:HDD160"/>
    <mergeCell ref="HDE159:HDE160"/>
    <mergeCell ref="HDF159:HDF160"/>
    <mergeCell ref="HDG159:HDG160"/>
    <mergeCell ref="HCV159:HCV160"/>
    <mergeCell ref="HCW159:HCW160"/>
    <mergeCell ref="HCX159:HCX160"/>
    <mergeCell ref="HCY159:HCY160"/>
    <mergeCell ref="HCZ159:HCZ160"/>
    <mergeCell ref="HDA159:HDA160"/>
    <mergeCell ref="HCP159:HCP160"/>
    <mergeCell ref="HCQ159:HCQ160"/>
    <mergeCell ref="HCR159:HCR160"/>
    <mergeCell ref="HCS159:HCS160"/>
    <mergeCell ref="HCT159:HCT160"/>
    <mergeCell ref="HCU159:HCU160"/>
    <mergeCell ref="HCJ159:HCJ160"/>
    <mergeCell ref="HCK159:HCK160"/>
    <mergeCell ref="HCL159:HCL160"/>
    <mergeCell ref="HCM159:HCM160"/>
    <mergeCell ref="HCN159:HCN160"/>
    <mergeCell ref="HCO159:HCO160"/>
    <mergeCell ref="HCD159:HCD160"/>
    <mergeCell ref="HCE159:HCE160"/>
    <mergeCell ref="HCF159:HCF160"/>
    <mergeCell ref="HCG159:HCG160"/>
    <mergeCell ref="HCH159:HCH160"/>
    <mergeCell ref="HCI159:HCI160"/>
    <mergeCell ref="HER159:HER160"/>
    <mergeCell ref="HES159:HES160"/>
    <mergeCell ref="HET159:HET160"/>
    <mergeCell ref="HEU159:HEU160"/>
    <mergeCell ref="HEV159:HEV160"/>
    <mergeCell ref="HEW159:HEW160"/>
    <mergeCell ref="HEL159:HEL160"/>
    <mergeCell ref="HEM159:HEM160"/>
    <mergeCell ref="HEN159:HEN160"/>
    <mergeCell ref="HEO159:HEO160"/>
    <mergeCell ref="HEP159:HEP160"/>
    <mergeCell ref="HEQ159:HEQ160"/>
    <mergeCell ref="HEF159:HEF160"/>
    <mergeCell ref="HEG159:HEG160"/>
    <mergeCell ref="HEH159:HEH160"/>
    <mergeCell ref="HEI159:HEI160"/>
    <mergeCell ref="HEJ159:HEJ160"/>
    <mergeCell ref="HEK159:HEK160"/>
    <mergeCell ref="HDZ159:HDZ160"/>
    <mergeCell ref="HEA159:HEA160"/>
    <mergeCell ref="HEB159:HEB160"/>
    <mergeCell ref="HEC159:HEC160"/>
    <mergeCell ref="HED159:HED160"/>
    <mergeCell ref="HEE159:HEE160"/>
    <mergeCell ref="HDT159:HDT160"/>
    <mergeCell ref="HDU159:HDU160"/>
    <mergeCell ref="HDV159:HDV160"/>
    <mergeCell ref="HDW159:HDW160"/>
    <mergeCell ref="HDX159:HDX160"/>
    <mergeCell ref="HDY159:HDY160"/>
    <mergeCell ref="HDN159:HDN160"/>
    <mergeCell ref="HDO159:HDO160"/>
    <mergeCell ref="HDP159:HDP160"/>
    <mergeCell ref="HDQ159:HDQ160"/>
    <mergeCell ref="HDR159:HDR160"/>
    <mergeCell ref="HDS159:HDS160"/>
    <mergeCell ref="HGB159:HGB160"/>
    <mergeCell ref="HGC159:HGC160"/>
    <mergeCell ref="HGD159:HGD160"/>
    <mergeCell ref="HGE159:HGE160"/>
    <mergeCell ref="HGF159:HGF160"/>
    <mergeCell ref="HGG159:HGG160"/>
    <mergeCell ref="HFV159:HFV160"/>
    <mergeCell ref="HFW159:HFW160"/>
    <mergeCell ref="HFX159:HFX160"/>
    <mergeCell ref="HFY159:HFY160"/>
    <mergeCell ref="HFZ159:HFZ160"/>
    <mergeCell ref="HGA159:HGA160"/>
    <mergeCell ref="HFP159:HFP160"/>
    <mergeCell ref="HFQ159:HFQ160"/>
    <mergeCell ref="HFR159:HFR160"/>
    <mergeCell ref="HFS159:HFS160"/>
    <mergeCell ref="HFT159:HFT160"/>
    <mergeCell ref="HFU159:HFU160"/>
    <mergeCell ref="HFJ159:HFJ160"/>
    <mergeCell ref="HFK159:HFK160"/>
    <mergeCell ref="HFL159:HFL160"/>
    <mergeCell ref="HFM159:HFM160"/>
    <mergeCell ref="HFN159:HFN160"/>
    <mergeCell ref="HFO159:HFO160"/>
    <mergeCell ref="HFD159:HFD160"/>
    <mergeCell ref="HFE159:HFE160"/>
    <mergeCell ref="HFF159:HFF160"/>
    <mergeCell ref="HFG159:HFG160"/>
    <mergeCell ref="HFH159:HFH160"/>
    <mergeCell ref="HFI159:HFI160"/>
    <mergeCell ref="HEX159:HEX160"/>
    <mergeCell ref="HEY159:HEY160"/>
    <mergeCell ref="HEZ159:HEZ160"/>
    <mergeCell ref="HFA159:HFA160"/>
    <mergeCell ref="HFB159:HFB160"/>
    <mergeCell ref="HFC159:HFC160"/>
    <mergeCell ref="HHL159:HHL160"/>
    <mergeCell ref="HHM159:HHM160"/>
    <mergeCell ref="HHN159:HHN160"/>
    <mergeCell ref="HHO159:HHO160"/>
    <mergeCell ref="HHP159:HHP160"/>
    <mergeCell ref="HHQ159:HHQ160"/>
    <mergeCell ref="HHF159:HHF160"/>
    <mergeCell ref="HHG159:HHG160"/>
    <mergeCell ref="HHH159:HHH160"/>
    <mergeCell ref="HHI159:HHI160"/>
    <mergeCell ref="HHJ159:HHJ160"/>
    <mergeCell ref="HHK159:HHK160"/>
    <mergeCell ref="HGZ159:HGZ160"/>
    <mergeCell ref="HHA159:HHA160"/>
    <mergeCell ref="HHB159:HHB160"/>
    <mergeCell ref="HHC159:HHC160"/>
    <mergeCell ref="HHD159:HHD160"/>
    <mergeCell ref="HHE159:HHE160"/>
    <mergeCell ref="HGT159:HGT160"/>
    <mergeCell ref="HGU159:HGU160"/>
    <mergeCell ref="HGV159:HGV160"/>
    <mergeCell ref="HGW159:HGW160"/>
    <mergeCell ref="HGX159:HGX160"/>
    <mergeCell ref="HGY159:HGY160"/>
    <mergeCell ref="HGN159:HGN160"/>
    <mergeCell ref="HGO159:HGO160"/>
    <mergeCell ref="HGP159:HGP160"/>
    <mergeCell ref="HGQ159:HGQ160"/>
    <mergeCell ref="HGR159:HGR160"/>
    <mergeCell ref="HGS159:HGS160"/>
    <mergeCell ref="HGH159:HGH160"/>
    <mergeCell ref="HGI159:HGI160"/>
    <mergeCell ref="HGJ159:HGJ160"/>
    <mergeCell ref="HGK159:HGK160"/>
    <mergeCell ref="HGL159:HGL160"/>
    <mergeCell ref="HGM159:HGM160"/>
    <mergeCell ref="HIV159:HIV160"/>
    <mergeCell ref="HIW159:HIW160"/>
    <mergeCell ref="HIX159:HIX160"/>
    <mergeCell ref="HIY159:HIY160"/>
    <mergeCell ref="HIZ159:HIZ160"/>
    <mergeCell ref="HJA159:HJA160"/>
    <mergeCell ref="HIP159:HIP160"/>
    <mergeCell ref="HIQ159:HIQ160"/>
    <mergeCell ref="HIR159:HIR160"/>
    <mergeCell ref="HIS159:HIS160"/>
    <mergeCell ref="HIT159:HIT160"/>
    <mergeCell ref="HIU159:HIU160"/>
    <mergeCell ref="HIJ159:HIJ160"/>
    <mergeCell ref="HIK159:HIK160"/>
    <mergeCell ref="HIL159:HIL160"/>
    <mergeCell ref="HIM159:HIM160"/>
    <mergeCell ref="HIN159:HIN160"/>
    <mergeCell ref="HIO159:HIO160"/>
    <mergeCell ref="HID159:HID160"/>
    <mergeCell ref="HIE159:HIE160"/>
    <mergeCell ref="HIF159:HIF160"/>
    <mergeCell ref="HIG159:HIG160"/>
    <mergeCell ref="HIH159:HIH160"/>
    <mergeCell ref="HII159:HII160"/>
    <mergeCell ref="HHX159:HHX160"/>
    <mergeCell ref="HHY159:HHY160"/>
    <mergeCell ref="HHZ159:HHZ160"/>
    <mergeCell ref="HIA159:HIA160"/>
    <mergeCell ref="HIB159:HIB160"/>
    <mergeCell ref="HIC159:HIC160"/>
    <mergeCell ref="HHR159:HHR160"/>
    <mergeCell ref="HHS159:HHS160"/>
    <mergeCell ref="HHT159:HHT160"/>
    <mergeCell ref="HHU159:HHU160"/>
    <mergeCell ref="HHV159:HHV160"/>
    <mergeCell ref="HHW159:HHW160"/>
    <mergeCell ref="HKF159:HKF160"/>
    <mergeCell ref="HKG159:HKG160"/>
    <mergeCell ref="HKH159:HKH160"/>
    <mergeCell ref="HKI159:HKI160"/>
    <mergeCell ref="HKJ159:HKJ160"/>
    <mergeCell ref="HKK159:HKK160"/>
    <mergeCell ref="HJZ159:HJZ160"/>
    <mergeCell ref="HKA159:HKA160"/>
    <mergeCell ref="HKB159:HKB160"/>
    <mergeCell ref="HKC159:HKC160"/>
    <mergeCell ref="HKD159:HKD160"/>
    <mergeCell ref="HKE159:HKE160"/>
    <mergeCell ref="HJT159:HJT160"/>
    <mergeCell ref="HJU159:HJU160"/>
    <mergeCell ref="HJV159:HJV160"/>
    <mergeCell ref="HJW159:HJW160"/>
    <mergeCell ref="HJX159:HJX160"/>
    <mergeCell ref="HJY159:HJY160"/>
    <mergeCell ref="HJN159:HJN160"/>
    <mergeCell ref="HJO159:HJO160"/>
    <mergeCell ref="HJP159:HJP160"/>
    <mergeCell ref="HJQ159:HJQ160"/>
    <mergeCell ref="HJR159:HJR160"/>
    <mergeCell ref="HJS159:HJS160"/>
    <mergeCell ref="HJH159:HJH160"/>
    <mergeCell ref="HJI159:HJI160"/>
    <mergeCell ref="HJJ159:HJJ160"/>
    <mergeCell ref="HJK159:HJK160"/>
    <mergeCell ref="HJL159:HJL160"/>
    <mergeCell ref="HJM159:HJM160"/>
    <mergeCell ref="HJB159:HJB160"/>
    <mergeCell ref="HJC159:HJC160"/>
    <mergeCell ref="HJD159:HJD160"/>
    <mergeCell ref="HJE159:HJE160"/>
    <mergeCell ref="HJF159:HJF160"/>
    <mergeCell ref="HJG159:HJG160"/>
    <mergeCell ref="HLP159:HLP160"/>
    <mergeCell ref="HLQ159:HLQ160"/>
    <mergeCell ref="HLR159:HLR160"/>
    <mergeCell ref="HLS159:HLS160"/>
    <mergeCell ref="HLT159:HLT160"/>
    <mergeCell ref="HLU159:HLU160"/>
    <mergeCell ref="HLJ159:HLJ160"/>
    <mergeCell ref="HLK159:HLK160"/>
    <mergeCell ref="HLL159:HLL160"/>
    <mergeCell ref="HLM159:HLM160"/>
    <mergeCell ref="HLN159:HLN160"/>
    <mergeCell ref="HLO159:HLO160"/>
    <mergeCell ref="HLD159:HLD160"/>
    <mergeCell ref="HLE159:HLE160"/>
    <mergeCell ref="HLF159:HLF160"/>
    <mergeCell ref="HLG159:HLG160"/>
    <mergeCell ref="HLH159:HLH160"/>
    <mergeCell ref="HLI159:HLI160"/>
    <mergeCell ref="HKX159:HKX160"/>
    <mergeCell ref="HKY159:HKY160"/>
    <mergeCell ref="HKZ159:HKZ160"/>
    <mergeCell ref="HLA159:HLA160"/>
    <mergeCell ref="HLB159:HLB160"/>
    <mergeCell ref="HLC159:HLC160"/>
    <mergeCell ref="HKR159:HKR160"/>
    <mergeCell ref="HKS159:HKS160"/>
    <mergeCell ref="HKT159:HKT160"/>
    <mergeCell ref="HKU159:HKU160"/>
    <mergeCell ref="HKV159:HKV160"/>
    <mergeCell ref="HKW159:HKW160"/>
    <mergeCell ref="HKL159:HKL160"/>
    <mergeCell ref="HKM159:HKM160"/>
    <mergeCell ref="HKN159:HKN160"/>
    <mergeCell ref="HKO159:HKO160"/>
    <mergeCell ref="HKP159:HKP160"/>
    <mergeCell ref="HKQ159:HKQ160"/>
    <mergeCell ref="HMZ159:HMZ160"/>
    <mergeCell ref="HNA159:HNA160"/>
    <mergeCell ref="HNB159:HNB160"/>
    <mergeCell ref="HNC159:HNC160"/>
    <mergeCell ref="HND159:HND160"/>
    <mergeCell ref="HNE159:HNE160"/>
    <mergeCell ref="HMT159:HMT160"/>
    <mergeCell ref="HMU159:HMU160"/>
    <mergeCell ref="HMV159:HMV160"/>
    <mergeCell ref="HMW159:HMW160"/>
    <mergeCell ref="HMX159:HMX160"/>
    <mergeCell ref="HMY159:HMY160"/>
    <mergeCell ref="HMN159:HMN160"/>
    <mergeCell ref="HMO159:HMO160"/>
    <mergeCell ref="HMP159:HMP160"/>
    <mergeCell ref="HMQ159:HMQ160"/>
    <mergeCell ref="HMR159:HMR160"/>
    <mergeCell ref="HMS159:HMS160"/>
    <mergeCell ref="HMH159:HMH160"/>
    <mergeCell ref="HMI159:HMI160"/>
    <mergeCell ref="HMJ159:HMJ160"/>
    <mergeCell ref="HMK159:HMK160"/>
    <mergeCell ref="HML159:HML160"/>
    <mergeCell ref="HMM159:HMM160"/>
    <mergeCell ref="HMB159:HMB160"/>
    <mergeCell ref="HMC159:HMC160"/>
    <mergeCell ref="HMD159:HMD160"/>
    <mergeCell ref="HME159:HME160"/>
    <mergeCell ref="HMF159:HMF160"/>
    <mergeCell ref="HMG159:HMG160"/>
    <mergeCell ref="HLV159:HLV160"/>
    <mergeCell ref="HLW159:HLW160"/>
    <mergeCell ref="HLX159:HLX160"/>
    <mergeCell ref="HLY159:HLY160"/>
    <mergeCell ref="HLZ159:HLZ160"/>
    <mergeCell ref="HMA159:HMA160"/>
    <mergeCell ref="HOJ159:HOJ160"/>
    <mergeCell ref="HOK159:HOK160"/>
    <mergeCell ref="HOL159:HOL160"/>
    <mergeCell ref="HOM159:HOM160"/>
    <mergeCell ref="HON159:HON160"/>
    <mergeCell ref="HOO159:HOO160"/>
    <mergeCell ref="HOD159:HOD160"/>
    <mergeCell ref="HOE159:HOE160"/>
    <mergeCell ref="HOF159:HOF160"/>
    <mergeCell ref="HOG159:HOG160"/>
    <mergeCell ref="HOH159:HOH160"/>
    <mergeCell ref="HOI159:HOI160"/>
    <mergeCell ref="HNX159:HNX160"/>
    <mergeCell ref="HNY159:HNY160"/>
    <mergeCell ref="HNZ159:HNZ160"/>
    <mergeCell ref="HOA159:HOA160"/>
    <mergeCell ref="HOB159:HOB160"/>
    <mergeCell ref="HOC159:HOC160"/>
    <mergeCell ref="HNR159:HNR160"/>
    <mergeCell ref="HNS159:HNS160"/>
    <mergeCell ref="HNT159:HNT160"/>
    <mergeCell ref="HNU159:HNU160"/>
    <mergeCell ref="HNV159:HNV160"/>
    <mergeCell ref="HNW159:HNW160"/>
    <mergeCell ref="HNL159:HNL160"/>
    <mergeCell ref="HNM159:HNM160"/>
    <mergeCell ref="HNN159:HNN160"/>
    <mergeCell ref="HNO159:HNO160"/>
    <mergeCell ref="HNP159:HNP160"/>
    <mergeCell ref="HNQ159:HNQ160"/>
    <mergeCell ref="HNF159:HNF160"/>
    <mergeCell ref="HNG159:HNG160"/>
    <mergeCell ref="HNH159:HNH160"/>
    <mergeCell ref="HNI159:HNI160"/>
    <mergeCell ref="HNJ159:HNJ160"/>
    <mergeCell ref="HNK159:HNK160"/>
    <mergeCell ref="HPT159:HPT160"/>
    <mergeCell ref="HPU159:HPU160"/>
    <mergeCell ref="HPV159:HPV160"/>
    <mergeCell ref="HPW159:HPW160"/>
    <mergeCell ref="HPX159:HPX160"/>
    <mergeCell ref="HPY159:HPY160"/>
    <mergeCell ref="HPN159:HPN160"/>
    <mergeCell ref="HPO159:HPO160"/>
    <mergeCell ref="HPP159:HPP160"/>
    <mergeCell ref="HPQ159:HPQ160"/>
    <mergeCell ref="HPR159:HPR160"/>
    <mergeCell ref="HPS159:HPS160"/>
    <mergeCell ref="HPH159:HPH160"/>
    <mergeCell ref="HPI159:HPI160"/>
    <mergeCell ref="HPJ159:HPJ160"/>
    <mergeCell ref="HPK159:HPK160"/>
    <mergeCell ref="HPL159:HPL160"/>
    <mergeCell ref="HPM159:HPM160"/>
    <mergeCell ref="HPB159:HPB160"/>
    <mergeCell ref="HPC159:HPC160"/>
    <mergeCell ref="HPD159:HPD160"/>
    <mergeCell ref="HPE159:HPE160"/>
    <mergeCell ref="HPF159:HPF160"/>
    <mergeCell ref="HPG159:HPG160"/>
    <mergeCell ref="HOV159:HOV160"/>
    <mergeCell ref="HOW159:HOW160"/>
    <mergeCell ref="HOX159:HOX160"/>
    <mergeCell ref="HOY159:HOY160"/>
    <mergeCell ref="HOZ159:HOZ160"/>
    <mergeCell ref="HPA159:HPA160"/>
    <mergeCell ref="HOP159:HOP160"/>
    <mergeCell ref="HOQ159:HOQ160"/>
    <mergeCell ref="HOR159:HOR160"/>
    <mergeCell ref="HOS159:HOS160"/>
    <mergeCell ref="HOT159:HOT160"/>
    <mergeCell ref="HOU159:HOU160"/>
    <mergeCell ref="HRD159:HRD160"/>
    <mergeCell ref="HRE159:HRE160"/>
    <mergeCell ref="HRF159:HRF160"/>
    <mergeCell ref="HRG159:HRG160"/>
    <mergeCell ref="HRH159:HRH160"/>
    <mergeCell ref="HRI159:HRI160"/>
    <mergeCell ref="HQX159:HQX160"/>
    <mergeCell ref="HQY159:HQY160"/>
    <mergeCell ref="HQZ159:HQZ160"/>
    <mergeCell ref="HRA159:HRA160"/>
    <mergeCell ref="HRB159:HRB160"/>
    <mergeCell ref="HRC159:HRC160"/>
    <mergeCell ref="HQR159:HQR160"/>
    <mergeCell ref="HQS159:HQS160"/>
    <mergeCell ref="HQT159:HQT160"/>
    <mergeCell ref="HQU159:HQU160"/>
    <mergeCell ref="HQV159:HQV160"/>
    <mergeCell ref="HQW159:HQW160"/>
    <mergeCell ref="HQL159:HQL160"/>
    <mergeCell ref="HQM159:HQM160"/>
    <mergeCell ref="HQN159:HQN160"/>
    <mergeCell ref="HQO159:HQO160"/>
    <mergeCell ref="HQP159:HQP160"/>
    <mergeCell ref="HQQ159:HQQ160"/>
    <mergeCell ref="HQF159:HQF160"/>
    <mergeCell ref="HQG159:HQG160"/>
    <mergeCell ref="HQH159:HQH160"/>
    <mergeCell ref="HQI159:HQI160"/>
    <mergeCell ref="HQJ159:HQJ160"/>
    <mergeCell ref="HQK159:HQK160"/>
    <mergeCell ref="HPZ159:HPZ160"/>
    <mergeCell ref="HQA159:HQA160"/>
    <mergeCell ref="HQB159:HQB160"/>
    <mergeCell ref="HQC159:HQC160"/>
    <mergeCell ref="HQD159:HQD160"/>
    <mergeCell ref="HQE159:HQE160"/>
    <mergeCell ref="HSN159:HSN160"/>
    <mergeCell ref="HSO159:HSO160"/>
    <mergeCell ref="HSP159:HSP160"/>
    <mergeCell ref="HSQ159:HSQ160"/>
    <mergeCell ref="HSR159:HSR160"/>
    <mergeCell ref="HSS159:HSS160"/>
    <mergeCell ref="HSH159:HSH160"/>
    <mergeCell ref="HSI159:HSI160"/>
    <mergeCell ref="HSJ159:HSJ160"/>
    <mergeCell ref="HSK159:HSK160"/>
    <mergeCell ref="HSL159:HSL160"/>
    <mergeCell ref="HSM159:HSM160"/>
    <mergeCell ref="HSB159:HSB160"/>
    <mergeCell ref="HSC159:HSC160"/>
    <mergeCell ref="HSD159:HSD160"/>
    <mergeCell ref="HSE159:HSE160"/>
    <mergeCell ref="HSF159:HSF160"/>
    <mergeCell ref="HSG159:HSG160"/>
    <mergeCell ref="HRV159:HRV160"/>
    <mergeCell ref="HRW159:HRW160"/>
    <mergeCell ref="HRX159:HRX160"/>
    <mergeCell ref="HRY159:HRY160"/>
    <mergeCell ref="HRZ159:HRZ160"/>
    <mergeCell ref="HSA159:HSA160"/>
    <mergeCell ref="HRP159:HRP160"/>
    <mergeCell ref="HRQ159:HRQ160"/>
    <mergeCell ref="HRR159:HRR160"/>
    <mergeCell ref="HRS159:HRS160"/>
    <mergeCell ref="HRT159:HRT160"/>
    <mergeCell ref="HRU159:HRU160"/>
    <mergeCell ref="HRJ159:HRJ160"/>
    <mergeCell ref="HRK159:HRK160"/>
    <mergeCell ref="HRL159:HRL160"/>
    <mergeCell ref="HRM159:HRM160"/>
    <mergeCell ref="HRN159:HRN160"/>
    <mergeCell ref="HRO159:HRO160"/>
    <mergeCell ref="HTX159:HTX160"/>
    <mergeCell ref="HTY159:HTY160"/>
    <mergeCell ref="HTZ159:HTZ160"/>
    <mergeCell ref="HUA159:HUA160"/>
    <mergeCell ref="HUB159:HUB160"/>
    <mergeCell ref="HUC159:HUC160"/>
    <mergeCell ref="HTR159:HTR160"/>
    <mergeCell ref="HTS159:HTS160"/>
    <mergeCell ref="HTT159:HTT160"/>
    <mergeCell ref="HTU159:HTU160"/>
    <mergeCell ref="HTV159:HTV160"/>
    <mergeCell ref="HTW159:HTW160"/>
    <mergeCell ref="HTL159:HTL160"/>
    <mergeCell ref="HTM159:HTM160"/>
    <mergeCell ref="HTN159:HTN160"/>
    <mergeCell ref="HTO159:HTO160"/>
    <mergeCell ref="HTP159:HTP160"/>
    <mergeCell ref="HTQ159:HTQ160"/>
    <mergeCell ref="HTF159:HTF160"/>
    <mergeCell ref="HTG159:HTG160"/>
    <mergeCell ref="HTH159:HTH160"/>
    <mergeCell ref="HTI159:HTI160"/>
    <mergeCell ref="HTJ159:HTJ160"/>
    <mergeCell ref="HTK159:HTK160"/>
    <mergeCell ref="HSZ159:HSZ160"/>
    <mergeCell ref="HTA159:HTA160"/>
    <mergeCell ref="HTB159:HTB160"/>
    <mergeCell ref="HTC159:HTC160"/>
    <mergeCell ref="HTD159:HTD160"/>
    <mergeCell ref="HTE159:HTE160"/>
    <mergeCell ref="HST159:HST160"/>
    <mergeCell ref="HSU159:HSU160"/>
    <mergeCell ref="HSV159:HSV160"/>
    <mergeCell ref="HSW159:HSW160"/>
    <mergeCell ref="HSX159:HSX160"/>
    <mergeCell ref="HSY159:HSY160"/>
    <mergeCell ref="HVH159:HVH160"/>
    <mergeCell ref="HVI159:HVI160"/>
    <mergeCell ref="HVJ159:HVJ160"/>
    <mergeCell ref="HVK159:HVK160"/>
    <mergeCell ref="HVL159:HVL160"/>
    <mergeCell ref="HVM159:HVM160"/>
    <mergeCell ref="HVB159:HVB160"/>
    <mergeCell ref="HVC159:HVC160"/>
    <mergeCell ref="HVD159:HVD160"/>
    <mergeCell ref="HVE159:HVE160"/>
    <mergeCell ref="HVF159:HVF160"/>
    <mergeCell ref="HVG159:HVG160"/>
    <mergeCell ref="HUV159:HUV160"/>
    <mergeCell ref="HUW159:HUW160"/>
    <mergeCell ref="HUX159:HUX160"/>
    <mergeCell ref="HUY159:HUY160"/>
    <mergeCell ref="HUZ159:HUZ160"/>
    <mergeCell ref="HVA159:HVA160"/>
    <mergeCell ref="HUP159:HUP160"/>
    <mergeCell ref="HUQ159:HUQ160"/>
    <mergeCell ref="HUR159:HUR160"/>
    <mergeCell ref="HUS159:HUS160"/>
    <mergeCell ref="HUT159:HUT160"/>
    <mergeCell ref="HUU159:HUU160"/>
    <mergeCell ref="HUJ159:HUJ160"/>
    <mergeCell ref="HUK159:HUK160"/>
    <mergeCell ref="HUL159:HUL160"/>
    <mergeCell ref="HUM159:HUM160"/>
    <mergeCell ref="HUN159:HUN160"/>
    <mergeCell ref="HUO159:HUO160"/>
    <mergeCell ref="HUD159:HUD160"/>
    <mergeCell ref="HUE159:HUE160"/>
    <mergeCell ref="HUF159:HUF160"/>
    <mergeCell ref="HUG159:HUG160"/>
    <mergeCell ref="HUH159:HUH160"/>
    <mergeCell ref="HUI159:HUI160"/>
    <mergeCell ref="HWR159:HWR160"/>
    <mergeCell ref="HWS159:HWS160"/>
    <mergeCell ref="HWT159:HWT160"/>
    <mergeCell ref="HWU159:HWU160"/>
    <mergeCell ref="HWV159:HWV160"/>
    <mergeCell ref="HWW159:HWW160"/>
    <mergeCell ref="HWL159:HWL160"/>
    <mergeCell ref="HWM159:HWM160"/>
    <mergeCell ref="HWN159:HWN160"/>
    <mergeCell ref="HWO159:HWO160"/>
    <mergeCell ref="HWP159:HWP160"/>
    <mergeCell ref="HWQ159:HWQ160"/>
    <mergeCell ref="HWF159:HWF160"/>
    <mergeCell ref="HWG159:HWG160"/>
    <mergeCell ref="HWH159:HWH160"/>
    <mergeCell ref="HWI159:HWI160"/>
    <mergeCell ref="HWJ159:HWJ160"/>
    <mergeCell ref="HWK159:HWK160"/>
    <mergeCell ref="HVZ159:HVZ160"/>
    <mergeCell ref="HWA159:HWA160"/>
    <mergeCell ref="HWB159:HWB160"/>
    <mergeCell ref="HWC159:HWC160"/>
    <mergeCell ref="HWD159:HWD160"/>
    <mergeCell ref="HWE159:HWE160"/>
    <mergeCell ref="HVT159:HVT160"/>
    <mergeCell ref="HVU159:HVU160"/>
    <mergeCell ref="HVV159:HVV160"/>
    <mergeCell ref="HVW159:HVW160"/>
    <mergeCell ref="HVX159:HVX160"/>
    <mergeCell ref="HVY159:HVY160"/>
    <mergeCell ref="HVN159:HVN160"/>
    <mergeCell ref="HVO159:HVO160"/>
    <mergeCell ref="HVP159:HVP160"/>
    <mergeCell ref="HVQ159:HVQ160"/>
    <mergeCell ref="HVR159:HVR160"/>
    <mergeCell ref="HVS159:HVS160"/>
    <mergeCell ref="HYB159:HYB160"/>
    <mergeCell ref="HYC159:HYC160"/>
    <mergeCell ref="HYD159:HYD160"/>
    <mergeCell ref="HYE159:HYE160"/>
    <mergeCell ref="HYF159:HYF160"/>
    <mergeCell ref="HYG159:HYG160"/>
    <mergeCell ref="HXV159:HXV160"/>
    <mergeCell ref="HXW159:HXW160"/>
    <mergeCell ref="HXX159:HXX160"/>
    <mergeCell ref="HXY159:HXY160"/>
    <mergeCell ref="HXZ159:HXZ160"/>
    <mergeCell ref="HYA159:HYA160"/>
    <mergeCell ref="HXP159:HXP160"/>
    <mergeCell ref="HXQ159:HXQ160"/>
    <mergeCell ref="HXR159:HXR160"/>
    <mergeCell ref="HXS159:HXS160"/>
    <mergeCell ref="HXT159:HXT160"/>
    <mergeCell ref="HXU159:HXU160"/>
    <mergeCell ref="HXJ159:HXJ160"/>
    <mergeCell ref="HXK159:HXK160"/>
    <mergeCell ref="HXL159:HXL160"/>
    <mergeCell ref="HXM159:HXM160"/>
    <mergeCell ref="HXN159:HXN160"/>
    <mergeCell ref="HXO159:HXO160"/>
    <mergeCell ref="HXD159:HXD160"/>
    <mergeCell ref="HXE159:HXE160"/>
    <mergeCell ref="HXF159:HXF160"/>
    <mergeCell ref="HXG159:HXG160"/>
    <mergeCell ref="HXH159:HXH160"/>
    <mergeCell ref="HXI159:HXI160"/>
    <mergeCell ref="HWX159:HWX160"/>
    <mergeCell ref="HWY159:HWY160"/>
    <mergeCell ref="HWZ159:HWZ160"/>
    <mergeCell ref="HXA159:HXA160"/>
    <mergeCell ref="HXB159:HXB160"/>
    <mergeCell ref="HXC159:HXC160"/>
    <mergeCell ref="HZL159:HZL160"/>
    <mergeCell ref="HZM159:HZM160"/>
    <mergeCell ref="HZN159:HZN160"/>
    <mergeCell ref="HZO159:HZO160"/>
    <mergeCell ref="HZP159:HZP160"/>
    <mergeCell ref="HZQ159:HZQ160"/>
    <mergeCell ref="HZF159:HZF160"/>
    <mergeCell ref="HZG159:HZG160"/>
    <mergeCell ref="HZH159:HZH160"/>
    <mergeCell ref="HZI159:HZI160"/>
    <mergeCell ref="HZJ159:HZJ160"/>
    <mergeCell ref="HZK159:HZK160"/>
    <mergeCell ref="HYZ159:HYZ160"/>
    <mergeCell ref="HZA159:HZA160"/>
    <mergeCell ref="HZB159:HZB160"/>
    <mergeCell ref="HZC159:HZC160"/>
    <mergeCell ref="HZD159:HZD160"/>
    <mergeCell ref="HZE159:HZE160"/>
    <mergeCell ref="HYT159:HYT160"/>
    <mergeCell ref="HYU159:HYU160"/>
    <mergeCell ref="HYV159:HYV160"/>
    <mergeCell ref="HYW159:HYW160"/>
    <mergeCell ref="HYX159:HYX160"/>
    <mergeCell ref="HYY159:HYY160"/>
    <mergeCell ref="HYN159:HYN160"/>
    <mergeCell ref="HYO159:HYO160"/>
    <mergeCell ref="HYP159:HYP160"/>
    <mergeCell ref="HYQ159:HYQ160"/>
    <mergeCell ref="HYR159:HYR160"/>
    <mergeCell ref="HYS159:HYS160"/>
    <mergeCell ref="HYH159:HYH160"/>
    <mergeCell ref="HYI159:HYI160"/>
    <mergeCell ref="HYJ159:HYJ160"/>
    <mergeCell ref="HYK159:HYK160"/>
    <mergeCell ref="HYL159:HYL160"/>
    <mergeCell ref="HYM159:HYM160"/>
    <mergeCell ref="IAV159:IAV160"/>
    <mergeCell ref="IAW159:IAW160"/>
    <mergeCell ref="IAX159:IAX160"/>
    <mergeCell ref="IAY159:IAY160"/>
    <mergeCell ref="IAZ159:IAZ160"/>
    <mergeCell ref="IBA159:IBA160"/>
    <mergeCell ref="IAP159:IAP160"/>
    <mergeCell ref="IAQ159:IAQ160"/>
    <mergeCell ref="IAR159:IAR160"/>
    <mergeCell ref="IAS159:IAS160"/>
    <mergeCell ref="IAT159:IAT160"/>
    <mergeCell ref="IAU159:IAU160"/>
    <mergeCell ref="IAJ159:IAJ160"/>
    <mergeCell ref="IAK159:IAK160"/>
    <mergeCell ref="IAL159:IAL160"/>
    <mergeCell ref="IAM159:IAM160"/>
    <mergeCell ref="IAN159:IAN160"/>
    <mergeCell ref="IAO159:IAO160"/>
    <mergeCell ref="IAD159:IAD160"/>
    <mergeCell ref="IAE159:IAE160"/>
    <mergeCell ref="IAF159:IAF160"/>
    <mergeCell ref="IAG159:IAG160"/>
    <mergeCell ref="IAH159:IAH160"/>
    <mergeCell ref="IAI159:IAI160"/>
    <mergeCell ref="HZX159:HZX160"/>
    <mergeCell ref="HZY159:HZY160"/>
    <mergeCell ref="HZZ159:HZZ160"/>
    <mergeCell ref="IAA159:IAA160"/>
    <mergeCell ref="IAB159:IAB160"/>
    <mergeCell ref="IAC159:IAC160"/>
    <mergeCell ref="HZR159:HZR160"/>
    <mergeCell ref="HZS159:HZS160"/>
    <mergeCell ref="HZT159:HZT160"/>
    <mergeCell ref="HZU159:HZU160"/>
    <mergeCell ref="HZV159:HZV160"/>
    <mergeCell ref="HZW159:HZW160"/>
    <mergeCell ref="ICF159:ICF160"/>
    <mergeCell ref="ICG159:ICG160"/>
    <mergeCell ref="ICH159:ICH160"/>
    <mergeCell ref="ICI159:ICI160"/>
    <mergeCell ref="ICJ159:ICJ160"/>
    <mergeCell ref="ICK159:ICK160"/>
    <mergeCell ref="IBZ159:IBZ160"/>
    <mergeCell ref="ICA159:ICA160"/>
    <mergeCell ref="ICB159:ICB160"/>
    <mergeCell ref="ICC159:ICC160"/>
    <mergeCell ref="ICD159:ICD160"/>
    <mergeCell ref="ICE159:ICE160"/>
    <mergeCell ref="IBT159:IBT160"/>
    <mergeCell ref="IBU159:IBU160"/>
    <mergeCell ref="IBV159:IBV160"/>
    <mergeCell ref="IBW159:IBW160"/>
    <mergeCell ref="IBX159:IBX160"/>
    <mergeCell ref="IBY159:IBY160"/>
    <mergeCell ref="IBN159:IBN160"/>
    <mergeCell ref="IBO159:IBO160"/>
    <mergeCell ref="IBP159:IBP160"/>
    <mergeCell ref="IBQ159:IBQ160"/>
    <mergeCell ref="IBR159:IBR160"/>
    <mergeCell ref="IBS159:IBS160"/>
    <mergeCell ref="IBH159:IBH160"/>
    <mergeCell ref="IBI159:IBI160"/>
    <mergeCell ref="IBJ159:IBJ160"/>
    <mergeCell ref="IBK159:IBK160"/>
    <mergeCell ref="IBL159:IBL160"/>
    <mergeCell ref="IBM159:IBM160"/>
    <mergeCell ref="IBB159:IBB160"/>
    <mergeCell ref="IBC159:IBC160"/>
    <mergeCell ref="IBD159:IBD160"/>
    <mergeCell ref="IBE159:IBE160"/>
    <mergeCell ref="IBF159:IBF160"/>
    <mergeCell ref="IBG159:IBG160"/>
    <mergeCell ref="IDP159:IDP160"/>
    <mergeCell ref="IDQ159:IDQ160"/>
    <mergeCell ref="IDR159:IDR160"/>
    <mergeCell ref="IDS159:IDS160"/>
    <mergeCell ref="IDT159:IDT160"/>
    <mergeCell ref="IDU159:IDU160"/>
    <mergeCell ref="IDJ159:IDJ160"/>
    <mergeCell ref="IDK159:IDK160"/>
    <mergeCell ref="IDL159:IDL160"/>
    <mergeCell ref="IDM159:IDM160"/>
    <mergeCell ref="IDN159:IDN160"/>
    <mergeCell ref="IDO159:IDO160"/>
    <mergeCell ref="IDD159:IDD160"/>
    <mergeCell ref="IDE159:IDE160"/>
    <mergeCell ref="IDF159:IDF160"/>
    <mergeCell ref="IDG159:IDG160"/>
    <mergeCell ref="IDH159:IDH160"/>
    <mergeCell ref="IDI159:IDI160"/>
    <mergeCell ref="ICX159:ICX160"/>
    <mergeCell ref="ICY159:ICY160"/>
    <mergeCell ref="ICZ159:ICZ160"/>
    <mergeCell ref="IDA159:IDA160"/>
    <mergeCell ref="IDB159:IDB160"/>
    <mergeCell ref="IDC159:IDC160"/>
    <mergeCell ref="ICR159:ICR160"/>
    <mergeCell ref="ICS159:ICS160"/>
    <mergeCell ref="ICT159:ICT160"/>
    <mergeCell ref="ICU159:ICU160"/>
    <mergeCell ref="ICV159:ICV160"/>
    <mergeCell ref="ICW159:ICW160"/>
    <mergeCell ref="ICL159:ICL160"/>
    <mergeCell ref="ICM159:ICM160"/>
    <mergeCell ref="ICN159:ICN160"/>
    <mergeCell ref="ICO159:ICO160"/>
    <mergeCell ref="ICP159:ICP160"/>
    <mergeCell ref="ICQ159:ICQ160"/>
    <mergeCell ref="IEZ159:IEZ160"/>
    <mergeCell ref="IFA159:IFA160"/>
    <mergeCell ref="IFB159:IFB160"/>
    <mergeCell ref="IFC159:IFC160"/>
    <mergeCell ref="IFD159:IFD160"/>
    <mergeCell ref="IFE159:IFE160"/>
    <mergeCell ref="IET159:IET160"/>
    <mergeCell ref="IEU159:IEU160"/>
    <mergeCell ref="IEV159:IEV160"/>
    <mergeCell ref="IEW159:IEW160"/>
    <mergeCell ref="IEX159:IEX160"/>
    <mergeCell ref="IEY159:IEY160"/>
    <mergeCell ref="IEN159:IEN160"/>
    <mergeCell ref="IEO159:IEO160"/>
    <mergeCell ref="IEP159:IEP160"/>
    <mergeCell ref="IEQ159:IEQ160"/>
    <mergeCell ref="IER159:IER160"/>
    <mergeCell ref="IES159:IES160"/>
    <mergeCell ref="IEH159:IEH160"/>
    <mergeCell ref="IEI159:IEI160"/>
    <mergeCell ref="IEJ159:IEJ160"/>
    <mergeCell ref="IEK159:IEK160"/>
    <mergeCell ref="IEL159:IEL160"/>
    <mergeCell ref="IEM159:IEM160"/>
    <mergeCell ref="IEB159:IEB160"/>
    <mergeCell ref="IEC159:IEC160"/>
    <mergeCell ref="IED159:IED160"/>
    <mergeCell ref="IEE159:IEE160"/>
    <mergeCell ref="IEF159:IEF160"/>
    <mergeCell ref="IEG159:IEG160"/>
    <mergeCell ref="IDV159:IDV160"/>
    <mergeCell ref="IDW159:IDW160"/>
    <mergeCell ref="IDX159:IDX160"/>
    <mergeCell ref="IDY159:IDY160"/>
    <mergeCell ref="IDZ159:IDZ160"/>
    <mergeCell ref="IEA159:IEA160"/>
    <mergeCell ref="IGJ159:IGJ160"/>
    <mergeCell ref="IGK159:IGK160"/>
    <mergeCell ref="IGL159:IGL160"/>
    <mergeCell ref="IGM159:IGM160"/>
    <mergeCell ref="IGN159:IGN160"/>
    <mergeCell ref="IGO159:IGO160"/>
    <mergeCell ref="IGD159:IGD160"/>
    <mergeCell ref="IGE159:IGE160"/>
    <mergeCell ref="IGF159:IGF160"/>
    <mergeCell ref="IGG159:IGG160"/>
    <mergeCell ref="IGH159:IGH160"/>
    <mergeCell ref="IGI159:IGI160"/>
    <mergeCell ref="IFX159:IFX160"/>
    <mergeCell ref="IFY159:IFY160"/>
    <mergeCell ref="IFZ159:IFZ160"/>
    <mergeCell ref="IGA159:IGA160"/>
    <mergeCell ref="IGB159:IGB160"/>
    <mergeCell ref="IGC159:IGC160"/>
    <mergeCell ref="IFR159:IFR160"/>
    <mergeCell ref="IFS159:IFS160"/>
    <mergeCell ref="IFT159:IFT160"/>
    <mergeCell ref="IFU159:IFU160"/>
    <mergeCell ref="IFV159:IFV160"/>
    <mergeCell ref="IFW159:IFW160"/>
    <mergeCell ref="IFL159:IFL160"/>
    <mergeCell ref="IFM159:IFM160"/>
    <mergeCell ref="IFN159:IFN160"/>
    <mergeCell ref="IFO159:IFO160"/>
    <mergeCell ref="IFP159:IFP160"/>
    <mergeCell ref="IFQ159:IFQ160"/>
    <mergeCell ref="IFF159:IFF160"/>
    <mergeCell ref="IFG159:IFG160"/>
    <mergeCell ref="IFH159:IFH160"/>
    <mergeCell ref="IFI159:IFI160"/>
    <mergeCell ref="IFJ159:IFJ160"/>
    <mergeCell ref="IFK159:IFK160"/>
    <mergeCell ref="IHT159:IHT160"/>
    <mergeCell ref="IHU159:IHU160"/>
    <mergeCell ref="IHV159:IHV160"/>
    <mergeCell ref="IHW159:IHW160"/>
    <mergeCell ref="IHX159:IHX160"/>
    <mergeCell ref="IHY159:IHY160"/>
    <mergeCell ref="IHN159:IHN160"/>
    <mergeCell ref="IHO159:IHO160"/>
    <mergeCell ref="IHP159:IHP160"/>
    <mergeCell ref="IHQ159:IHQ160"/>
    <mergeCell ref="IHR159:IHR160"/>
    <mergeCell ref="IHS159:IHS160"/>
    <mergeCell ref="IHH159:IHH160"/>
    <mergeCell ref="IHI159:IHI160"/>
    <mergeCell ref="IHJ159:IHJ160"/>
    <mergeCell ref="IHK159:IHK160"/>
    <mergeCell ref="IHL159:IHL160"/>
    <mergeCell ref="IHM159:IHM160"/>
    <mergeCell ref="IHB159:IHB160"/>
    <mergeCell ref="IHC159:IHC160"/>
    <mergeCell ref="IHD159:IHD160"/>
    <mergeCell ref="IHE159:IHE160"/>
    <mergeCell ref="IHF159:IHF160"/>
    <mergeCell ref="IHG159:IHG160"/>
    <mergeCell ref="IGV159:IGV160"/>
    <mergeCell ref="IGW159:IGW160"/>
    <mergeCell ref="IGX159:IGX160"/>
    <mergeCell ref="IGY159:IGY160"/>
    <mergeCell ref="IGZ159:IGZ160"/>
    <mergeCell ref="IHA159:IHA160"/>
    <mergeCell ref="IGP159:IGP160"/>
    <mergeCell ref="IGQ159:IGQ160"/>
    <mergeCell ref="IGR159:IGR160"/>
    <mergeCell ref="IGS159:IGS160"/>
    <mergeCell ref="IGT159:IGT160"/>
    <mergeCell ref="IGU159:IGU160"/>
    <mergeCell ref="IJD159:IJD160"/>
    <mergeCell ref="IJE159:IJE160"/>
    <mergeCell ref="IJF159:IJF160"/>
    <mergeCell ref="IJG159:IJG160"/>
    <mergeCell ref="IJH159:IJH160"/>
    <mergeCell ref="IJI159:IJI160"/>
    <mergeCell ref="IIX159:IIX160"/>
    <mergeCell ref="IIY159:IIY160"/>
    <mergeCell ref="IIZ159:IIZ160"/>
    <mergeCell ref="IJA159:IJA160"/>
    <mergeCell ref="IJB159:IJB160"/>
    <mergeCell ref="IJC159:IJC160"/>
    <mergeCell ref="IIR159:IIR160"/>
    <mergeCell ref="IIS159:IIS160"/>
    <mergeCell ref="IIT159:IIT160"/>
    <mergeCell ref="IIU159:IIU160"/>
    <mergeCell ref="IIV159:IIV160"/>
    <mergeCell ref="IIW159:IIW160"/>
    <mergeCell ref="IIL159:IIL160"/>
    <mergeCell ref="IIM159:IIM160"/>
    <mergeCell ref="IIN159:IIN160"/>
    <mergeCell ref="IIO159:IIO160"/>
    <mergeCell ref="IIP159:IIP160"/>
    <mergeCell ref="IIQ159:IIQ160"/>
    <mergeCell ref="IIF159:IIF160"/>
    <mergeCell ref="IIG159:IIG160"/>
    <mergeCell ref="IIH159:IIH160"/>
    <mergeCell ref="III159:III160"/>
    <mergeCell ref="IIJ159:IIJ160"/>
    <mergeCell ref="IIK159:IIK160"/>
    <mergeCell ref="IHZ159:IHZ160"/>
    <mergeCell ref="IIA159:IIA160"/>
    <mergeCell ref="IIB159:IIB160"/>
    <mergeCell ref="IIC159:IIC160"/>
    <mergeCell ref="IID159:IID160"/>
    <mergeCell ref="IIE159:IIE160"/>
    <mergeCell ref="IKN159:IKN160"/>
    <mergeCell ref="IKO159:IKO160"/>
    <mergeCell ref="IKP159:IKP160"/>
    <mergeCell ref="IKQ159:IKQ160"/>
    <mergeCell ref="IKR159:IKR160"/>
    <mergeCell ref="IKS159:IKS160"/>
    <mergeCell ref="IKH159:IKH160"/>
    <mergeCell ref="IKI159:IKI160"/>
    <mergeCell ref="IKJ159:IKJ160"/>
    <mergeCell ref="IKK159:IKK160"/>
    <mergeCell ref="IKL159:IKL160"/>
    <mergeCell ref="IKM159:IKM160"/>
    <mergeCell ref="IKB159:IKB160"/>
    <mergeCell ref="IKC159:IKC160"/>
    <mergeCell ref="IKD159:IKD160"/>
    <mergeCell ref="IKE159:IKE160"/>
    <mergeCell ref="IKF159:IKF160"/>
    <mergeCell ref="IKG159:IKG160"/>
    <mergeCell ref="IJV159:IJV160"/>
    <mergeCell ref="IJW159:IJW160"/>
    <mergeCell ref="IJX159:IJX160"/>
    <mergeCell ref="IJY159:IJY160"/>
    <mergeCell ref="IJZ159:IJZ160"/>
    <mergeCell ref="IKA159:IKA160"/>
    <mergeCell ref="IJP159:IJP160"/>
    <mergeCell ref="IJQ159:IJQ160"/>
    <mergeCell ref="IJR159:IJR160"/>
    <mergeCell ref="IJS159:IJS160"/>
    <mergeCell ref="IJT159:IJT160"/>
    <mergeCell ref="IJU159:IJU160"/>
    <mergeCell ref="IJJ159:IJJ160"/>
    <mergeCell ref="IJK159:IJK160"/>
    <mergeCell ref="IJL159:IJL160"/>
    <mergeCell ref="IJM159:IJM160"/>
    <mergeCell ref="IJN159:IJN160"/>
    <mergeCell ref="IJO159:IJO160"/>
    <mergeCell ref="ILX159:ILX160"/>
    <mergeCell ref="ILY159:ILY160"/>
    <mergeCell ref="ILZ159:ILZ160"/>
    <mergeCell ref="IMA159:IMA160"/>
    <mergeCell ref="IMB159:IMB160"/>
    <mergeCell ref="IMC159:IMC160"/>
    <mergeCell ref="ILR159:ILR160"/>
    <mergeCell ref="ILS159:ILS160"/>
    <mergeCell ref="ILT159:ILT160"/>
    <mergeCell ref="ILU159:ILU160"/>
    <mergeCell ref="ILV159:ILV160"/>
    <mergeCell ref="ILW159:ILW160"/>
    <mergeCell ref="ILL159:ILL160"/>
    <mergeCell ref="ILM159:ILM160"/>
    <mergeCell ref="ILN159:ILN160"/>
    <mergeCell ref="ILO159:ILO160"/>
    <mergeCell ref="ILP159:ILP160"/>
    <mergeCell ref="ILQ159:ILQ160"/>
    <mergeCell ref="ILF159:ILF160"/>
    <mergeCell ref="ILG159:ILG160"/>
    <mergeCell ref="ILH159:ILH160"/>
    <mergeCell ref="ILI159:ILI160"/>
    <mergeCell ref="ILJ159:ILJ160"/>
    <mergeCell ref="ILK159:ILK160"/>
    <mergeCell ref="IKZ159:IKZ160"/>
    <mergeCell ref="ILA159:ILA160"/>
    <mergeCell ref="ILB159:ILB160"/>
    <mergeCell ref="ILC159:ILC160"/>
    <mergeCell ref="ILD159:ILD160"/>
    <mergeCell ref="ILE159:ILE160"/>
    <mergeCell ref="IKT159:IKT160"/>
    <mergeCell ref="IKU159:IKU160"/>
    <mergeCell ref="IKV159:IKV160"/>
    <mergeCell ref="IKW159:IKW160"/>
    <mergeCell ref="IKX159:IKX160"/>
    <mergeCell ref="IKY159:IKY160"/>
    <mergeCell ref="INH159:INH160"/>
    <mergeCell ref="INI159:INI160"/>
    <mergeCell ref="INJ159:INJ160"/>
    <mergeCell ref="INK159:INK160"/>
    <mergeCell ref="INL159:INL160"/>
    <mergeCell ref="INM159:INM160"/>
    <mergeCell ref="INB159:INB160"/>
    <mergeCell ref="INC159:INC160"/>
    <mergeCell ref="IND159:IND160"/>
    <mergeCell ref="INE159:INE160"/>
    <mergeCell ref="INF159:INF160"/>
    <mergeCell ref="ING159:ING160"/>
    <mergeCell ref="IMV159:IMV160"/>
    <mergeCell ref="IMW159:IMW160"/>
    <mergeCell ref="IMX159:IMX160"/>
    <mergeCell ref="IMY159:IMY160"/>
    <mergeCell ref="IMZ159:IMZ160"/>
    <mergeCell ref="INA159:INA160"/>
    <mergeCell ref="IMP159:IMP160"/>
    <mergeCell ref="IMQ159:IMQ160"/>
    <mergeCell ref="IMR159:IMR160"/>
    <mergeCell ref="IMS159:IMS160"/>
    <mergeCell ref="IMT159:IMT160"/>
    <mergeCell ref="IMU159:IMU160"/>
    <mergeCell ref="IMJ159:IMJ160"/>
    <mergeCell ref="IMK159:IMK160"/>
    <mergeCell ref="IML159:IML160"/>
    <mergeCell ref="IMM159:IMM160"/>
    <mergeCell ref="IMN159:IMN160"/>
    <mergeCell ref="IMO159:IMO160"/>
    <mergeCell ref="IMD159:IMD160"/>
    <mergeCell ref="IME159:IME160"/>
    <mergeCell ref="IMF159:IMF160"/>
    <mergeCell ref="IMG159:IMG160"/>
    <mergeCell ref="IMH159:IMH160"/>
    <mergeCell ref="IMI159:IMI160"/>
    <mergeCell ref="IOR159:IOR160"/>
    <mergeCell ref="IOS159:IOS160"/>
    <mergeCell ref="IOT159:IOT160"/>
    <mergeCell ref="IOU159:IOU160"/>
    <mergeCell ref="IOV159:IOV160"/>
    <mergeCell ref="IOW159:IOW160"/>
    <mergeCell ref="IOL159:IOL160"/>
    <mergeCell ref="IOM159:IOM160"/>
    <mergeCell ref="ION159:ION160"/>
    <mergeCell ref="IOO159:IOO160"/>
    <mergeCell ref="IOP159:IOP160"/>
    <mergeCell ref="IOQ159:IOQ160"/>
    <mergeCell ref="IOF159:IOF160"/>
    <mergeCell ref="IOG159:IOG160"/>
    <mergeCell ref="IOH159:IOH160"/>
    <mergeCell ref="IOI159:IOI160"/>
    <mergeCell ref="IOJ159:IOJ160"/>
    <mergeCell ref="IOK159:IOK160"/>
    <mergeCell ref="INZ159:INZ160"/>
    <mergeCell ref="IOA159:IOA160"/>
    <mergeCell ref="IOB159:IOB160"/>
    <mergeCell ref="IOC159:IOC160"/>
    <mergeCell ref="IOD159:IOD160"/>
    <mergeCell ref="IOE159:IOE160"/>
    <mergeCell ref="INT159:INT160"/>
    <mergeCell ref="INU159:INU160"/>
    <mergeCell ref="INV159:INV160"/>
    <mergeCell ref="INW159:INW160"/>
    <mergeCell ref="INX159:INX160"/>
    <mergeCell ref="INY159:INY160"/>
    <mergeCell ref="INN159:INN160"/>
    <mergeCell ref="INO159:INO160"/>
    <mergeCell ref="INP159:INP160"/>
    <mergeCell ref="INQ159:INQ160"/>
    <mergeCell ref="INR159:INR160"/>
    <mergeCell ref="INS159:INS160"/>
    <mergeCell ref="IQB159:IQB160"/>
    <mergeCell ref="IQC159:IQC160"/>
    <mergeCell ref="IQD159:IQD160"/>
    <mergeCell ref="IQE159:IQE160"/>
    <mergeCell ref="IQF159:IQF160"/>
    <mergeCell ref="IQG159:IQG160"/>
    <mergeCell ref="IPV159:IPV160"/>
    <mergeCell ref="IPW159:IPW160"/>
    <mergeCell ref="IPX159:IPX160"/>
    <mergeCell ref="IPY159:IPY160"/>
    <mergeCell ref="IPZ159:IPZ160"/>
    <mergeCell ref="IQA159:IQA160"/>
    <mergeCell ref="IPP159:IPP160"/>
    <mergeCell ref="IPQ159:IPQ160"/>
    <mergeCell ref="IPR159:IPR160"/>
    <mergeCell ref="IPS159:IPS160"/>
    <mergeCell ref="IPT159:IPT160"/>
    <mergeCell ref="IPU159:IPU160"/>
    <mergeCell ref="IPJ159:IPJ160"/>
    <mergeCell ref="IPK159:IPK160"/>
    <mergeCell ref="IPL159:IPL160"/>
    <mergeCell ref="IPM159:IPM160"/>
    <mergeCell ref="IPN159:IPN160"/>
    <mergeCell ref="IPO159:IPO160"/>
    <mergeCell ref="IPD159:IPD160"/>
    <mergeCell ref="IPE159:IPE160"/>
    <mergeCell ref="IPF159:IPF160"/>
    <mergeCell ref="IPG159:IPG160"/>
    <mergeCell ref="IPH159:IPH160"/>
    <mergeCell ref="IPI159:IPI160"/>
    <mergeCell ref="IOX159:IOX160"/>
    <mergeCell ref="IOY159:IOY160"/>
    <mergeCell ref="IOZ159:IOZ160"/>
    <mergeCell ref="IPA159:IPA160"/>
    <mergeCell ref="IPB159:IPB160"/>
    <mergeCell ref="IPC159:IPC160"/>
    <mergeCell ref="IRL159:IRL160"/>
    <mergeCell ref="IRM159:IRM160"/>
    <mergeCell ref="IRN159:IRN160"/>
    <mergeCell ref="IRO159:IRO160"/>
    <mergeCell ref="IRP159:IRP160"/>
    <mergeCell ref="IRQ159:IRQ160"/>
    <mergeCell ref="IRF159:IRF160"/>
    <mergeCell ref="IRG159:IRG160"/>
    <mergeCell ref="IRH159:IRH160"/>
    <mergeCell ref="IRI159:IRI160"/>
    <mergeCell ref="IRJ159:IRJ160"/>
    <mergeCell ref="IRK159:IRK160"/>
    <mergeCell ref="IQZ159:IQZ160"/>
    <mergeCell ref="IRA159:IRA160"/>
    <mergeCell ref="IRB159:IRB160"/>
    <mergeCell ref="IRC159:IRC160"/>
    <mergeCell ref="IRD159:IRD160"/>
    <mergeCell ref="IRE159:IRE160"/>
    <mergeCell ref="IQT159:IQT160"/>
    <mergeCell ref="IQU159:IQU160"/>
    <mergeCell ref="IQV159:IQV160"/>
    <mergeCell ref="IQW159:IQW160"/>
    <mergeCell ref="IQX159:IQX160"/>
    <mergeCell ref="IQY159:IQY160"/>
    <mergeCell ref="IQN159:IQN160"/>
    <mergeCell ref="IQO159:IQO160"/>
    <mergeCell ref="IQP159:IQP160"/>
    <mergeCell ref="IQQ159:IQQ160"/>
    <mergeCell ref="IQR159:IQR160"/>
    <mergeCell ref="IQS159:IQS160"/>
    <mergeCell ref="IQH159:IQH160"/>
    <mergeCell ref="IQI159:IQI160"/>
    <mergeCell ref="IQJ159:IQJ160"/>
    <mergeCell ref="IQK159:IQK160"/>
    <mergeCell ref="IQL159:IQL160"/>
    <mergeCell ref="IQM159:IQM160"/>
    <mergeCell ref="ISV159:ISV160"/>
    <mergeCell ref="ISW159:ISW160"/>
    <mergeCell ref="ISX159:ISX160"/>
    <mergeCell ref="ISY159:ISY160"/>
    <mergeCell ref="ISZ159:ISZ160"/>
    <mergeCell ref="ITA159:ITA160"/>
    <mergeCell ref="ISP159:ISP160"/>
    <mergeCell ref="ISQ159:ISQ160"/>
    <mergeCell ref="ISR159:ISR160"/>
    <mergeCell ref="ISS159:ISS160"/>
    <mergeCell ref="IST159:IST160"/>
    <mergeCell ref="ISU159:ISU160"/>
    <mergeCell ref="ISJ159:ISJ160"/>
    <mergeCell ref="ISK159:ISK160"/>
    <mergeCell ref="ISL159:ISL160"/>
    <mergeCell ref="ISM159:ISM160"/>
    <mergeCell ref="ISN159:ISN160"/>
    <mergeCell ref="ISO159:ISO160"/>
    <mergeCell ref="ISD159:ISD160"/>
    <mergeCell ref="ISE159:ISE160"/>
    <mergeCell ref="ISF159:ISF160"/>
    <mergeCell ref="ISG159:ISG160"/>
    <mergeCell ref="ISH159:ISH160"/>
    <mergeCell ref="ISI159:ISI160"/>
    <mergeCell ref="IRX159:IRX160"/>
    <mergeCell ref="IRY159:IRY160"/>
    <mergeCell ref="IRZ159:IRZ160"/>
    <mergeCell ref="ISA159:ISA160"/>
    <mergeCell ref="ISB159:ISB160"/>
    <mergeCell ref="ISC159:ISC160"/>
    <mergeCell ref="IRR159:IRR160"/>
    <mergeCell ref="IRS159:IRS160"/>
    <mergeCell ref="IRT159:IRT160"/>
    <mergeCell ref="IRU159:IRU160"/>
    <mergeCell ref="IRV159:IRV160"/>
    <mergeCell ref="IRW159:IRW160"/>
    <mergeCell ref="IUF159:IUF160"/>
    <mergeCell ref="IUG159:IUG160"/>
    <mergeCell ref="IUH159:IUH160"/>
    <mergeCell ref="IUI159:IUI160"/>
    <mergeCell ref="IUJ159:IUJ160"/>
    <mergeCell ref="IUK159:IUK160"/>
    <mergeCell ref="ITZ159:ITZ160"/>
    <mergeCell ref="IUA159:IUA160"/>
    <mergeCell ref="IUB159:IUB160"/>
    <mergeCell ref="IUC159:IUC160"/>
    <mergeCell ref="IUD159:IUD160"/>
    <mergeCell ref="IUE159:IUE160"/>
    <mergeCell ref="ITT159:ITT160"/>
    <mergeCell ref="ITU159:ITU160"/>
    <mergeCell ref="ITV159:ITV160"/>
    <mergeCell ref="ITW159:ITW160"/>
    <mergeCell ref="ITX159:ITX160"/>
    <mergeCell ref="ITY159:ITY160"/>
    <mergeCell ref="ITN159:ITN160"/>
    <mergeCell ref="ITO159:ITO160"/>
    <mergeCell ref="ITP159:ITP160"/>
    <mergeCell ref="ITQ159:ITQ160"/>
    <mergeCell ref="ITR159:ITR160"/>
    <mergeCell ref="ITS159:ITS160"/>
    <mergeCell ref="ITH159:ITH160"/>
    <mergeCell ref="ITI159:ITI160"/>
    <mergeCell ref="ITJ159:ITJ160"/>
    <mergeCell ref="ITK159:ITK160"/>
    <mergeCell ref="ITL159:ITL160"/>
    <mergeCell ref="ITM159:ITM160"/>
    <mergeCell ref="ITB159:ITB160"/>
    <mergeCell ref="ITC159:ITC160"/>
    <mergeCell ref="ITD159:ITD160"/>
    <mergeCell ref="ITE159:ITE160"/>
    <mergeCell ref="ITF159:ITF160"/>
    <mergeCell ref="ITG159:ITG160"/>
    <mergeCell ref="IVP159:IVP160"/>
    <mergeCell ref="IVQ159:IVQ160"/>
    <mergeCell ref="IVR159:IVR160"/>
    <mergeCell ref="IVS159:IVS160"/>
    <mergeCell ref="IVT159:IVT160"/>
    <mergeCell ref="IVU159:IVU160"/>
    <mergeCell ref="IVJ159:IVJ160"/>
    <mergeCell ref="IVK159:IVK160"/>
    <mergeCell ref="IVL159:IVL160"/>
    <mergeCell ref="IVM159:IVM160"/>
    <mergeCell ref="IVN159:IVN160"/>
    <mergeCell ref="IVO159:IVO160"/>
    <mergeCell ref="IVD159:IVD160"/>
    <mergeCell ref="IVE159:IVE160"/>
    <mergeCell ref="IVF159:IVF160"/>
    <mergeCell ref="IVG159:IVG160"/>
    <mergeCell ref="IVH159:IVH160"/>
    <mergeCell ref="IVI159:IVI160"/>
    <mergeCell ref="IUX159:IUX160"/>
    <mergeCell ref="IUY159:IUY160"/>
    <mergeCell ref="IUZ159:IUZ160"/>
    <mergeCell ref="IVA159:IVA160"/>
    <mergeCell ref="IVB159:IVB160"/>
    <mergeCell ref="IVC159:IVC160"/>
    <mergeCell ref="IUR159:IUR160"/>
    <mergeCell ref="IUS159:IUS160"/>
    <mergeCell ref="IUT159:IUT160"/>
    <mergeCell ref="IUU159:IUU160"/>
    <mergeCell ref="IUV159:IUV160"/>
    <mergeCell ref="IUW159:IUW160"/>
    <mergeCell ref="IUL159:IUL160"/>
    <mergeCell ref="IUM159:IUM160"/>
    <mergeCell ref="IUN159:IUN160"/>
    <mergeCell ref="IUO159:IUO160"/>
    <mergeCell ref="IUP159:IUP160"/>
    <mergeCell ref="IUQ159:IUQ160"/>
    <mergeCell ref="IWZ159:IWZ160"/>
    <mergeCell ref="IXA159:IXA160"/>
    <mergeCell ref="IXB159:IXB160"/>
    <mergeCell ref="IXC159:IXC160"/>
    <mergeCell ref="IXD159:IXD160"/>
    <mergeCell ref="IXE159:IXE160"/>
    <mergeCell ref="IWT159:IWT160"/>
    <mergeCell ref="IWU159:IWU160"/>
    <mergeCell ref="IWV159:IWV160"/>
    <mergeCell ref="IWW159:IWW160"/>
    <mergeCell ref="IWX159:IWX160"/>
    <mergeCell ref="IWY159:IWY160"/>
    <mergeCell ref="IWN159:IWN160"/>
    <mergeCell ref="IWO159:IWO160"/>
    <mergeCell ref="IWP159:IWP160"/>
    <mergeCell ref="IWQ159:IWQ160"/>
    <mergeCell ref="IWR159:IWR160"/>
    <mergeCell ref="IWS159:IWS160"/>
    <mergeCell ref="IWH159:IWH160"/>
    <mergeCell ref="IWI159:IWI160"/>
    <mergeCell ref="IWJ159:IWJ160"/>
    <mergeCell ref="IWK159:IWK160"/>
    <mergeCell ref="IWL159:IWL160"/>
    <mergeCell ref="IWM159:IWM160"/>
    <mergeCell ref="IWB159:IWB160"/>
    <mergeCell ref="IWC159:IWC160"/>
    <mergeCell ref="IWD159:IWD160"/>
    <mergeCell ref="IWE159:IWE160"/>
    <mergeCell ref="IWF159:IWF160"/>
    <mergeCell ref="IWG159:IWG160"/>
    <mergeCell ref="IVV159:IVV160"/>
    <mergeCell ref="IVW159:IVW160"/>
    <mergeCell ref="IVX159:IVX160"/>
    <mergeCell ref="IVY159:IVY160"/>
    <mergeCell ref="IVZ159:IVZ160"/>
    <mergeCell ref="IWA159:IWA160"/>
    <mergeCell ref="IYJ159:IYJ160"/>
    <mergeCell ref="IYK159:IYK160"/>
    <mergeCell ref="IYL159:IYL160"/>
    <mergeCell ref="IYM159:IYM160"/>
    <mergeCell ref="IYN159:IYN160"/>
    <mergeCell ref="IYO159:IYO160"/>
    <mergeCell ref="IYD159:IYD160"/>
    <mergeCell ref="IYE159:IYE160"/>
    <mergeCell ref="IYF159:IYF160"/>
    <mergeCell ref="IYG159:IYG160"/>
    <mergeCell ref="IYH159:IYH160"/>
    <mergeCell ref="IYI159:IYI160"/>
    <mergeCell ref="IXX159:IXX160"/>
    <mergeCell ref="IXY159:IXY160"/>
    <mergeCell ref="IXZ159:IXZ160"/>
    <mergeCell ref="IYA159:IYA160"/>
    <mergeCell ref="IYB159:IYB160"/>
    <mergeCell ref="IYC159:IYC160"/>
    <mergeCell ref="IXR159:IXR160"/>
    <mergeCell ref="IXS159:IXS160"/>
    <mergeCell ref="IXT159:IXT160"/>
    <mergeCell ref="IXU159:IXU160"/>
    <mergeCell ref="IXV159:IXV160"/>
    <mergeCell ref="IXW159:IXW160"/>
    <mergeCell ref="IXL159:IXL160"/>
    <mergeCell ref="IXM159:IXM160"/>
    <mergeCell ref="IXN159:IXN160"/>
    <mergeCell ref="IXO159:IXO160"/>
    <mergeCell ref="IXP159:IXP160"/>
    <mergeCell ref="IXQ159:IXQ160"/>
    <mergeCell ref="IXF159:IXF160"/>
    <mergeCell ref="IXG159:IXG160"/>
    <mergeCell ref="IXH159:IXH160"/>
    <mergeCell ref="IXI159:IXI160"/>
    <mergeCell ref="IXJ159:IXJ160"/>
    <mergeCell ref="IXK159:IXK160"/>
    <mergeCell ref="IZT159:IZT160"/>
    <mergeCell ref="IZU159:IZU160"/>
    <mergeCell ref="IZV159:IZV160"/>
    <mergeCell ref="IZW159:IZW160"/>
    <mergeCell ref="IZX159:IZX160"/>
    <mergeCell ref="IZY159:IZY160"/>
    <mergeCell ref="IZN159:IZN160"/>
    <mergeCell ref="IZO159:IZO160"/>
    <mergeCell ref="IZP159:IZP160"/>
    <mergeCell ref="IZQ159:IZQ160"/>
    <mergeCell ref="IZR159:IZR160"/>
    <mergeCell ref="IZS159:IZS160"/>
    <mergeCell ref="IZH159:IZH160"/>
    <mergeCell ref="IZI159:IZI160"/>
    <mergeCell ref="IZJ159:IZJ160"/>
    <mergeCell ref="IZK159:IZK160"/>
    <mergeCell ref="IZL159:IZL160"/>
    <mergeCell ref="IZM159:IZM160"/>
    <mergeCell ref="IZB159:IZB160"/>
    <mergeCell ref="IZC159:IZC160"/>
    <mergeCell ref="IZD159:IZD160"/>
    <mergeCell ref="IZE159:IZE160"/>
    <mergeCell ref="IZF159:IZF160"/>
    <mergeCell ref="IZG159:IZG160"/>
    <mergeCell ref="IYV159:IYV160"/>
    <mergeCell ref="IYW159:IYW160"/>
    <mergeCell ref="IYX159:IYX160"/>
    <mergeCell ref="IYY159:IYY160"/>
    <mergeCell ref="IYZ159:IYZ160"/>
    <mergeCell ref="IZA159:IZA160"/>
    <mergeCell ref="IYP159:IYP160"/>
    <mergeCell ref="IYQ159:IYQ160"/>
    <mergeCell ref="IYR159:IYR160"/>
    <mergeCell ref="IYS159:IYS160"/>
    <mergeCell ref="IYT159:IYT160"/>
    <mergeCell ref="IYU159:IYU160"/>
    <mergeCell ref="JBD159:JBD160"/>
    <mergeCell ref="JBE159:JBE160"/>
    <mergeCell ref="JBF159:JBF160"/>
    <mergeCell ref="JBG159:JBG160"/>
    <mergeCell ref="JBH159:JBH160"/>
    <mergeCell ref="JBI159:JBI160"/>
    <mergeCell ref="JAX159:JAX160"/>
    <mergeCell ref="JAY159:JAY160"/>
    <mergeCell ref="JAZ159:JAZ160"/>
    <mergeCell ref="JBA159:JBA160"/>
    <mergeCell ref="JBB159:JBB160"/>
    <mergeCell ref="JBC159:JBC160"/>
    <mergeCell ref="JAR159:JAR160"/>
    <mergeCell ref="JAS159:JAS160"/>
    <mergeCell ref="JAT159:JAT160"/>
    <mergeCell ref="JAU159:JAU160"/>
    <mergeCell ref="JAV159:JAV160"/>
    <mergeCell ref="JAW159:JAW160"/>
    <mergeCell ref="JAL159:JAL160"/>
    <mergeCell ref="JAM159:JAM160"/>
    <mergeCell ref="JAN159:JAN160"/>
    <mergeCell ref="JAO159:JAO160"/>
    <mergeCell ref="JAP159:JAP160"/>
    <mergeCell ref="JAQ159:JAQ160"/>
    <mergeCell ref="JAF159:JAF160"/>
    <mergeCell ref="JAG159:JAG160"/>
    <mergeCell ref="JAH159:JAH160"/>
    <mergeCell ref="JAI159:JAI160"/>
    <mergeCell ref="JAJ159:JAJ160"/>
    <mergeCell ref="JAK159:JAK160"/>
    <mergeCell ref="IZZ159:IZZ160"/>
    <mergeCell ref="JAA159:JAA160"/>
    <mergeCell ref="JAB159:JAB160"/>
    <mergeCell ref="JAC159:JAC160"/>
    <mergeCell ref="JAD159:JAD160"/>
    <mergeCell ref="JAE159:JAE160"/>
    <mergeCell ref="JCN159:JCN160"/>
    <mergeCell ref="JCO159:JCO160"/>
    <mergeCell ref="JCP159:JCP160"/>
    <mergeCell ref="JCQ159:JCQ160"/>
    <mergeCell ref="JCR159:JCR160"/>
    <mergeCell ref="JCS159:JCS160"/>
    <mergeCell ref="JCH159:JCH160"/>
    <mergeCell ref="JCI159:JCI160"/>
    <mergeCell ref="JCJ159:JCJ160"/>
    <mergeCell ref="JCK159:JCK160"/>
    <mergeCell ref="JCL159:JCL160"/>
    <mergeCell ref="JCM159:JCM160"/>
    <mergeCell ref="JCB159:JCB160"/>
    <mergeCell ref="JCC159:JCC160"/>
    <mergeCell ref="JCD159:JCD160"/>
    <mergeCell ref="JCE159:JCE160"/>
    <mergeCell ref="JCF159:JCF160"/>
    <mergeCell ref="JCG159:JCG160"/>
    <mergeCell ref="JBV159:JBV160"/>
    <mergeCell ref="JBW159:JBW160"/>
    <mergeCell ref="JBX159:JBX160"/>
    <mergeCell ref="JBY159:JBY160"/>
    <mergeCell ref="JBZ159:JBZ160"/>
    <mergeCell ref="JCA159:JCA160"/>
    <mergeCell ref="JBP159:JBP160"/>
    <mergeCell ref="JBQ159:JBQ160"/>
    <mergeCell ref="JBR159:JBR160"/>
    <mergeCell ref="JBS159:JBS160"/>
    <mergeCell ref="JBT159:JBT160"/>
    <mergeCell ref="JBU159:JBU160"/>
    <mergeCell ref="JBJ159:JBJ160"/>
    <mergeCell ref="JBK159:JBK160"/>
    <mergeCell ref="JBL159:JBL160"/>
    <mergeCell ref="JBM159:JBM160"/>
    <mergeCell ref="JBN159:JBN160"/>
    <mergeCell ref="JBO159:JBO160"/>
    <mergeCell ref="JDX159:JDX160"/>
    <mergeCell ref="JDY159:JDY160"/>
    <mergeCell ref="JDZ159:JDZ160"/>
    <mergeCell ref="JEA159:JEA160"/>
    <mergeCell ref="JEB159:JEB160"/>
    <mergeCell ref="JEC159:JEC160"/>
    <mergeCell ref="JDR159:JDR160"/>
    <mergeCell ref="JDS159:JDS160"/>
    <mergeCell ref="JDT159:JDT160"/>
    <mergeCell ref="JDU159:JDU160"/>
    <mergeCell ref="JDV159:JDV160"/>
    <mergeCell ref="JDW159:JDW160"/>
    <mergeCell ref="JDL159:JDL160"/>
    <mergeCell ref="JDM159:JDM160"/>
    <mergeCell ref="JDN159:JDN160"/>
    <mergeCell ref="JDO159:JDO160"/>
    <mergeCell ref="JDP159:JDP160"/>
    <mergeCell ref="JDQ159:JDQ160"/>
    <mergeCell ref="JDF159:JDF160"/>
    <mergeCell ref="JDG159:JDG160"/>
    <mergeCell ref="JDH159:JDH160"/>
    <mergeCell ref="JDI159:JDI160"/>
    <mergeCell ref="JDJ159:JDJ160"/>
    <mergeCell ref="JDK159:JDK160"/>
    <mergeCell ref="JCZ159:JCZ160"/>
    <mergeCell ref="JDA159:JDA160"/>
    <mergeCell ref="JDB159:JDB160"/>
    <mergeCell ref="JDC159:JDC160"/>
    <mergeCell ref="JDD159:JDD160"/>
    <mergeCell ref="JDE159:JDE160"/>
    <mergeCell ref="JCT159:JCT160"/>
    <mergeCell ref="JCU159:JCU160"/>
    <mergeCell ref="JCV159:JCV160"/>
    <mergeCell ref="JCW159:JCW160"/>
    <mergeCell ref="JCX159:JCX160"/>
    <mergeCell ref="JCY159:JCY160"/>
    <mergeCell ref="JFH159:JFH160"/>
    <mergeCell ref="JFI159:JFI160"/>
    <mergeCell ref="JFJ159:JFJ160"/>
    <mergeCell ref="JFK159:JFK160"/>
    <mergeCell ref="JFL159:JFL160"/>
    <mergeCell ref="JFM159:JFM160"/>
    <mergeCell ref="JFB159:JFB160"/>
    <mergeCell ref="JFC159:JFC160"/>
    <mergeCell ref="JFD159:JFD160"/>
    <mergeCell ref="JFE159:JFE160"/>
    <mergeCell ref="JFF159:JFF160"/>
    <mergeCell ref="JFG159:JFG160"/>
    <mergeCell ref="JEV159:JEV160"/>
    <mergeCell ref="JEW159:JEW160"/>
    <mergeCell ref="JEX159:JEX160"/>
    <mergeCell ref="JEY159:JEY160"/>
    <mergeCell ref="JEZ159:JEZ160"/>
    <mergeCell ref="JFA159:JFA160"/>
    <mergeCell ref="JEP159:JEP160"/>
    <mergeCell ref="JEQ159:JEQ160"/>
    <mergeCell ref="JER159:JER160"/>
    <mergeCell ref="JES159:JES160"/>
    <mergeCell ref="JET159:JET160"/>
    <mergeCell ref="JEU159:JEU160"/>
    <mergeCell ref="JEJ159:JEJ160"/>
    <mergeCell ref="JEK159:JEK160"/>
    <mergeCell ref="JEL159:JEL160"/>
    <mergeCell ref="JEM159:JEM160"/>
    <mergeCell ref="JEN159:JEN160"/>
    <mergeCell ref="JEO159:JEO160"/>
    <mergeCell ref="JED159:JED160"/>
    <mergeCell ref="JEE159:JEE160"/>
    <mergeCell ref="JEF159:JEF160"/>
    <mergeCell ref="JEG159:JEG160"/>
    <mergeCell ref="JEH159:JEH160"/>
    <mergeCell ref="JEI159:JEI160"/>
    <mergeCell ref="JGR159:JGR160"/>
    <mergeCell ref="JGS159:JGS160"/>
    <mergeCell ref="JGT159:JGT160"/>
    <mergeCell ref="JGU159:JGU160"/>
    <mergeCell ref="JGV159:JGV160"/>
    <mergeCell ref="JGW159:JGW160"/>
    <mergeCell ref="JGL159:JGL160"/>
    <mergeCell ref="JGM159:JGM160"/>
    <mergeCell ref="JGN159:JGN160"/>
    <mergeCell ref="JGO159:JGO160"/>
    <mergeCell ref="JGP159:JGP160"/>
    <mergeCell ref="JGQ159:JGQ160"/>
    <mergeCell ref="JGF159:JGF160"/>
    <mergeCell ref="JGG159:JGG160"/>
    <mergeCell ref="JGH159:JGH160"/>
    <mergeCell ref="JGI159:JGI160"/>
    <mergeCell ref="JGJ159:JGJ160"/>
    <mergeCell ref="JGK159:JGK160"/>
    <mergeCell ref="JFZ159:JFZ160"/>
    <mergeCell ref="JGA159:JGA160"/>
    <mergeCell ref="JGB159:JGB160"/>
    <mergeCell ref="JGC159:JGC160"/>
    <mergeCell ref="JGD159:JGD160"/>
    <mergeCell ref="JGE159:JGE160"/>
    <mergeCell ref="JFT159:JFT160"/>
    <mergeCell ref="JFU159:JFU160"/>
    <mergeCell ref="JFV159:JFV160"/>
    <mergeCell ref="JFW159:JFW160"/>
    <mergeCell ref="JFX159:JFX160"/>
    <mergeCell ref="JFY159:JFY160"/>
    <mergeCell ref="JFN159:JFN160"/>
    <mergeCell ref="JFO159:JFO160"/>
    <mergeCell ref="JFP159:JFP160"/>
    <mergeCell ref="JFQ159:JFQ160"/>
    <mergeCell ref="JFR159:JFR160"/>
    <mergeCell ref="JFS159:JFS160"/>
    <mergeCell ref="JIB159:JIB160"/>
    <mergeCell ref="JIC159:JIC160"/>
    <mergeCell ref="JID159:JID160"/>
    <mergeCell ref="JIE159:JIE160"/>
    <mergeCell ref="JIF159:JIF160"/>
    <mergeCell ref="JIG159:JIG160"/>
    <mergeCell ref="JHV159:JHV160"/>
    <mergeCell ref="JHW159:JHW160"/>
    <mergeCell ref="JHX159:JHX160"/>
    <mergeCell ref="JHY159:JHY160"/>
    <mergeCell ref="JHZ159:JHZ160"/>
    <mergeCell ref="JIA159:JIA160"/>
    <mergeCell ref="JHP159:JHP160"/>
    <mergeCell ref="JHQ159:JHQ160"/>
    <mergeCell ref="JHR159:JHR160"/>
    <mergeCell ref="JHS159:JHS160"/>
    <mergeCell ref="JHT159:JHT160"/>
    <mergeCell ref="JHU159:JHU160"/>
    <mergeCell ref="JHJ159:JHJ160"/>
    <mergeCell ref="JHK159:JHK160"/>
    <mergeCell ref="JHL159:JHL160"/>
    <mergeCell ref="JHM159:JHM160"/>
    <mergeCell ref="JHN159:JHN160"/>
    <mergeCell ref="JHO159:JHO160"/>
    <mergeCell ref="JHD159:JHD160"/>
    <mergeCell ref="JHE159:JHE160"/>
    <mergeCell ref="JHF159:JHF160"/>
    <mergeCell ref="JHG159:JHG160"/>
    <mergeCell ref="JHH159:JHH160"/>
    <mergeCell ref="JHI159:JHI160"/>
    <mergeCell ref="JGX159:JGX160"/>
    <mergeCell ref="JGY159:JGY160"/>
    <mergeCell ref="JGZ159:JGZ160"/>
    <mergeCell ref="JHA159:JHA160"/>
    <mergeCell ref="JHB159:JHB160"/>
    <mergeCell ref="JHC159:JHC160"/>
    <mergeCell ref="JJL159:JJL160"/>
    <mergeCell ref="JJM159:JJM160"/>
    <mergeCell ref="JJN159:JJN160"/>
    <mergeCell ref="JJO159:JJO160"/>
    <mergeCell ref="JJP159:JJP160"/>
    <mergeCell ref="JJQ159:JJQ160"/>
    <mergeCell ref="JJF159:JJF160"/>
    <mergeCell ref="JJG159:JJG160"/>
    <mergeCell ref="JJH159:JJH160"/>
    <mergeCell ref="JJI159:JJI160"/>
    <mergeCell ref="JJJ159:JJJ160"/>
    <mergeCell ref="JJK159:JJK160"/>
    <mergeCell ref="JIZ159:JIZ160"/>
    <mergeCell ref="JJA159:JJA160"/>
    <mergeCell ref="JJB159:JJB160"/>
    <mergeCell ref="JJC159:JJC160"/>
    <mergeCell ref="JJD159:JJD160"/>
    <mergeCell ref="JJE159:JJE160"/>
    <mergeCell ref="JIT159:JIT160"/>
    <mergeCell ref="JIU159:JIU160"/>
    <mergeCell ref="JIV159:JIV160"/>
    <mergeCell ref="JIW159:JIW160"/>
    <mergeCell ref="JIX159:JIX160"/>
    <mergeCell ref="JIY159:JIY160"/>
    <mergeCell ref="JIN159:JIN160"/>
    <mergeCell ref="JIO159:JIO160"/>
    <mergeCell ref="JIP159:JIP160"/>
    <mergeCell ref="JIQ159:JIQ160"/>
    <mergeCell ref="JIR159:JIR160"/>
    <mergeCell ref="JIS159:JIS160"/>
    <mergeCell ref="JIH159:JIH160"/>
    <mergeCell ref="JII159:JII160"/>
    <mergeCell ref="JIJ159:JIJ160"/>
    <mergeCell ref="JIK159:JIK160"/>
    <mergeCell ref="JIL159:JIL160"/>
    <mergeCell ref="JIM159:JIM160"/>
    <mergeCell ref="JKV159:JKV160"/>
    <mergeCell ref="JKW159:JKW160"/>
    <mergeCell ref="JKX159:JKX160"/>
    <mergeCell ref="JKY159:JKY160"/>
    <mergeCell ref="JKZ159:JKZ160"/>
    <mergeCell ref="JLA159:JLA160"/>
    <mergeCell ref="JKP159:JKP160"/>
    <mergeCell ref="JKQ159:JKQ160"/>
    <mergeCell ref="JKR159:JKR160"/>
    <mergeCell ref="JKS159:JKS160"/>
    <mergeCell ref="JKT159:JKT160"/>
    <mergeCell ref="JKU159:JKU160"/>
    <mergeCell ref="JKJ159:JKJ160"/>
    <mergeCell ref="JKK159:JKK160"/>
    <mergeCell ref="JKL159:JKL160"/>
    <mergeCell ref="JKM159:JKM160"/>
    <mergeCell ref="JKN159:JKN160"/>
    <mergeCell ref="JKO159:JKO160"/>
    <mergeCell ref="JKD159:JKD160"/>
    <mergeCell ref="JKE159:JKE160"/>
    <mergeCell ref="JKF159:JKF160"/>
    <mergeCell ref="JKG159:JKG160"/>
    <mergeCell ref="JKH159:JKH160"/>
    <mergeCell ref="JKI159:JKI160"/>
    <mergeCell ref="JJX159:JJX160"/>
    <mergeCell ref="JJY159:JJY160"/>
    <mergeCell ref="JJZ159:JJZ160"/>
    <mergeCell ref="JKA159:JKA160"/>
    <mergeCell ref="JKB159:JKB160"/>
    <mergeCell ref="JKC159:JKC160"/>
    <mergeCell ref="JJR159:JJR160"/>
    <mergeCell ref="JJS159:JJS160"/>
    <mergeCell ref="JJT159:JJT160"/>
    <mergeCell ref="JJU159:JJU160"/>
    <mergeCell ref="JJV159:JJV160"/>
    <mergeCell ref="JJW159:JJW160"/>
    <mergeCell ref="JMF159:JMF160"/>
    <mergeCell ref="JMG159:JMG160"/>
    <mergeCell ref="JMH159:JMH160"/>
    <mergeCell ref="JMI159:JMI160"/>
    <mergeCell ref="JMJ159:JMJ160"/>
    <mergeCell ref="JMK159:JMK160"/>
    <mergeCell ref="JLZ159:JLZ160"/>
    <mergeCell ref="JMA159:JMA160"/>
    <mergeCell ref="JMB159:JMB160"/>
    <mergeCell ref="JMC159:JMC160"/>
    <mergeCell ref="JMD159:JMD160"/>
    <mergeCell ref="JME159:JME160"/>
    <mergeCell ref="JLT159:JLT160"/>
    <mergeCell ref="JLU159:JLU160"/>
    <mergeCell ref="JLV159:JLV160"/>
    <mergeCell ref="JLW159:JLW160"/>
    <mergeCell ref="JLX159:JLX160"/>
    <mergeCell ref="JLY159:JLY160"/>
    <mergeCell ref="JLN159:JLN160"/>
    <mergeCell ref="JLO159:JLO160"/>
    <mergeCell ref="JLP159:JLP160"/>
    <mergeCell ref="JLQ159:JLQ160"/>
    <mergeCell ref="JLR159:JLR160"/>
    <mergeCell ref="JLS159:JLS160"/>
    <mergeCell ref="JLH159:JLH160"/>
    <mergeCell ref="JLI159:JLI160"/>
    <mergeCell ref="JLJ159:JLJ160"/>
    <mergeCell ref="JLK159:JLK160"/>
    <mergeCell ref="JLL159:JLL160"/>
    <mergeCell ref="JLM159:JLM160"/>
    <mergeCell ref="JLB159:JLB160"/>
    <mergeCell ref="JLC159:JLC160"/>
    <mergeCell ref="JLD159:JLD160"/>
    <mergeCell ref="JLE159:JLE160"/>
    <mergeCell ref="JLF159:JLF160"/>
    <mergeCell ref="JLG159:JLG160"/>
    <mergeCell ref="JNP159:JNP160"/>
    <mergeCell ref="JNQ159:JNQ160"/>
    <mergeCell ref="JNR159:JNR160"/>
    <mergeCell ref="JNS159:JNS160"/>
    <mergeCell ref="JNT159:JNT160"/>
    <mergeCell ref="JNU159:JNU160"/>
    <mergeCell ref="JNJ159:JNJ160"/>
    <mergeCell ref="JNK159:JNK160"/>
    <mergeCell ref="JNL159:JNL160"/>
    <mergeCell ref="JNM159:JNM160"/>
    <mergeCell ref="JNN159:JNN160"/>
    <mergeCell ref="JNO159:JNO160"/>
    <mergeCell ref="JND159:JND160"/>
    <mergeCell ref="JNE159:JNE160"/>
    <mergeCell ref="JNF159:JNF160"/>
    <mergeCell ref="JNG159:JNG160"/>
    <mergeCell ref="JNH159:JNH160"/>
    <mergeCell ref="JNI159:JNI160"/>
    <mergeCell ref="JMX159:JMX160"/>
    <mergeCell ref="JMY159:JMY160"/>
    <mergeCell ref="JMZ159:JMZ160"/>
    <mergeCell ref="JNA159:JNA160"/>
    <mergeCell ref="JNB159:JNB160"/>
    <mergeCell ref="JNC159:JNC160"/>
    <mergeCell ref="JMR159:JMR160"/>
    <mergeCell ref="JMS159:JMS160"/>
    <mergeCell ref="JMT159:JMT160"/>
    <mergeCell ref="JMU159:JMU160"/>
    <mergeCell ref="JMV159:JMV160"/>
    <mergeCell ref="JMW159:JMW160"/>
    <mergeCell ref="JML159:JML160"/>
    <mergeCell ref="JMM159:JMM160"/>
    <mergeCell ref="JMN159:JMN160"/>
    <mergeCell ref="JMO159:JMO160"/>
    <mergeCell ref="JMP159:JMP160"/>
    <mergeCell ref="JMQ159:JMQ160"/>
    <mergeCell ref="JOZ159:JOZ160"/>
    <mergeCell ref="JPA159:JPA160"/>
    <mergeCell ref="JPB159:JPB160"/>
    <mergeCell ref="JPC159:JPC160"/>
    <mergeCell ref="JPD159:JPD160"/>
    <mergeCell ref="JPE159:JPE160"/>
    <mergeCell ref="JOT159:JOT160"/>
    <mergeCell ref="JOU159:JOU160"/>
    <mergeCell ref="JOV159:JOV160"/>
    <mergeCell ref="JOW159:JOW160"/>
    <mergeCell ref="JOX159:JOX160"/>
    <mergeCell ref="JOY159:JOY160"/>
    <mergeCell ref="JON159:JON160"/>
    <mergeCell ref="JOO159:JOO160"/>
    <mergeCell ref="JOP159:JOP160"/>
    <mergeCell ref="JOQ159:JOQ160"/>
    <mergeCell ref="JOR159:JOR160"/>
    <mergeCell ref="JOS159:JOS160"/>
    <mergeCell ref="JOH159:JOH160"/>
    <mergeCell ref="JOI159:JOI160"/>
    <mergeCell ref="JOJ159:JOJ160"/>
    <mergeCell ref="JOK159:JOK160"/>
    <mergeCell ref="JOL159:JOL160"/>
    <mergeCell ref="JOM159:JOM160"/>
    <mergeCell ref="JOB159:JOB160"/>
    <mergeCell ref="JOC159:JOC160"/>
    <mergeCell ref="JOD159:JOD160"/>
    <mergeCell ref="JOE159:JOE160"/>
    <mergeCell ref="JOF159:JOF160"/>
    <mergeCell ref="JOG159:JOG160"/>
    <mergeCell ref="JNV159:JNV160"/>
    <mergeCell ref="JNW159:JNW160"/>
    <mergeCell ref="JNX159:JNX160"/>
    <mergeCell ref="JNY159:JNY160"/>
    <mergeCell ref="JNZ159:JNZ160"/>
    <mergeCell ref="JOA159:JOA160"/>
    <mergeCell ref="JQJ159:JQJ160"/>
    <mergeCell ref="JQK159:JQK160"/>
    <mergeCell ref="JQL159:JQL160"/>
    <mergeCell ref="JQM159:JQM160"/>
    <mergeCell ref="JQN159:JQN160"/>
    <mergeCell ref="JQO159:JQO160"/>
    <mergeCell ref="JQD159:JQD160"/>
    <mergeCell ref="JQE159:JQE160"/>
    <mergeCell ref="JQF159:JQF160"/>
    <mergeCell ref="JQG159:JQG160"/>
    <mergeCell ref="JQH159:JQH160"/>
    <mergeCell ref="JQI159:JQI160"/>
    <mergeCell ref="JPX159:JPX160"/>
    <mergeCell ref="JPY159:JPY160"/>
    <mergeCell ref="JPZ159:JPZ160"/>
    <mergeCell ref="JQA159:JQA160"/>
    <mergeCell ref="JQB159:JQB160"/>
    <mergeCell ref="JQC159:JQC160"/>
    <mergeCell ref="JPR159:JPR160"/>
    <mergeCell ref="JPS159:JPS160"/>
    <mergeCell ref="JPT159:JPT160"/>
    <mergeCell ref="JPU159:JPU160"/>
    <mergeCell ref="JPV159:JPV160"/>
    <mergeCell ref="JPW159:JPW160"/>
    <mergeCell ref="JPL159:JPL160"/>
    <mergeCell ref="JPM159:JPM160"/>
    <mergeCell ref="JPN159:JPN160"/>
    <mergeCell ref="JPO159:JPO160"/>
    <mergeCell ref="JPP159:JPP160"/>
    <mergeCell ref="JPQ159:JPQ160"/>
    <mergeCell ref="JPF159:JPF160"/>
    <mergeCell ref="JPG159:JPG160"/>
    <mergeCell ref="JPH159:JPH160"/>
    <mergeCell ref="JPI159:JPI160"/>
    <mergeCell ref="JPJ159:JPJ160"/>
    <mergeCell ref="JPK159:JPK160"/>
    <mergeCell ref="JRT159:JRT160"/>
    <mergeCell ref="JRU159:JRU160"/>
    <mergeCell ref="JRV159:JRV160"/>
    <mergeCell ref="JRW159:JRW160"/>
    <mergeCell ref="JRX159:JRX160"/>
    <mergeCell ref="JRY159:JRY160"/>
    <mergeCell ref="JRN159:JRN160"/>
    <mergeCell ref="JRO159:JRO160"/>
    <mergeCell ref="JRP159:JRP160"/>
    <mergeCell ref="JRQ159:JRQ160"/>
    <mergeCell ref="JRR159:JRR160"/>
    <mergeCell ref="JRS159:JRS160"/>
    <mergeCell ref="JRH159:JRH160"/>
    <mergeCell ref="JRI159:JRI160"/>
    <mergeCell ref="JRJ159:JRJ160"/>
    <mergeCell ref="JRK159:JRK160"/>
    <mergeCell ref="JRL159:JRL160"/>
    <mergeCell ref="JRM159:JRM160"/>
    <mergeCell ref="JRB159:JRB160"/>
    <mergeCell ref="JRC159:JRC160"/>
    <mergeCell ref="JRD159:JRD160"/>
    <mergeCell ref="JRE159:JRE160"/>
    <mergeCell ref="JRF159:JRF160"/>
    <mergeCell ref="JRG159:JRG160"/>
    <mergeCell ref="JQV159:JQV160"/>
    <mergeCell ref="JQW159:JQW160"/>
    <mergeCell ref="JQX159:JQX160"/>
    <mergeCell ref="JQY159:JQY160"/>
    <mergeCell ref="JQZ159:JQZ160"/>
    <mergeCell ref="JRA159:JRA160"/>
    <mergeCell ref="JQP159:JQP160"/>
    <mergeCell ref="JQQ159:JQQ160"/>
    <mergeCell ref="JQR159:JQR160"/>
    <mergeCell ref="JQS159:JQS160"/>
    <mergeCell ref="JQT159:JQT160"/>
    <mergeCell ref="JQU159:JQU160"/>
    <mergeCell ref="JTD159:JTD160"/>
    <mergeCell ref="JTE159:JTE160"/>
    <mergeCell ref="JTF159:JTF160"/>
    <mergeCell ref="JTG159:JTG160"/>
    <mergeCell ref="JTH159:JTH160"/>
    <mergeCell ref="JTI159:JTI160"/>
    <mergeCell ref="JSX159:JSX160"/>
    <mergeCell ref="JSY159:JSY160"/>
    <mergeCell ref="JSZ159:JSZ160"/>
    <mergeCell ref="JTA159:JTA160"/>
    <mergeCell ref="JTB159:JTB160"/>
    <mergeCell ref="JTC159:JTC160"/>
    <mergeCell ref="JSR159:JSR160"/>
    <mergeCell ref="JSS159:JSS160"/>
    <mergeCell ref="JST159:JST160"/>
    <mergeCell ref="JSU159:JSU160"/>
    <mergeCell ref="JSV159:JSV160"/>
    <mergeCell ref="JSW159:JSW160"/>
    <mergeCell ref="JSL159:JSL160"/>
    <mergeCell ref="JSM159:JSM160"/>
    <mergeCell ref="JSN159:JSN160"/>
    <mergeCell ref="JSO159:JSO160"/>
    <mergeCell ref="JSP159:JSP160"/>
    <mergeCell ref="JSQ159:JSQ160"/>
    <mergeCell ref="JSF159:JSF160"/>
    <mergeCell ref="JSG159:JSG160"/>
    <mergeCell ref="JSH159:JSH160"/>
    <mergeCell ref="JSI159:JSI160"/>
    <mergeCell ref="JSJ159:JSJ160"/>
    <mergeCell ref="JSK159:JSK160"/>
    <mergeCell ref="JRZ159:JRZ160"/>
    <mergeCell ref="JSA159:JSA160"/>
    <mergeCell ref="JSB159:JSB160"/>
    <mergeCell ref="JSC159:JSC160"/>
    <mergeCell ref="JSD159:JSD160"/>
    <mergeCell ref="JSE159:JSE160"/>
    <mergeCell ref="JUN159:JUN160"/>
    <mergeCell ref="JUO159:JUO160"/>
    <mergeCell ref="JUP159:JUP160"/>
    <mergeCell ref="JUQ159:JUQ160"/>
    <mergeCell ref="JUR159:JUR160"/>
    <mergeCell ref="JUS159:JUS160"/>
    <mergeCell ref="JUH159:JUH160"/>
    <mergeCell ref="JUI159:JUI160"/>
    <mergeCell ref="JUJ159:JUJ160"/>
    <mergeCell ref="JUK159:JUK160"/>
    <mergeCell ref="JUL159:JUL160"/>
    <mergeCell ref="JUM159:JUM160"/>
    <mergeCell ref="JUB159:JUB160"/>
    <mergeCell ref="JUC159:JUC160"/>
    <mergeCell ref="JUD159:JUD160"/>
    <mergeCell ref="JUE159:JUE160"/>
    <mergeCell ref="JUF159:JUF160"/>
    <mergeCell ref="JUG159:JUG160"/>
    <mergeCell ref="JTV159:JTV160"/>
    <mergeCell ref="JTW159:JTW160"/>
    <mergeCell ref="JTX159:JTX160"/>
    <mergeCell ref="JTY159:JTY160"/>
    <mergeCell ref="JTZ159:JTZ160"/>
    <mergeCell ref="JUA159:JUA160"/>
    <mergeCell ref="JTP159:JTP160"/>
    <mergeCell ref="JTQ159:JTQ160"/>
    <mergeCell ref="JTR159:JTR160"/>
    <mergeCell ref="JTS159:JTS160"/>
    <mergeCell ref="JTT159:JTT160"/>
    <mergeCell ref="JTU159:JTU160"/>
    <mergeCell ref="JTJ159:JTJ160"/>
    <mergeCell ref="JTK159:JTK160"/>
    <mergeCell ref="JTL159:JTL160"/>
    <mergeCell ref="JTM159:JTM160"/>
    <mergeCell ref="JTN159:JTN160"/>
    <mergeCell ref="JTO159:JTO160"/>
    <mergeCell ref="JVX159:JVX160"/>
    <mergeCell ref="JVY159:JVY160"/>
    <mergeCell ref="JVZ159:JVZ160"/>
    <mergeCell ref="JWA159:JWA160"/>
    <mergeCell ref="JWB159:JWB160"/>
    <mergeCell ref="JWC159:JWC160"/>
    <mergeCell ref="JVR159:JVR160"/>
    <mergeCell ref="JVS159:JVS160"/>
    <mergeCell ref="JVT159:JVT160"/>
    <mergeCell ref="JVU159:JVU160"/>
    <mergeCell ref="JVV159:JVV160"/>
    <mergeCell ref="JVW159:JVW160"/>
    <mergeCell ref="JVL159:JVL160"/>
    <mergeCell ref="JVM159:JVM160"/>
    <mergeCell ref="JVN159:JVN160"/>
    <mergeCell ref="JVO159:JVO160"/>
    <mergeCell ref="JVP159:JVP160"/>
    <mergeCell ref="JVQ159:JVQ160"/>
    <mergeCell ref="JVF159:JVF160"/>
    <mergeCell ref="JVG159:JVG160"/>
    <mergeCell ref="JVH159:JVH160"/>
    <mergeCell ref="JVI159:JVI160"/>
    <mergeCell ref="JVJ159:JVJ160"/>
    <mergeCell ref="JVK159:JVK160"/>
    <mergeCell ref="JUZ159:JUZ160"/>
    <mergeCell ref="JVA159:JVA160"/>
    <mergeCell ref="JVB159:JVB160"/>
    <mergeCell ref="JVC159:JVC160"/>
    <mergeCell ref="JVD159:JVD160"/>
    <mergeCell ref="JVE159:JVE160"/>
    <mergeCell ref="JUT159:JUT160"/>
    <mergeCell ref="JUU159:JUU160"/>
    <mergeCell ref="JUV159:JUV160"/>
    <mergeCell ref="JUW159:JUW160"/>
    <mergeCell ref="JUX159:JUX160"/>
    <mergeCell ref="JUY159:JUY160"/>
    <mergeCell ref="JXH159:JXH160"/>
    <mergeCell ref="JXI159:JXI160"/>
    <mergeCell ref="JXJ159:JXJ160"/>
    <mergeCell ref="JXK159:JXK160"/>
    <mergeCell ref="JXL159:JXL160"/>
    <mergeCell ref="JXM159:JXM160"/>
    <mergeCell ref="JXB159:JXB160"/>
    <mergeCell ref="JXC159:JXC160"/>
    <mergeCell ref="JXD159:JXD160"/>
    <mergeCell ref="JXE159:JXE160"/>
    <mergeCell ref="JXF159:JXF160"/>
    <mergeCell ref="JXG159:JXG160"/>
    <mergeCell ref="JWV159:JWV160"/>
    <mergeCell ref="JWW159:JWW160"/>
    <mergeCell ref="JWX159:JWX160"/>
    <mergeCell ref="JWY159:JWY160"/>
    <mergeCell ref="JWZ159:JWZ160"/>
    <mergeCell ref="JXA159:JXA160"/>
    <mergeCell ref="JWP159:JWP160"/>
    <mergeCell ref="JWQ159:JWQ160"/>
    <mergeCell ref="JWR159:JWR160"/>
    <mergeCell ref="JWS159:JWS160"/>
    <mergeCell ref="JWT159:JWT160"/>
    <mergeCell ref="JWU159:JWU160"/>
    <mergeCell ref="JWJ159:JWJ160"/>
    <mergeCell ref="JWK159:JWK160"/>
    <mergeCell ref="JWL159:JWL160"/>
    <mergeCell ref="JWM159:JWM160"/>
    <mergeCell ref="JWN159:JWN160"/>
    <mergeCell ref="JWO159:JWO160"/>
    <mergeCell ref="JWD159:JWD160"/>
    <mergeCell ref="JWE159:JWE160"/>
    <mergeCell ref="JWF159:JWF160"/>
    <mergeCell ref="JWG159:JWG160"/>
    <mergeCell ref="JWH159:JWH160"/>
    <mergeCell ref="JWI159:JWI160"/>
    <mergeCell ref="JYR159:JYR160"/>
    <mergeCell ref="JYS159:JYS160"/>
    <mergeCell ref="JYT159:JYT160"/>
    <mergeCell ref="JYU159:JYU160"/>
    <mergeCell ref="JYV159:JYV160"/>
    <mergeCell ref="JYW159:JYW160"/>
    <mergeCell ref="JYL159:JYL160"/>
    <mergeCell ref="JYM159:JYM160"/>
    <mergeCell ref="JYN159:JYN160"/>
    <mergeCell ref="JYO159:JYO160"/>
    <mergeCell ref="JYP159:JYP160"/>
    <mergeCell ref="JYQ159:JYQ160"/>
    <mergeCell ref="JYF159:JYF160"/>
    <mergeCell ref="JYG159:JYG160"/>
    <mergeCell ref="JYH159:JYH160"/>
    <mergeCell ref="JYI159:JYI160"/>
    <mergeCell ref="JYJ159:JYJ160"/>
    <mergeCell ref="JYK159:JYK160"/>
    <mergeCell ref="JXZ159:JXZ160"/>
    <mergeCell ref="JYA159:JYA160"/>
    <mergeCell ref="JYB159:JYB160"/>
    <mergeCell ref="JYC159:JYC160"/>
    <mergeCell ref="JYD159:JYD160"/>
    <mergeCell ref="JYE159:JYE160"/>
    <mergeCell ref="JXT159:JXT160"/>
    <mergeCell ref="JXU159:JXU160"/>
    <mergeCell ref="JXV159:JXV160"/>
    <mergeCell ref="JXW159:JXW160"/>
    <mergeCell ref="JXX159:JXX160"/>
    <mergeCell ref="JXY159:JXY160"/>
    <mergeCell ref="JXN159:JXN160"/>
    <mergeCell ref="JXO159:JXO160"/>
    <mergeCell ref="JXP159:JXP160"/>
    <mergeCell ref="JXQ159:JXQ160"/>
    <mergeCell ref="JXR159:JXR160"/>
    <mergeCell ref="JXS159:JXS160"/>
    <mergeCell ref="KAB159:KAB160"/>
    <mergeCell ref="KAC159:KAC160"/>
    <mergeCell ref="KAD159:KAD160"/>
    <mergeCell ref="KAE159:KAE160"/>
    <mergeCell ref="KAF159:KAF160"/>
    <mergeCell ref="KAG159:KAG160"/>
    <mergeCell ref="JZV159:JZV160"/>
    <mergeCell ref="JZW159:JZW160"/>
    <mergeCell ref="JZX159:JZX160"/>
    <mergeCell ref="JZY159:JZY160"/>
    <mergeCell ref="JZZ159:JZZ160"/>
    <mergeCell ref="KAA159:KAA160"/>
    <mergeCell ref="JZP159:JZP160"/>
    <mergeCell ref="JZQ159:JZQ160"/>
    <mergeCell ref="JZR159:JZR160"/>
    <mergeCell ref="JZS159:JZS160"/>
    <mergeCell ref="JZT159:JZT160"/>
    <mergeCell ref="JZU159:JZU160"/>
    <mergeCell ref="JZJ159:JZJ160"/>
    <mergeCell ref="JZK159:JZK160"/>
    <mergeCell ref="JZL159:JZL160"/>
    <mergeCell ref="JZM159:JZM160"/>
    <mergeCell ref="JZN159:JZN160"/>
    <mergeCell ref="JZO159:JZO160"/>
    <mergeCell ref="JZD159:JZD160"/>
    <mergeCell ref="JZE159:JZE160"/>
    <mergeCell ref="JZF159:JZF160"/>
    <mergeCell ref="JZG159:JZG160"/>
    <mergeCell ref="JZH159:JZH160"/>
    <mergeCell ref="JZI159:JZI160"/>
    <mergeCell ref="JYX159:JYX160"/>
    <mergeCell ref="JYY159:JYY160"/>
    <mergeCell ref="JYZ159:JYZ160"/>
    <mergeCell ref="JZA159:JZA160"/>
    <mergeCell ref="JZB159:JZB160"/>
    <mergeCell ref="JZC159:JZC160"/>
    <mergeCell ref="KBL159:KBL160"/>
    <mergeCell ref="KBM159:KBM160"/>
    <mergeCell ref="KBN159:KBN160"/>
    <mergeCell ref="KBO159:KBO160"/>
    <mergeCell ref="KBP159:KBP160"/>
    <mergeCell ref="KBQ159:KBQ160"/>
    <mergeCell ref="KBF159:KBF160"/>
    <mergeCell ref="KBG159:KBG160"/>
    <mergeCell ref="KBH159:KBH160"/>
    <mergeCell ref="KBI159:KBI160"/>
    <mergeCell ref="KBJ159:KBJ160"/>
    <mergeCell ref="KBK159:KBK160"/>
    <mergeCell ref="KAZ159:KAZ160"/>
    <mergeCell ref="KBA159:KBA160"/>
    <mergeCell ref="KBB159:KBB160"/>
    <mergeCell ref="KBC159:KBC160"/>
    <mergeCell ref="KBD159:KBD160"/>
    <mergeCell ref="KBE159:KBE160"/>
    <mergeCell ref="KAT159:KAT160"/>
    <mergeCell ref="KAU159:KAU160"/>
    <mergeCell ref="KAV159:KAV160"/>
    <mergeCell ref="KAW159:KAW160"/>
    <mergeCell ref="KAX159:KAX160"/>
    <mergeCell ref="KAY159:KAY160"/>
    <mergeCell ref="KAN159:KAN160"/>
    <mergeCell ref="KAO159:KAO160"/>
    <mergeCell ref="KAP159:KAP160"/>
    <mergeCell ref="KAQ159:KAQ160"/>
    <mergeCell ref="KAR159:KAR160"/>
    <mergeCell ref="KAS159:KAS160"/>
    <mergeCell ref="KAH159:KAH160"/>
    <mergeCell ref="KAI159:KAI160"/>
    <mergeCell ref="KAJ159:KAJ160"/>
    <mergeCell ref="KAK159:KAK160"/>
    <mergeCell ref="KAL159:KAL160"/>
    <mergeCell ref="KAM159:KAM160"/>
    <mergeCell ref="KCV159:KCV160"/>
    <mergeCell ref="KCW159:KCW160"/>
    <mergeCell ref="KCX159:KCX160"/>
    <mergeCell ref="KCY159:KCY160"/>
    <mergeCell ref="KCZ159:KCZ160"/>
    <mergeCell ref="KDA159:KDA160"/>
    <mergeCell ref="KCP159:KCP160"/>
    <mergeCell ref="KCQ159:KCQ160"/>
    <mergeCell ref="KCR159:KCR160"/>
    <mergeCell ref="KCS159:KCS160"/>
    <mergeCell ref="KCT159:KCT160"/>
    <mergeCell ref="KCU159:KCU160"/>
    <mergeCell ref="KCJ159:KCJ160"/>
    <mergeCell ref="KCK159:KCK160"/>
    <mergeCell ref="KCL159:KCL160"/>
    <mergeCell ref="KCM159:KCM160"/>
    <mergeCell ref="KCN159:KCN160"/>
    <mergeCell ref="KCO159:KCO160"/>
    <mergeCell ref="KCD159:KCD160"/>
    <mergeCell ref="KCE159:KCE160"/>
    <mergeCell ref="KCF159:KCF160"/>
    <mergeCell ref="KCG159:KCG160"/>
    <mergeCell ref="KCH159:KCH160"/>
    <mergeCell ref="KCI159:KCI160"/>
    <mergeCell ref="KBX159:KBX160"/>
    <mergeCell ref="KBY159:KBY160"/>
    <mergeCell ref="KBZ159:KBZ160"/>
    <mergeCell ref="KCA159:KCA160"/>
    <mergeCell ref="KCB159:KCB160"/>
    <mergeCell ref="KCC159:KCC160"/>
    <mergeCell ref="KBR159:KBR160"/>
    <mergeCell ref="KBS159:KBS160"/>
    <mergeCell ref="KBT159:KBT160"/>
    <mergeCell ref="KBU159:KBU160"/>
    <mergeCell ref="KBV159:KBV160"/>
    <mergeCell ref="KBW159:KBW160"/>
    <mergeCell ref="KEF159:KEF160"/>
    <mergeCell ref="KEG159:KEG160"/>
    <mergeCell ref="KEH159:KEH160"/>
    <mergeCell ref="KEI159:KEI160"/>
    <mergeCell ref="KEJ159:KEJ160"/>
    <mergeCell ref="KEK159:KEK160"/>
    <mergeCell ref="KDZ159:KDZ160"/>
    <mergeCell ref="KEA159:KEA160"/>
    <mergeCell ref="KEB159:KEB160"/>
    <mergeCell ref="KEC159:KEC160"/>
    <mergeCell ref="KED159:KED160"/>
    <mergeCell ref="KEE159:KEE160"/>
    <mergeCell ref="KDT159:KDT160"/>
    <mergeCell ref="KDU159:KDU160"/>
    <mergeCell ref="KDV159:KDV160"/>
    <mergeCell ref="KDW159:KDW160"/>
    <mergeCell ref="KDX159:KDX160"/>
    <mergeCell ref="KDY159:KDY160"/>
    <mergeCell ref="KDN159:KDN160"/>
    <mergeCell ref="KDO159:KDO160"/>
    <mergeCell ref="KDP159:KDP160"/>
    <mergeCell ref="KDQ159:KDQ160"/>
    <mergeCell ref="KDR159:KDR160"/>
    <mergeCell ref="KDS159:KDS160"/>
    <mergeCell ref="KDH159:KDH160"/>
    <mergeCell ref="KDI159:KDI160"/>
    <mergeCell ref="KDJ159:KDJ160"/>
    <mergeCell ref="KDK159:KDK160"/>
    <mergeCell ref="KDL159:KDL160"/>
    <mergeCell ref="KDM159:KDM160"/>
    <mergeCell ref="KDB159:KDB160"/>
    <mergeCell ref="KDC159:KDC160"/>
    <mergeCell ref="KDD159:KDD160"/>
    <mergeCell ref="KDE159:KDE160"/>
    <mergeCell ref="KDF159:KDF160"/>
    <mergeCell ref="KDG159:KDG160"/>
    <mergeCell ref="KFP159:KFP160"/>
    <mergeCell ref="KFQ159:KFQ160"/>
    <mergeCell ref="KFR159:KFR160"/>
    <mergeCell ref="KFS159:KFS160"/>
    <mergeCell ref="KFT159:KFT160"/>
    <mergeCell ref="KFU159:KFU160"/>
    <mergeCell ref="KFJ159:KFJ160"/>
    <mergeCell ref="KFK159:KFK160"/>
    <mergeCell ref="KFL159:KFL160"/>
    <mergeCell ref="KFM159:KFM160"/>
    <mergeCell ref="KFN159:KFN160"/>
    <mergeCell ref="KFO159:KFO160"/>
    <mergeCell ref="KFD159:KFD160"/>
    <mergeCell ref="KFE159:KFE160"/>
    <mergeCell ref="KFF159:KFF160"/>
    <mergeCell ref="KFG159:KFG160"/>
    <mergeCell ref="KFH159:KFH160"/>
    <mergeCell ref="KFI159:KFI160"/>
    <mergeCell ref="KEX159:KEX160"/>
    <mergeCell ref="KEY159:KEY160"/>
    <mergeCell ref="KEZ159:KEZ160"/>
    <mergeCell ref="KFA159:KFA160"/>
    <mergeCell ref="KFB159:KFB160"/>
    <mergeCell ref="KFC159:KFC160"/>
    <mergeCell ref="KER159:KER160"/>
    <mergeCell ref="KES159:KES160"/>
    <mergeCell ref="KET159:KET160"/>
    <mergeCell ref="KEU159:KEU160"/>
    <mergeCell ref="KEV159:KEV160"/>
    <mergeCell ref="KEW159:KEW160"/>
    <mergeCell ref="KEL159:KEL160"/>
    <mergeCell ref="KEM159:KEM160"/>
    <mergeCell ref="KEN159:KEN160"/>
    <mergeCell ref="KEO159:KEO160"/>
    <mergeCell ref="KEP159:KEP160"/>
    <mergeCell ref="KEQ159:KEQ160"/>
    <mergeCell ref="KGZ159:KGZ160"/>
    <mergeCell ref="KHA159:KHA160"/>
    <mergeCell ref="KHB159:KHB160"/>
    <mergeCell ref="KHC159:KHC160"/>
    <mergeCell ref="KHD159:KHD160"/>
    <mergeCell ref="KHE159:KHE160"/>
    <mergeCell ref="KGT159:KGT160"/>
    <mergeCell ref="KGU159:KGU160"/>
    <mergeCell ref="KGV159:KGV160"/>
    <mergeCell ref="KGW159:KGW160"/>
    <mergeCell ref="KGX159:KGX160"/>
    <mergeCell ref="KGY159:KGY160"/>
    <mergeCell ref="KGN159:KGN160"/>
    <mergeCell ref="KGO159:KGO160"/>
    <mergeCell ref="KGP159:KGP160"/>
    <mergeCell ref="KGQ159:KGQ160"/>
    <mergeCell ref="KGR159:KGR160"/>
    <mergeCell ref="KGS159:KGS160"/>
    <mergeCell ref="KGH159:KGH160"/>
    <mergeCell ref="KGI159:KGI160"/>
    <mergeCell ref="KGJ159:KGJ160"/>
    <mergeCell ref="KGK159:KGK160"/>
    <mergeCell ref="KGL159:KGL160"/>
    <mergeCell ref="KGM159:KGM160"/>
    <mergeCell ref="KGB159:KGB160"/>
    <mergeCell ref="KGC159:KGC160"/>
    <mergeCell ref="KGD159:KGD160"/>
    <mergeCell ref="KGE159:KGE160"/>
    <mergeCell ref="KGF159:KGF160"/>
    <mergeCell ref="KGG159:KGG160"/>
    <mergeCell ref="KFV159:KFV160"/>
    <mergeCell ref="KFW159:KFW160"/>
    <mergeCell ref="KFX159:KFX160"/>
    <mergeCell ref="KFY159:KFY160"/>
    <mergeCell ref="KFZ159:KFZ160"/>
    <mergeCell ref="KGA159:KGA160"/>
    <mergeCell ref="KIJ159:KIJ160"/>
    <mergeCell ref="KIK159:KIK160"/>
    <mergeCell ref="KIL159:KIL160"/>
    <mergeCell ref="KIM159:KIM160"/>
    <mergeCell ref="KIN159:KIN160"/>
    <mergeCell ref="KIO159:KIO160"/>
    <mergeCell ref="KID159:KID160"/>
    <mergeCell ref="KIE159:KIE160"/>
    <mergeCell ref="KIF159:KIF160"/>
    <mergeCell ref="KIG159:KIG160"/>
    <mergeCell ref="KIH159:KIH160"/>
    <mergeCell ref="KII159:KII160"/>
    <mergeCell ref="KHX159:KHX160"/>
    <mergeCell ref="KHY159:KHY160"/>
    <mergeCell ref="KHZ159:KHZ160"/>
    <mergeCell ref="KIA159:KIA160"/>
    <mergeCell ref="KIB159:KIB160"/>
    <mergeCell ref="KIC159:KIC160"/>
    <mergeCell ref="KHR159:KHR160"/>
    <mergeCell ref="KHS159:KHS160"/>
    <mergeCell ref="KHT159:KHT160"/>
    <mergeCell ref="KHU159:KHU160"/>
    <mergeCell ref="KHV159:KHV160"/>
    <mergeCell ref="KHW159:KHW160"/>
    <mergeCell ref="KHL159:KHL160"/>
    <mergeCell ref="KHM159:KHM160"/>
    <mergeCell ref="KHN159:KHN160"/>
    <mergeCell ref="KHO159:KHO160"/>
    <mergeCell ref="KHP159:KHP160"/>
    <mergeCell ref="KHQ159:KHQ160"/>
    <mergeCell ref="KHF159:KHF160"/>
    <mergeCell ref="KHG159:KHG160"/>
    <mergeCell ref="KHH159:KHH160"/>
    <mergeCell ref="KHI159:KHI160"/>
    <mergeCell ref="KHJ159:KHJ160"/>
    <mergeCell ref="KHK159:KHK160"/>
    <mergeCell ref="KJT159:KJT160"/>
    <mergeCell ref="KJU159:KJU160"/>
    <mergeCell ref="KJV159:KJV160"/>
    <mergeCell ref="KJW159:KJW160"/>
    <mergeCell ref="KJX159:KJX160"/>
    <mergeCell ref="KJY159:KJY160"/>
    <mergeCell ref="KJN159:KJN160"/>
    <mergeCell ref="KJO159:KJO160"/>
    <mergeCell ref="KJP159:KJP160"/>
    <mergeCell ref="KJQ159:KJQ160"/>
    <mergeCell ref="KJR159:KJR160"/>
    <mergeCell ref="KJS159:KJS160"/>
    <mergeCell ref="KJH159:KJH160"/>
    <mergeCell ref="KJI159:KJI160"/>
    <mergeCell ref="KJJ159:KJJ160"/>
    <mergeCell ref="KJK159:KJK160"/>
    <mergeCell ref="KJL159:KJL160"/>
    <mergeCell ref="KJM159:KJM160"/>
    <mergeCell ref="KJB159:KJB160"/>
    <mergeCell ref="KJC159:KJC160"/>
    <mergeCell ref="KJD159:KJD160"/>
    <mergeCell ref="KJE159:KJE160"/>
    <mergeCell ref="KJF159:KJF160"/>
    <mergeCell ref="KJG159:KJG160"/>
    <mergeCell ref="KIV159:KIV160"/>
    <mergeCell ref="KIW159:KIW160"/>
    <mergeCell ref="KIX159:KIX160"/>
    <mergeCell ref="KIY159:KIY160"/>
    <mergeCell ref="KIZ159:KIZ160"/>
    <mergeCell ref="KJA159:KJA160"/>
    <mergeCell ref="KIP159:KIP160"/>
    <mergeCell ref="KIQ159:KIQ160"/>
    <mergeCell ref="KIR159:KIR160"/>
    <mergeCell ref="KIS159:KIS160"/>
    <mergeCell ref="KIT159:KIT160"/>
    <mergeCell ref="KIU159:KIU160"/>
    <mergeCell ref="KLD159:KLD160"/>
    <mergeCell ref="KLE159:KLE160"/>
    <mergeCell ref="KLF159:KLF160"/>
    <mergeCell ref="KLG159:KLG160"/>
    <mergeCell ref="KLH159:KLH160"/>
    <mergeCell ref="KLI159:KLI160"/>
    <mergeCell ref="KKX159:KKX160"/>
    <mergeCell ref="KKY159:KKY160"/>
    <mergeCell ref="KKZ159:KKZ160"/>
    <mergeCell ref="KLA159:KLA160"/>
    <mergeCell ref="KLB159:KLB160"/>
    <mergeCell ref="KLC159:KLC160"/>
    <mergeCell ref="KKR159:KKR160"/>
    <mergeCell ref="KKS159:KKS160"/>
    <mergeCell ref="KKT159:KKT160"/>
    <mergeCell ref="KKU159:KKU160"/>
    <mergeCell ref="KKV159:KKV160"/>
    <mergeCell ref="KKW159:KKW160"/>
    <mergeCell ref="KKL159:KKL160"/>
    <mergeCell ref="KKM159:KKM160"/>
    <mergeCell ref="KKN159:KKN160"/>
    <mergeCell ref="KKO159:KKO160"/>
    <mergeCell ref="KKP159:KKP160"/>
    <mergeCell ref="KKQ159:KKQ160"/>
    <mergeCell ref="KKF159:KKF160"/>
    <mergeCell ref="KKG159:KKG160"/>
    <mergeCell ref="KKH159:KKH160"/>
    <mergeCell ref="KKI159:KKI160"/>
    <mergeCell ref="KKJ159:KKJ160"/>
    <mergeCell ref="KKK159:KKK160"/>
    <mergeCell ref="KJZ159:KJZ160"/>
    <mergeCell ref="KKA159:KKA160"/>
    <mergeCell ref="KKB159:KKB160"/>
    <mergeCell ref="KKC159:KKC160"/>
    <mergeCell ref="KKD159:KKD160"/>
    <mergeCell ref="KKE159:KKE160"/>
    <mergeCell ref="KMN159:KMN160"/>
    <mergeCell ref="KMO159:KMO160"/>
    <mergeCell ref="KMP159:KMP160"/>
    <mergeCell ref="KMQ159:KMQ160"/>
    <mergeCell ref="KMR159:KMR160"/>
    <mergeCell ref="KMS159:KMS160"/>
    <mergeCell ref="KMH159:KMH160"/>
    <mergeCell ref="KMI159:KMI160"/>
    <mergeCell ref="KMJ159:KMJ160"/>
    <mergeCell ref="KMK159:KMK160"/>
    <mergeCell ref="KML159:KML160"/>
    <mergeCell ref="KMM159:KMM160"/>
    <mergeCell ref="KMB159:KMB160"/>
    <mergeCell ref="KMC159:KMC160"/>
    <mergeCell ref="KMD159:KMD160"/>
    <mergeCell ref="KME159:KME160"/>
    <mergeCell ref="KMF159:KMF160"/>
    <mergeCell ref="KMG159:KMG160"/>
    <mergeCell ref="KLV159:KLV160"/>
    <mergeCell ref="KLW159:KLW160"/>
    <mergeCell ref="KLX159:KLX160"/>
    <mergeCell ref="KLY159:KLY160"/>
    <mergeCell ref="KLZ159:KLZ160"/>
    <mergeCell ref="KMA159:KMA160"/>
    <mergeCell ref="KLP159:KLP160"/>
    <mergeCell ref="KLQ159:KLQ160"/>
    <mergeCell ref="KLR159:KLR160"/>
    <mergeCell ref="KLS159:KLS160"/>
    <mergeCell ref="KLT159:KLT160"/>
    <mergeCell ref="KLU159:KLU160"/>
    <mergeCell ref="KLJ159:KLJ160"/>
    <mergeCell ref="KLK159:KLK160"/>
    <mergeCell ref="KLL159:KLL160"/>
    <mergeCell ref="KLM159:KLM160"/>
    <mergeCell ref="KLN159:KLN160"/>
    <mergeCell ref="KLO159:KLO160"/>
    <mergeCell ref="KNX159:KNX160"/>
    <mergeCell ref="KNY159:KNY160"/>
    <mergeCell ref="KNZ159:KNZ160"/>
    <mergeCell ref="KOA159:KOA160"/>
    <mergeCell ref="KOB159:KOB160"/>
    <mergeCell ref="KOC159:KOC160"/>
    <mergeCell ref="KNR159:KNR160"/>
    <mergeCell ref="KNS159:KNS160"/>
    <mergeCell ref="KNT159:KNT160"/>
    <mergeCell ref="KNU159:KNU160"/>
    <mergeCell ref="KNV159:KNV160"/>
    <mergeCell ref="KNW159:KNW160"/>
    <mergeCell ref="KNL159:KNL160"/>
    <mergeCell ref="KNM159:KNM160"/>
    <mergeCell ref="KNN159:KNN160"/>
    <mergeCell ref="KNO159:KNO160"/>
    <mergeCell ref="KNP159:KNP160"/>
    <mergeCell ref="KNQ159:KNQ160"/>
    <mergeCell ref="KNF159:KNF160"/>
    <mergeCell ref="KNG159:KNG160"/>
    <mergeCell ref="KNH159:KNH160"/>
    <mergeCell ref="KNI159:KNI160"/>
    <mergeCell ref="KNJ159:KNJ160"/>
    <mergeCell ref="KNK159:KNK160"/>
    <mergeCell ref="KMZ159:KMZ160"/>
    <mergeCell ref="KNA159:KNA160"/>
    <mergeCell ref="KNB159:KNB160"/>
    <mergeCell ref="KNC159:KNC160"/>
    <mergeCell ref="KND159:KND160"/>
    <mergeCell ref="KNE159:KNE160"/>
    <mergeCell ref="KMT159:KMT160"/>
    <mergeCell ref="KMU159:KMU160"/>
    <mergeCell ref="KMV159:KMV160"/>
    <mergeCell ref="KMW159:KMW160"/>
    <mergeCell ref="KMX159:KMX160"/>
    <mergeCell ref="KMY159:KMY160"/>
    <mergeCell ref="KPH159:KPH160"/>
    <mergeCell ref="KPI159:KPI160"/>
    <mergeCell ref="KPJ159:KPJ160"/>
    <mergeCell ref="KPK159:KPK160"/>
    <mergeCell ref="KPL159:KPL160"/>
    <mergeCell ref="KPM159:KPM160"/>
    <mergeCell ref="KPB159:KPB160"/>
    <mergeCell ref="KPC159:KPC160"/>
    <mergeCell ref="KPD159:KPD160"/>
    <mergeCell ref="KPE159:KPE160"/>
    <mergeCell ref="KPF159:KPF160"/>
    <mergeCell ref="KPG159:KPG160"/>
    <mergeCell ref="KOV159:KOV160"/>
    <mergeCell ref="KOW159:KOW160"/>
    <mergeCell ref="KOX159:KOX160"/>
    <mergeCell ref="KOY159:KOY160"/>
    <mergeCell ref="KOZ159:KOZ160"/>
    <mergeCell ref="KPA159:KPA160"/>
    <mergeCell ref="KOP159:KOP160"/>
    <mergeCell ref="KOQ159:KOQ160"/>
    <mergeCell ref="KOR159:KOR160"/>
    <mergeCell ref="KOS159:KOS160"/>
    <mergeCell ref="KOT159:KOT160"/>
    <mergeCell ref="KOU159:KOU160"/>
    <mergeCell ref="KOJ159:KOJ160"/>
    <mergeCell ref="KOK159:KOK160"/>
    <mergeCell ref="KOL159:KOL160"/>
    <mergeCell ref="KOM159:KOM160"/>
    <mergeCell ref="KON159:KON160"/>
    <mergeCell ref="KOO159:KOO160"/>
    <mergeCell ref="KOD159:KOD160"/>
    <mergeCell ref="KOE159:KOE160"/>
    <mergeCell ref="KOF159:KOF160"/>
    <mergeCell ref="KOG159:KOG160"/>
    <mergeCell ref="KOH159:KOH160"/>
    <mergeCell ref="KOI159:KOI160"/>
    <mergeCell ref="KQR159:KQR160"/>
    <mergeCell ref="KQS159:KQS160"/>
    <mergeCell ref="KQT159:KQT160"/>
    <mergeCell ref="KQU159:KQU160"/>
    <mergeCell ref="KQV159:KQV160"/>
    <mergeCell ref="KQW159:KQW160"/>
    <mergeCell ref="KQL159:KQL160"/>
    <mergeCell ref="KQM159:KQM160"/>
    <mergeCell ref="KQN159:KQN160"/>
    <mergeCell ref="KQO159:KQO160"/>
    <mergeCell ref="KQP159:KQP160"/>
    <mergeCell ref="KQQ159:KQQ160"/>
    <mergeCell ref="KQF159:KQF160"/>
    <mergeCell ref="KQG159:KQG160"/>
    <mergeCell ref="KQH159:KQH160"/>
    <mergeCell ref="KQI159:KQI160"/>
    <mergeCell ref="KQJ159:KQJ160"/>
    <mergeCell ref="KQK159:KQK160"/>
    <mergeCell ref="KPZ159:KPZ160"/>
    <mergeCell ref="KQA159:KQA160"/>
    <mergeCell ref="KQB159:KQB160"/>
    <mergeCell ref="KQC159:KQC160"/>
    <mergeCell ref="KQD159:KQD160"/>
    <mergeCell ref="KQE159:KQE160"/>
    <mergeCell ref="KPT159:KPT160"/>
    <mergeCell ref="KPU159:KPU160"/>
    <mergeCell ref="KPV159:KPV160"/>
    <mergeCell ref="KPW159:KPW160"/>
    <mergeCell ref="KPX159:KPX160"/>
    <mergeCell ref="KPY159:KPY160"/>
    <mergeCell ref="KPN159:KPN160"/>
    <mergeCell ref="KPO159:KPO160"/>
    <mergeCell ref="KPP159:KPP160"/>
    <mergeCell ref="KPQ159:KPQ160"/>
    <mergeCell ref="KPR159:KPR160"/>
    <mergeCell ref="KPS159:KPS160"/>
    <mergeCell ref="KSB159:KSB160"/>
    <mergeCell ref="KSC159:KSC160"/>
    <mergeCell ref="KSD159:KSD160"/>
    <mergeCell ref="KSE159:KSE160"/>
    <mergeCell ref="KSF159:KSF160"/>
    <mergeCell ref="KSG159:KSG160"/>
    <mergeCell ref="KRV159:KRV160"/>
    <mergeCell ref="KRW159:KRW160"/>
    <mergeCell ref="KRX159:KRX160"/>
    <mergeCell ref="KRY159:KRY160"/>
    <mergeCell ref="KRZ159:KRZ160"/>
    <mergeCell ref="KSA159:KSA160"/>
    <mergeCell ref="KRP159:KRP160"/>
    <mergeCell ref="KRQ159:KRQ160"/>
    <mergeCell ref="KRR159:KRR160"/>
    <mergeCell ref="KRS159:KRS160"/>
    <mergeCell ref="KRT159:KRT160"/>
    <mergeCell ref="KRU159:KRU160"/>
    <mergeCell ref="KRJ159:KRJ160"/>
    <mergeCell ref="KRK159:KRK160"/>
    <mergeCell ref="KRL159:KRL160"/>
    <mergeCell ref="KRM159:KRM160"/>
    <mergeCell ref="KRN159:KRN160"/>
    <mergeCell ref="KRO159:KRO160"/>
    <mergeCell ref="KRD159:KRD160"/>
    <mergeCell ref="KRE159:KRE160"/>
    <mergeCell ref="KRF159:KRF160"/>
    <mergeCell ref="KRG159:KRG160"/>
    <mergeCell ref="KRH159:KRH160"/>
    <mergeCell ref="KRI159:KRI160"/>
    <mergeCell ref="KQX159:KQX160"/>
    <mergeCell ref="KQY159:KQY160"/>
    <mergeCell ref="KQZ159:KQZ160"/>
    <mergeCell ref="KRA159:KRA160"/>
    <mergeCell ref="KRB159:KRB160"/>
    <mergeCell ref="KRC159:KRC160"/>
    <mergeCell ref="KTL159:KTL160"/>
    <mergeCell ref="KTM159:KTM160"/>
    <mergeCell ref="KTN159:KTN160"/>
    <mergeCell ref="KTO159:KTO160"/>
    <mergeCell ref="KTP159:KTP160"/>
    <mergeCell ref="KTQ159:KTQ160"/>
    <mergeCell ref="KTF159:KTF160"/>
    <mergeCell ref="KTG159:KTG160"/>
    <mergeCell ref="KTH159:KTH160"/>
    <mergeCell ref="KTI159:KTI160"/>
    <mergeCell ref="KTJ159:KTJ160"/>
    <mergeCell ref="KTK159:KTK160"/>
    <mergeCell ref="KSZ159:KSZ160"/>
    <mergeCell ref="KTA159:KTA160"/>
    <mergeCell ref="KTB159:KTB160"/>
    <mergeCell ref="KTC159:KTC160"/>
    <mergeCell ref="KTD159:KTD160"/>
    <mergeCell ref="KTE159:KTE160"/>
    <mergeCell ref="KST159:KST160"/>
    <mergeCell ref="KSU159:KSU160"/>
    <mergeCell ref="KSV159:KSV160"/>
    <mergeCell ref="KSW159:KSW160"/>
    <mergeCell ref="KSX159:KSX160"/>
    <mergeCell ref="KSY159:KSY160"/>
    <mergeCell ref="KSN159:KSN160"/>
    <mergeCell ref="KSO159:KSO160"/>
    <mergeCell ref="KSP159:KSP160"/>
    <mergeCell ref="KSQ159:KSQ160"/>
    <mergeCell ref="KSR159:KSR160"/>
    <mergeCell ref="KSS159:KSS160"/>
    <mergeCell ref="KSH159:KSH160"/>
    <mergeCell ref="KSI159:KSI160"/>
    <mergeCell ref="KSJ159:KSJ160"/>
    <mergeCell ref="KSK159:KSK160"/>
    <mergeCell ref="KSL159:KSL160"/>
    <mergeCell ref="KSM159:KSM160"/>
    <mergeCell ref="KUV159:KUV160"/>
    <mergeCell ref="KUW159:KUW160"/>
    <mergeCell ref="KUX159:KUX160"/>
    <mergeCell ref="KUY159:KUY160"/>
    <mergeCell ref="KUZ159:KUZ160"/>
    <mergeCell ref="KVA159:KVA160"/>
    <mergeCell ref="KUP159:KUP160"/>
    <mergeCell ref="KUQ159:KUQ160"/>
    <mergeCell ref="KUR159:KUR160"/>
    <mergeCell ref="KUS159:KUS160"/>
    <mergeCell ref="KUT159:KUT160"/>
    <mergeCell ref="KUU159:KUU160"/>
    <mergeCell ref="KUJ159:KUJ160"/>
    <mergeCell ref="KUK159:KUK160"/>
    <mergeCell ref="KUL159:KUL160"/>
    <mergeCell ref="KUM159:KUM160"/>
    <mergeCell ref="KUN159:KUN160"/>
    <mergeCell ref="KUO159:KUO160"/>
    <mergeCell ref="KUD159:KUD160"/>
    <mergeCell ref="KUE159:KUE160"/>
    <mergeCell ref="KUF159:KUF160"/>
    <mergeCell ref="KUG159:KUG160"/>
    <mergeCell ref="KUH159:KUH160"/>
    <mergeCell ref="KUI159:KUI160"/>
    <mergeCell ref="KTX159:KTX160"/>
    <mergeCell ref="KTY159:KTY160"/>
    <mergeCell ref="KTZ159:KTZ160"/>
    <mergeCell ref="KUA159:KUA160"/>
    <mergeCell ref="KUB159:KUB160"/>
    <mergeCell ref="KUC159:KUC160"/>
    <mergeCell ref="KTR159:KTR160"/>
    <mergeCell ref="KTS159:KTS160"/>
    <mergeCell ref="KTT159:KTT160"/>
    <mergeCell ref="KTU159:KTU160"/>
    <mergeCell ref="KTV159:KTV160"/>
    <mergeCell ref="KTW159:KTW160"/>
    <mergeCell ref="KWF159:KWF160"/>
    <mergeCell ref="KWG159:KWG160"/>
    <mergeCell ref="KWH159:KWH160"/>
    <mergeCell ref="KWI159:KWI160"/>
    <mergeCell ref="KWJ159:KWJ160"/>
    <mergeCell ref="KWK159:KWK160"/>
    <mergeCell ref="KVZ159:KVZ160"/>
    <mergeCell ref="KWA159:KWA160"/>
    <mergeCell ref="KWB159:KWB160"/>
    <mergeCell ref="KWC159:KWC160"/>
    <mergeCell ref="KWD159:KWD160"/>
    <mergeCell ref="KWE159:KWE160"/>
    <mergeCell ref="KVT159:KVT160"/>
    <mergeCell ref="KVU159:KVU160"/>
    <mergeCell ref="KVV159:KVV160"/>
    <mergeCell ref="KVW159:KVW160"/>
    <mergeCell ref="KVX159:KVX160"/>
    <mergeCell ref="KVY159:KVY160"/>
    <mergeCell ref="KVN159:KVN160"/>
    <mergeCell ref="KVO159:KVO160"/>
    <mergeCell ref="KVP159:KVP160"/>
    <mergeCell ref="KVQ159:KVQ160"/>
    <mergeCell ref="KVR159:KVR160"/>
    <mergeCell ref="KVS159:KVS160"/>
    <mergeCell ref="KVH159:KVH160"/>
    <mergeCell ref="KVI159:KVI160"/>
    <mergeCell ref="KVJ159:KVJ160"/>
    <mergeCell ref="KVK159:KVK160"/>
    <mergeCell ref="KVL159:KVL160"/>
    <mergeCell ref="KVM159:KVM160"/>
    <mergeCell ref="KVB159:KVB160"/>
    <mergeCell ref="KVC159:KVC160"/>
    <mergeCell ref="KVD159:KVD160"/>
    <mergeCell ref="KVE159:KVE160"/>
    <mergeCell ref="KVF159:KVF160"/>
    <mergeCell ref="KVG159:KVG160"/>
    <mergeCell ref="KXP159:KXP160"/>
    <mergeCell ref="KXQ159:KXQ160"/>
    <mergeCell ref="KXR159:KXR160"/>
    <mergeCell ref="KXS159:KXS160"/>
    <mergeCell ref="KXT159:KXT160"/>
    <mergeCell ref="KXU159:KXU160"/>
    <mergeCell ref="KXJ159:KXJ160"/>
    <mergeCell ref="KXK159:KXK160"/>
    <mergeCell ref="KXL159:KXL160"/>
    <mergeCell ref="KXM159:KXM160"/>
    <mergeCell ref="KXN159:KXN160"/>
    <mergeCell ref="KXO159:KXO160"/>
    <mergeCell ref="KXD159:KXD160"/>
    <mergeCell ref="KXE159:KXE160"/>
    <mergeCell ref="KXF159:KXF160"/>
    <mergeCell ref="KXG159:KXG160"/>
    <mergeCell ref="KXH159:KXH160"/>
    <mergeCell ref="KXI159:KXI160"/>
    <mergeCell ref="KWX159:KWX160"/>
    <mergeCell ref="KWY159:KWY160"/>
    <mergeCell ref="KWZ159:KWZ160"/>
    <mergeCell ref="KXA159:KXA160"/>
    <mergeCell ref="KXB159:KXB160"/>
    <mergeCell ref="KXC159:KXC160"/>
    <mergeCell ref="KWR159:KWR160"/>
    <mergeCell ref="KWS159:KWS160"/>
    <mergeCell ref="KWT159:KWT160"/>
    <mergeCell ref="KWU159:KWU160"/>
    <mergeCell ref="KWV159:KWV160"/>
    <mergeCell ref="KWW159:KWW160"/>
    <mergeCell ref="KWL159:KWL160"/>
    <mergeCell ref="KWM159:KWM160"/>
    <mergeCell ref="KWN159:KWN160"/>
    <mergeCell ref="KWO159:KWO160"/>
    <mergeCell ref="KWP159:KWP160"/>
    <mergeCell ref="KWQ159:KWQ160"/>
    <mergeCell ref="KYZ159:KYZ160"/>
    <mergeCell ref="KZA159:KZA160"/>
    <mergeCell ref="KZB159:KZB160"/>
    <mergeCell ref="KZC159:KZC160"/>
    <mergeCell ref="KZD159:KZD160"/>
    <mergeCell ref="KZE159:KZE160"/>
    <mergeCell ref="KYT159:KYT160"/>
    <mergeCell ref="KYU159:KYU160"/>
    <mergeCell ref="KYV159:KYV160"/>
    <mergeCell ref="KYW159:KYW160"/>
    <mergeCell ref="KYX159:KYX160"/>
    <mergeCell ref="KYY159:KYY160"/>
    <mergeCell ref="KYN159:KYN160"/>
    <mergeCell ref="KYO159:KYO160"/>
    <mergeCell ref="KYP159:KYP160"/>
    <mergeCell ref="KYQ159:KYQ160"/>
    <mergeCell ref="KYR159:KYR160"/>
    <mergeCell ref="KYS159:KYS160"/>
    <mergeCell ref="KYH159:KYH160"/>
    <mergeCell ref="KYI159:KYI160"/>
    <mergeCell ref="KYJ159:KYJ160"/>
    <mergeCell ref="KYK159:KYK160"/>
    <mergeCell ref="KYL159:KYL160"/>
    <mergeCell ref="KYM159:KYM160"/>
    <mergeCell ref="KYB159:KYB160"/>
    <mergeCell ref="KYC159:KYC160"/>
    <mergeCell ref="KYD159:KYD160"/>
    <mergeCell ref="KYE159:KYE160"/>
    <mergeCell ref="KYF159:KYF160"/>
    <mergeCell ref="KYG159:KYG160"/>
    <mergeCell ref="KXV159:KXV160"/>
    <mergeCell ref="KXW159:KXW160"/>
    <mergeCell ref="KXX159:KXX160"/>
    <mergeCell ref="KXY159:KXY160"/>
    <mergeCell ref="KXZ159:KXZ160"/>
    <mergeCell ref="KYA159:KYA160"/>
    <mergeCell ref="LAJ159:LAJ160"/>
    <mergeCell ref="LAK159:LAK160"/>
    <mergeCell ref="LAL159:LAL160"/>
    <mergeCell ref="LAM159:LAM160"/>
    <mergeCell ref="LAN159:LAN160"/>
    <mergeCell ref="LAO159:LAO160"/>
    <mergeCell ref="LAD159:LAD160"/>
    <mergeCell ref="LAE159:LAE160"/>
    <mergeCell ref="LAF159:LAF160"/>
    <mergeCell ref="LAG159:LAG160"/>
    <mergeCell ref="LAH159:LAH160"/>
    <mergeCell ref="LAI159:LAI160"/>
    <mergeCell ref="KZX159:KZX160"/>
    <mergeCell ref="KZY159:KZY160"/>
    <mergeCell ref="KZZ159:KZZ160"/>
    <mergeCell ref="LAA159:LAA160"/>
    <mergeCell ref="LAB159:LAB160"/>
    <mergeCell ref="LAC159:LAC160"/>
    <mergeCell ref="KZR159:KZR160"/>
    <mergeCell ref="KZS159:KZS160"/>
    <mergeCell ref="KZT159:KZT160"/>
    <mergeCell ref="KZU159:KZU160"/>
    <mergeCell ref="KZV159:KZV160"/>
    <mergeCell ref="KZW159:KZW160"/>
    <mergeCell ref="KZL159:KZL160"/>
    <mergeCell ref="KZM159:KZM160"/>
    <mergeCell ref="KZN159:KZN160"/>
    <mergeCell ref="KZO159:KZO160"/>
    <mergeCell ref="KZP159:KZP160"/>
    <mergeCell ref="KZQ159:KZQ160"/>
    <mergeCell ref="KZF159:KZF160"/>
    <mergeCell ref="KZG159:KZG160"/>
    <mergeCell ref="KZH159:KZH160"/>
    <mergeCell ref="KZI159:KZI160"/>
    <mergeCell ref="KZJ159:KZJ160"/>
    <mergeCell ref="KZK159:KZK160"/>
    <mergeCell ref="LBT159:LBT160"/>
    <mergeCell ref="LBU159:LBU160"/>
    <mergeCell ref="LBV159:LBV160"/>
    <mergeCell ref="LBW159:LBW160"/>
    <mergeCell ref="LBX159:LBX160"/>
    <mergeCell ref="LBY159:LBY160"/>
    <mergeCell ref="LBN159:LBN160"/>
    <mergeCell ref="LBO159:LBO160"/>
    <mergeCell ref="LBP159:LBP160"/>
    <mergeCell ref="LBQ159:LBQ160"/>
    <mergeCell ref="LBR159:LBR160"/>
    <mergeCell ref="LBS159:LBS160"/>
    <mergeCell ref="LBH159:LBH160"/>
    <mergeCell ref="LBI159:LBI160"/>
    <mergeCell ref="LBJ159:LBJ160"/>
    <mergeCell ref="LBK159:LBK160"/>
    <mergeCell ref="LBL159:LBL160"/>
    <mergeCell ref="LBM159:LBM160"/>
    <mergeCell ref="LBB159:LBB160"/>
    <mergeCell ref="LBC159:LBC160"/>
    <mergeCell ref="LBD159:LBD160"/>
    <mergeCell ref="LBE159:LBE160"/>
    <mergeCell ref="LBF159:LBF160"/>
    <mergeCell ref="LBG159:LBG160"/>
    <mergeCell ref="LAV159:LAV160"/>
    <mergeCell ref="LAW159:LAW160"/>
    <mergeCell ref="LAX159:LAX160"/>
    <mergeCell ref="LAY159:LAY160"/>
    <mergeCell ref="LAZ159:LAZ160"/>
    <mergeCell ref="LBA159:LBA160"/>
    <mergeCell ref="LAP159:LAP160"/>
    <mergeCell ref="LAQ159:LAQ160"/>
    <mergeCell ref="LAR159:LAR160"/>
    <mergeCell ref="LAS159:LAS160"/>
    <mergeCell ref="LAT159:LAT160"/>
    <mergeCell ref="LAU159:LAU160"/>
    <mergeCell ref="LDD159:LDD160"/>
    <mergeCell ref="LDE159:LDE160"/>
    <mergeCell ref="LDF159:LDF160"/>
    <mergeCell ref="LDG159:LDG160"/>
    <mergeCell ref="LDH159:LDH160"/>
    <mergeCell ref="LDI159:LDI160"/>
    <mergeCell ref="LCX159:LCX160"/>
    <mergeCell ref="LCY159:LCY160"/>
    <mergeCell ref="LCZ159:LCZ160"/>
    <mergeCell ref="LDA159:LDA160"/>
    <mergeCell ref="LDB159:LDB160"/>
    <mergeCell ref="LDC159:LDC160"/>
    <mergeCell ref="LCR159:LCR160"/>
    <mergeCell ref="LCS159:LCS160"/>
    <mergeCell ref="LCT159:LCT160"/>
    <mergeCell ref="LCU159:LCU160"/>
    <mergeCell ref="LCV159:LCV160"/>
    <mergeCell ref="LCW159:LCW160"/>
    <mergeCell ref="LCL159:LCL160"/>
    <mergeCell ref="LCM159:LCM160"/>
    <mergeCell ref="LCN159:LCN160"/>
    <mergeCell ref="LCO159:LCO160"/>
    <mergeCell ref="LCP159:LCP160"/>
    <mergeCell ref="LCQ159:LCQ160"/>
    <mergeCell ref="LCF159:LCF160"/>
    <mergeCell ref="LCG159:LCG160"/>
    <mergeCell ref="LCH159:LCH160"/>
    <mergeCell ref="LCI159:LCI160"/>
    <mergeCell ref="LCJ159:LCJ160"/>
    <mergeCell ref="LCK159:LCK160"/>
    <mergeCell ref="LBZ159:LBZ160"/>
    <mergeCell ref="LCA159:LCA160"/>
    <mergeCell ref="LCB159:LCB160"/>
    <mergeCell ref="LCC159:LCC160"/>
    <mergeCell ref="LCD159:LCD160"/>
    <mergeCell ref="LCE159:LCE160"/>
    <mergeCell ref="LEN159:LEN160"/>
    <mergeCell ref="LEO159:LEO160"/>
    <mergeCell ref="LEP159:LEP160"/>
    <mergeCell ref="LEQ159:LEQ160"/>
    <mergeCell ref="LER159:LER160"/>
    <mergeCell ref="LES159:LES160"/>
    <mergeCell ref="LEH159:LEH160"/>
    <mergeCell ref="LEI159:LEI160"/>
    <mergeCell ref="LEJ159:LEJ160"/>
    <mergeCell ref="LEK159:LEK160"/>
    <mergeCell ref="LEL159:LEL160"/>
    <mergeCell ref="LEM159:LEM160"/>
    <mergeCell ref="LEB159:LEB160"/>
    <mergeCell ref="LEC159:LEC160"/>
    <mergeCell ref="LED159:LED160"/>
    <mergeCell ref="LEE159:LEE160"/>
    <mergeCell ref="LEF159:LEF160"/>
    <mergeCell ref="LEG159:LEG160"/>
    <mergeCell ref="LDV159:LDV160"/>
    <mergeCell ref="LDW159:LDW160"/>
    <mergeCell ref="LDX159:LDX160"/>
    <mergeCell ref="LDY159:LDY160"/>
    <mergeCell ref="LDZ159:LDZ160"/>
    <mergeCell ref="LEA159:LEA160"/>
    <mergeCell ref="LDP159:LDP160"/>
    <mergeCell ref="LDQ159:LDQ160"/>
    <mergeCell ref="LDR159:LDR160"/>
    <mergeCell ref="LDS159:LDS160"/>
    <mergeCell ref="LDT159:LDT160"/>
    <mergeCell ref="LDU159:LDU160"/>
    <mergeCell ref="LDJ159:LDJ160"/>
    <mergeCell ref="LDK159:LDK160"/>
    <mergeCell ref="LDL159:LDL160"/>
    <mergeCell ref="LDM159:LDM160"/>
    <mergeCell ref="LDN159:LDN160"/>
    <mergeCell ref="LDO159:LDO160"/>
    <mergeCell ref="LFX159:LFX160"/>
    <mergeCell ref="LFY159:LFY160"/>
    <mergeCell ref="LFZ159:LFZ160"/>
    <mergeCell ref="LGA159:LGA160"/>
    <mergeCell ref="LGB159:LGB160"/>
    <mergeCell ref="LGC159:LGC160"/>
    <mergeCell ref="LFR159:LFR160"/>
    <mergeCell ref="LFS159:LFS160"/>
    <mergeCell ref="LFT159:LFT160"/>
    <mergeCell ref="LFU159:LFU160"/>
    <mergeCell ref="LFV159:LFV160"/>
    <mergeCell ref="LFW159:LFW160"/>
    <mergeCell ref="LFL159:LFL160"/>
    <mergeCell ref="LFM159:LFM160"/>
    <mergeCell ref="LFN159:LFN160"/>
    <mergeCell ref="LFO159:LFO160"/>
    <mergeCell ref="LFP159:LFP160"/>
    <mergeCell ref="LFQ159:LFQ160"/>
    <mergeCell ref="LFF159:LFF160"/>
    <mergeCell ref="LFG159:LFG160"/>
    <mergeCell ref="LFH159:LFH160"/>
    <mergeCell ref="LFI159:LFI160"/>
    <mergeCell ref="LFJ159:LFJ160"/>
    <mergeCell ref="LFK159:LFK160"/>
    <mergeCell ref="LEZ159:LEZ160"/>
    <mergeCell ref="LFA159:LFA160"/>
    <mergeCell ref="LFB159:LFB160"/>
    <mergeCell ref="LFC159:LFC160"/>
    <mergeCell ref="LFD159:LFD160"/>
    <mergeCell ref="LFE159:LFE160"/>
    <mergeCell ref="LET159:LET160"/>
    <mergeCell ref="LEU159:LEU160"/>
    <mergeCell ref="LEV159:LEV160"/>
    <mergeCell ref="LEW159:LEW160"/>
    <mergeCell ref="LEX159:LEX160"/>
    <mergeCell ref="LEY159:LEY160"/>
    <mergeCell ref="LHH159:LHH160"/>
    <mergeCell ref="LHI159:LHI160"/>
    <mergeCell ref="LHJ159:LHJ160"/>
    <mergeCell ref="LHK159:LHK160"/>
    <mergeCell ref="LHL159:LHL160"/>
    <mergeCell ref="LHM159:LHM160"/>
    <mergeCell ref="LHB159:LHB160"/>
    <mergeCell ref="LHC159:LHC160"/>
    <mergeCell ref="LHD159:LHD160"/>
    <mergeCell ref="LHE159:LHE160"/>
    <mergeCell ref="LHF159:LHF160"/>
    <mergeCell ref="LHG159:LHG160"/>
    <mergeCell ref="LGV159:LGV160"/>
    <mergeCell ref="LGW159:LGW160"/>
    <mergeCell ref="LGX159:LGX160"/>
    <mergeCell ref="LGY159:LGY160"/>
    <mergeCell ref="LGZ159:LGZ160"/>
    <mergeCell ref="LHA159:LHA160"/>
    <mergeCell ref="LGP159:LGP160"/>
    <mergeCell ref="LGQ159:LGQ160"/>
    <mergeCell ref="LGR159:LGR160"/>
    <mergeCell ref="LGS159:LGS160"/>
    <mergeCell ref="LGT159:LGT160"/>
    <mergeCell ref="LGU159:LGU160"/>
    <mergeCell ref="LGJ159:LGJ160"/>
    <mergeCell ref="LGK159:LGK160"/>
    <mergeCell ref="LGL159:LGL160"/>
    <mergeCell ref="LGM159:LGM160"/>
    <mergeCell ref="LGN159:LGN160"/>
    <mergeCell ref="LGO159:LGO160"/>
    <mergeCell ref="LGD159:LGD160"/>
    <mergeCell ref="LGE159:LGE160"/>
    <mergeCell ref="LGF159:LGF160"/>
    <mergeCell ref="LGG159:LGG160"/>
    <mergeCell ref="LGH159:LGH160"/>
    <mergeCell ref="LGI159:LGI160"/>
    <mergeCell ref="LIR159:LIR160"/>
    <mergeCell ref="LIS159:LIS160"/>
    <mergeCell ref="LIT159:LIT160"/>
    <mergeCell ref="LIU159:LIU160"/>
    <mergeCell ref="LIV159:LIV160"/>
    <mergeCell ref="LIW159:LIW160"/>
    <mergeCell ref="LIL159:LIL160"/>
    <mergeCell ref="LIM159:LIM160"/>
    <mergeCell ref="LIN159:LIN160"/>
    <mergeCell ref="LIO159:LIO160"/>
    <mergeCell ref="LIP159:LIP160"/>
    <mergeCell ref="LIQ159:LIQ160"/>
    <mergeCell ref="LIF159:LIF160"/>
    <mergeCell ref="LIG159:LIG160"/>
    <mergeCell ref="LIH159:LIH160"/>
    <mergeCell ref="LII159:LII160"/>
    <mergeCell ref="LIJ159:LIJ160"/>
    <mergeCell ref="LIK159:LIK160"/>
    <mergeCell ref="LHZ159:LHZ160"/>
    <mergeCell ref="LIA159:LIA160"/>
    <mergeCell ref="LIB159:LIB160"/>
    <mergeCell ref="LIC159:LIC160"/>
    <mergeCell ref="LID159:LID160"/>
    <mergeCell ref="LIE159:LIE160"/>
    <mergeCell ref="LHT159:LHT160"/>
    <mergeCell ref="LHU159:LHU160"/>
    <mergeCell ref="LHV159:LHV160"/>
    <mergeCell ref="LHW159:LHW160"/>
    <mergeCell ref="LHX159:LHX160"/>
    <mergeCell ref="LHY159:LHY160"/>
    <mergeCell ref="LHN159:LHN160"/>
    <mergeCell ref="LHO159:LHO160"/>
    <mergeCell ref="LHP159:LHP160"/>
    <mergeCell ref="LHQ159:LHQ160"/>
    <mergeCell ref="LHR159:LHR160"/>
    <mergeCell ref="LHS159:LHS160"/>
    <mergeCell ref="LKB159:LKB160"/>
    <mergeCell ref="LKC159:LKC160"/>
    <mergeCell ref="LKD159:LKD160"/>
    <mergeCell ref="LKE159:LKE160"/>
    <mergeCell ref="LKF159:LKF160"/>
    <mergeCell ref="LKG159:LKG160"/>
    <mergeCell ref="LJV159:LJV160"/>
    <mergeCell ref="LJW159:LJW160"/>
    <mergeCell ref="LJX159:LJX160"/>
    <mergeCell ref="LJY159:LJY160"/>
    <mergeCell ref="LJZ159:LJZ160"/>
    <mergeCell ref="LKA159:LKA160"/>
    <mergeCell ref="LJP159:LJP160"/>
    <mergeCell ref="LJQ159:LJQ160"/>
    <mergeCell ref="LJR159:LJR160"/>
    <mergeCell ref="LJS159:LJS160"/>
    <mergeCell ref="LJT159:LJT160"/>
    <mergeCell ref="LJU159:LJU160"/>
    <mergeCell ref="LJJ159:LJJ160"/>
    <mergeCell ref="LJK159:LJK160"/>
    <mergeCell ref="LJL159:LJL160"/>
    <mergeCell ref="LJM159:LJM160"/>
    <mergeCell ref="LJN159:LJN160"/>
    <mergeCell ref="LJO159:LJO160"/>
    <mergeCell ref="LJD159:LJD160"/>
    <mergeCell ref="LJE159:LJE160"/>
    <mergeCell ref="LJF159:LJF160"/>
    <mergeCell ref="LJG159:LJG160"/>
    <mergeCell ref="LJH159:LJH160"/>
    <mergeCell ref="LJI159:LJI160"/>
    <mergeCell ref="LIX159:LIX160"/>
    <mergeCell ref="LIY159:LIY160"/>
    <mergeCell ref="LIZ159:LIZ160"/>
    <mergeCell ref="LJA159:LJA160"/>
    <mergeCell ref="LJB159:LJB160"/>
    <mergeCell ref="LJC159:LJC160"/>
    <mergeCell ref="LLL159:LLL160"/>
    <mergeCell ref="LLM159:LLM160"/>
    <mergeCell ref="LLN159:LLN160"/>
    <mergeCell ref="LLO159:LLO160"/>
    <mergeCell ref="LLP159:LLP160"/>
    <mergeCell ref="LLQ159:LLQ160"/>
    <mergeCell ref="LLF159:LLF160"/>
    <mergeCell ref="LLG159:LLG160"/>
    <mergeCell ref="LLH159:LLH160"/>
    <mergeCell ref="LLI159:LLI160"/>
    <mergeCell ref="LLJ159:LLJ160"/>
    <mergeCell ref="LLK159:LLK160"/>
    <mergeCell ref="LKZ159:LKZ160"/>
    <mergeCell ref="LLA159:LLA160"/>
    <mergeCell ref="LLB159:LLB160"/>
    <mergeCell ref="LLC159:LLC160"/>
    <mergeCell ref="LLD159:LLD160"/>
    <mergeCell ref="LLE159:LLE160"/>
    <mergeCell ref="LKT159:LKT160"/>
    <mergeCell ref="LKU159:LKU160"/>
    <mergeCell ref="LKV159:LKV160"/>
    <mergeCell ref="LKW159:LKW160"/>
    <mergeCell ref="LKX159:LKX160"/>
    <mergeCell ref="LKY159:LKY160"/>
    <mergeCell ref="LKN159:LKN160"/>
    <mergeCell ref="LKO159:LKO160"/>
    <mergeCell ref="LKP159:LKP160"/>
    <mergeCell ref="LKQ159:LKQ160"/>
    <mergeCell ref="LKR159:LKR160"/>
    <mergeCell ref="LKS159:LKS160"/>
    <mergeCell ref="LKH159:LKH160"/>
    <mergeCell ref="LKI159:LKI160"/>
    <mergeCell ref="LKJ159:LKJ160"/>
    <mergeCell ref="LKK159:LKK160"/>
    <mergeCell ref="LKL159:LKL160"/>
    <mergeCell ref="LKM159:LKM160"/>
    <mergeCell ref="LMV159:LMV160"/>
    <mergeCell ref="LMW159:LMW160"/>
    <mergeCell ref="LMX159:LMX160"/>
    <mergeCell ref="LMY159:LMY160"/>
    <mergeCell ref="LMZ159:LMZ160"/>
    <mergeCell ref="LNA159:LNA160"/>
    <mergeCell ref="LMP159:LMP160"/>
    <mergeCell ref="LMQ159:LMQ160"/>
    <mergeCell ref="LMR159:LMR160"/>
    <mergeCell ref="LMS159:LMS160"/>
    <mergeCell ref="LMT159:LMT160"/>
    <mergeCell ref="LMU159:LMU160"/>
    <mergeCell ref="LMJ159:LMJ160"/>
    <mergeCell ref="LMK159:LMK160"/>
    <mergeCell ref="LML159:LML160"/>
    <mergeCell ref="LMM159:LMM160"/>
    <mergeCell ref="LMN159:LMN160"/>
    <mergeCell ref="LMO159:LMO160"/>
    <mergeCell ref="LMD159:LMD160"/>
    <mergeCell ref="LME159:LME160"/>
    <mergeCell ref="LMF159:LMF160"/>
    <mergeCell ref="LMG159:LMG160"/>
    <mergeCell ref="LMH159:LMH160"/>
    <mergeCell ref="LMI159:LMI160"/>
    <mergeCell ref="LLX159:LLX160"/>
    <mergeCell ref="LLY159:LLY160"/>
    <mergeCell ref="LLZ159:LLZ160"/>
    <mergeCell ref="LMA159:LMA160"/>
    <mergeCell ref="LMB159:LMB160"/>
    <mergeCell ref="LMC159:LMC160"/>
    <mergeCell ref="LLR159:LLR160"/>
    <mergeCell ref="LLS159:LLS160"/>
    <mergeCell ref="LLT159:LLT160"/>
    <mergeCell ref="LLU159:LLU160"/>
    <mergeCell ref="LLV159:LLV160"/>
    <mergeCell ref="LLW159:LLW160"/>
    <mergeCell ref="LOF159:LOF160"/>
    <mergeCell ref="LOG159:LOG160"/>
    <mergeCell ref="LOH159:LOH160"/>
    <mergeCell ref="LOI159:LOI160"/>
    <mergeCell ref="LOJ159:LOJ160"/>
    <mergeCell ref="LOK159:LOK160"/>
    <mergeCell ref="LNZ159:LNZ160"/>
    <mergeCell ref="LOA159:LOA160"/>
    <mergeCell ref="LOB159:LOB160"/>
    <mergeCell ref="LOC159:LOC160"/>
    <mergeCell ref="LOD159:LOD160"/>
    <mergeCell ref="LOE159:LOE160"/>
    <mergeCell ref="LNT159:LNT160"/>
    <mergeCell ref="LNU159:LNU160"/>
    <mergeCell ref="LNV159:LNV160"/>
    <mergeCell ref="LNW159:LNW160"/>
    <mergeCell ref="LNX159:LNX160"/>
    <mergeCell ref="LNY159:LNY160"/>
    <mergeCell ref="LNN159:LNN160"/>
    <mergeCell ref="LNO159:LNO160"/>
    <mergeCell ref="LNP159:LNP160"/>
    <mergeCell ref="LNQ159:LNQ160"/>
    <mergeCell ref="LNR159:LNR160"/>
    <mergeCell ref="LNS159:LNS160"/>
    <mergeCell ref="LNH159:LNH160"/>
    <mergeCell ref="LNI159:LNI160"/>
    <mergeCell ref="LNJ159:LNJ160"/>
    <mergeCell ref="LNK159:LNK160"/>
    <mergeCell ref="LNL159:LNL160"/>
    <mergeCell ref="LNM159:LNM160"/>
    <mergeCell ref="LNB159:LNB160"/>
    <mergeCell ref="LNC159:LNC160"/>
    <mergeCell ref="LND159:LND160"/>
    <mergeCell ref="LNE159:LNE160"/>
    <mergeCell ref="LNF159:LNF160"/>
    <mergeCell ref="LNG159:LNG160"/>
    <mergeCell ref="LPP159:LPP160"/>
    <mergeCell ref="LPQ159:LPQ160"/>
    <mergeCell ref="LPR159:LPR160"/>
    <mergeCell ref="LPS159:LPS160"/>
    <mergeCell ref="LPT159:LPT160"/>
    <mergeCell ref="LPU159:LPU160"/>
    <mergeCell ref="LPJ159:LPJ160"/>
    <mergeCell ref="LPK159:LPK160"/>
    <mergeCell ref="LPL159:LPL160"/>
    <mergeCell ref="LPM159:LPM160"/>
    <mergeCell ref="LPN159:LPN160"/>
    <mergeCell ref="LPO159:LPO160"/>
    <mergeCell ref="LPD159:LPD160"/>
    <mergeCell ref="LPE159:LPE160"/>
    <mergeCell ref="LPF159:LPF160"/>
    <mergeCell ref="LPG159:LPG160"/>
    <mergeCell ref="LPH159:LPH160"/>
    <mergeCell ref="LPI159:LPI160"/>
    <mergeCell ref="LOX159:LOX160"/>
    <mergeCell ref="LOY159:LOY160"/>
    <mergeCell ref="LOZ159:LOZ160"/>
    <mergeCell ref="LPA159:LPA160"/>
    <mergeCell ref="LPB159:LPB160"/>
    <mergeCell ref="LPC159:LPC160"/>
    <mergeCell ref="LOR159:LOR160"/>
    <mergeCell ref="LOS159:LOS160"/>
    <mergeCell ref="LOT159:LOT160"/>
    <mergeCell ref="LOU159:LOU160"/>
    <mergeCell ref="LOV159:LOV160"/>
    <mergeCell ref="LOW159:LOW160"/>
    <mergeCell ref="LOL159:LOL160"/>
    <mergeCell ref="LOM159:LOM160"/>
    <mergeCell ref="LON159:LON160"/>
    <mergeCell ref="LOO159:LOO160"/>
    <mergeCell ref="LOP159:LOP160"/>
    <mergeCell ref="LOQ159:LOQ160"/>
    <mergeCell ref="LQZ159:LQZ160"/>
    <mergeCell ref="LRA159:LRA160"/>
    <mergeCell ref="LRB159:LRB160"/>
    <mergeCell ref="LRC159:LRC160"/>
    <mergeCell ref="LRD159:LRD160"/>
    <mergeCell ref="LRE159:LRE160"/>
    <mergeCell ref="LQT159:LQT160"/>
    <mergeCell ref="LQU159:LQU160"/>
    <mergeCell ref="LQV159:LQV160"/>
    <mergeCell ref="LQW159:LQW160"/>
    <mergeCell ref="LQX159:LQX160"/>
    <mergeCell ref="LQY159:LQY160"/>
    <mergeCell ref="LQN159:LQN160"/>
    <mergeCell ref="LQO159:LQO160"/>
    <mergeCell ref="LQP159:LQP160"/>
    <mergeCell ref="LQQ159:LQQ160"/>
    <mergeCell ref="LQR159:LQR160"/>
    <mergeCell ref="LQS159:LQS160"/>
    <mergeCell ref="LQH159:LQH160"/>
    <mergeCell ref="LQI159:LQI160"/>
    <mergeCell ref="LQJ159:LQJ160"/>
    <mergeCell ref="LQK159:LQK160"/>
    <mergeCell ref="LQL159:LQL160"/>
    <mergeCell ref="LQM159:LQM160"/>
    <mergeCell ref="LQB159:LQB160"/>
    <mergeCell ref="LQC159:LQC160"/>
    <mergeCell ref="LQD159:LQD160"/>
    <mergeCell ref="LQE159:LQE160"/>
    <mergeCell ref="LQF159:LQF160"/>
    <mergeCell ref="LQG159:LQG160"/>
    <mergeCell ref="LPV159:LPV160"/>
    <mergeCell ref="LPW159:LPW160"/>
    <mergeCell ref="LPX159:LPX160"/>
    <mergeCell ref="LPY159:LPY160"/>
    <mergeCell ref="LPZ159:LPZ160"/>
    <mergeCell ref="LQA159:LQA160"/>
    <mergeCell ref="LSJ159:LSJ160"/>
    <mergeCell ref="LSK159:LSK160"/>
    <mergeCell ref="LSL159:LSL160"/>
    <mergeCell ref="LSM159:LSM160"/>
    <mergeCell ref="LSN159:LSN160"/>
    <mergeCell ref="LSO159:LSO160"/>
    <mergeCell ref="LSD159:LSD160"/>
    <mergeCell ref="LSE159:LSE160"/>
    <mergeCell ref="LSF159:LSF160"/>
    <mergeCell ref="LSG159:LSG160"/>
    <mergeCell ref="LSH159:LSH160"/>
    <mergeCell ref="LSI159:LSI160"/>
    <mergeCell ref="LRX159:LRX160"/>
    <mergeCell ref="LRY159:LRY160"/>
    <mergeCell ref="LRZ159:LRZ160"/>
    <mergeCell ref="LSA159:LSA160"/>
    <mergeCell ref="LSB159:LSB160"/>
    <mergeCell ref="LSC159:LSC160"/>
    <mergeCell ref="LRR159:LRR160"/>
    <mergeCell ref="LRS159:LRS160"/>
    <mergeCell ref="LRT159:LRT160"/>
    <mergeCell ref="LRU159:LRU160"/>
    <mergeCell ref="LRV159:LRV160"/>
    <mergeCell ref="LRW159:LRW160"/>
    <mergeCell ref="LRL159:LRL160"/>
    <mergeCell ref="LRM159:LRM160"/>
    <mergeCell ref="LRN159:LRN160"/>
    <mergeCell ref="LRO159:LRO160"/>
    <mergeCell ref="LRP159:LRP160"/>
    <mergeCell ref="LRQ159:LRQ160"/>
    <mergeCell ref="LRF159:LRF160"/>
    <mergeCell ref="LRG159:LRG160"/>
    <mergeCell ref="LRH159:LRH160"/>
    <mergeCell ref="LRI159:LRI160"/>
    <mergeCell ref="LRJ159:LRJ160"/>
    <mergeCell ref="LRK159:LRK160"/>
    <mergeCell ref="LTT159:LTT160"/>
    <mergeCell ref="LTU159:LTU160"/>
    <mergeCell ref="LTV159:LTV160"/>
    <mergeCell ref="LTW159:LTW160"/>
    <mergeCell ref="LTX159:LTX160"/>
    <mergeCell ref="LTY159:LTY160"/>
    <mergeCell ref="LTN159:LTN160"/>
    <mergeCell ref="LTO159:LTO160"/>
    <mergeCell ref="LTP159:LTP160"/>
    <mergeCell ref="LTQ159:LTQ160"/>
    <mergeCell ref="LTR159:LTR160"/>
    <mergeCell ref="LTS159:LTS160"/>
    <mergeCell ref="LTH159:LTH160"/>
    <mergeCell ref="LTI159:LTI160"/>
    <mergeCell ref="LTJ159:LTJ160"/>
    <mergeCell ref="LTK159:LTK160"/>
    <mergeCell ref="LTL159:LTL160"/>
    <mergeCell ref="LTM159:LTM160"/>
    <mergeCell ref="LTB159:LTB160"/>
    <mergeCell ref="LTC159:LTC160"/>
    <mergeCell ref="LTD159:LTD160"/>
    <mergeCell ref="LTE159:LTE160"/>
    <mergeCell ref="LTF159:LTF160"/>
    <mergeCell ref="LTG159:LTG160"/>
    <mergeCell ref="LSV159:LSV160"/>
    <mergeCell ref="LSW159:LSW160"/>
    <mergeCell ref="LSX159:LSX160"/>
    <mergeCell ref="LSY159:LSY160"/>
    <mergeCell ref="LSZ159:LSZ160"/>
    <mergeCell ref="LTA159:LTA160"/>
    <mergeCell ref="LSP159:LSP160"/>
    <mergeCell ref="LSQ159:LSQ160"/>
    <mergeCell ref="LSR159:LSR160"/>
    <mergeCell ref="LSS159:LSS160"/>
    <mergeCell ref="LST159:LST160"/>
    <mergeCell ref="LSU159:LSU160"/>
    <mergeCell ref="LVD159:LVD160"/>
    <mergeCell ref="LVE159:LVE160"/>
    <mergeCell ref="LVF159:LVF160"/>
    <mergeCell ref="LVG159:LVG160"/>
    <mergeCell ref="LVH159:LVH160"/>
    <mergeCell ref="LVI159:LVI160"/>
    <mergeCell ref="LUX159:LUX160"/>
    <mergeCell ref="LUY159:LUY160"/>
    <mergeCell ref="LUZ159:LUZ160"/>
    <mergeCell ref="LVA159:LVA160"/>
    <mergeCell ref="LVB159:LVB160"/>
    <mergeCell ref="LVC159:LVC160"/>
    <mergeCell ref="LUR159:LUR160"/>
    <mergeCell ref="LUS159:LUS160"/>
    <mergeCell ref="LUT159:LUT160"/>
    <mergeCell ref="LUU159:LUU160"/>
    <mergeCell ref="LUV159:LUV160"/>
    <mergeCell ref="LUW159:LUW160"/>
    <mergeCell ref="LUL159:LUL160"/>
    <mergeCell ref="LUM159:LUM160"/>
    <mergeCell ref="LUN159:LUN160"/>
    <mergeCell ref="LUO159:LUO160"/>
    <mergeCell ref="LUP159:LUP160"/>
    <mergeCell ref="LUQ159:LUQ160"/>
    <mergeCell ref="LUF159:LUF160"/>
    <mergeCell ref="LUG159:LUG160"/>
    <mergeCell ref="LUH159:LUH160"/>
    <mergeCell ref="LUI159:LUI160"/>
    <mergeCell ref="LUJ159:LUJ160"/>
    <mergeCell ref="LUK159:LUK160"/>
    <mergeCell ref="LTZ159:LTZ160"/>
    <mergeCell ref="LUA159:LUA160"/>
    <mergeCell ref="LUB159:LUB160"/>
    <mergeCell ref="LUC159:LUC160"/>
    <mergeCell ref="LUD159:LUD160"/>
    <mergeCell ref="LUE159:LUE160"/>
    <mergeCell ref="LWN159:LWN160"/>
    <mergeCell ref="LWO159:LWO160"/>
    <mergeCell ref="LWP159:LWP160"/>
    <mergeCell ref="LWQ159:LWQ160"/>
    <mergeCell ref="LWR159:LWR160"/>
    <mergeCell ref="LWS159:LWS160"/>
    <mergeCell ref="LWH159:LWH160"/>
    <mergeCell ref="LWI159:LWI160"/>
    <mergeCell ref="LWJ159:LWJ160"/>
    <mergeCell ref="LWK159:LWK160"/>
    <mergeCell ref="LWL159:LWL160"/>
    <mergeCell ref="LWM159:LWM160"/>
    <mergeCell ref="LWB159:LWB160"/>
    <mergeCell ref="LWC159:LWC160"/>
    <mergeCell ref="LWD159:LWD160"/>
    <mergeCell ref="LWE159:LWE160"/>
    <mergeCell ref="LWF159:LWF160"/>
    <mergeCell ref="LWG159:LWG160"/>
    <mergeCell ref="LVV159:LVV160"/>
    <mergeCell ref="LVW159:LVW160"/>
    <mergeCell ref="LVX159:LVX160"/>
    <mergeCell ref="LVY159:LVY160"/>
    <mergeCell ref="LVZ159:LVZ160"/>
    <mergeCell ref="LWA159:LWA160"/>
    <mergeCell ref="LVP159:LVP160"/>
    <mergeCell ref="LVQ159:LVQ160"/>
    <mergeCell ref="LVR159:LVR160"/>
    <mergeCell ref="LVS159:LVS160"/>
    <mergeCell ref="LVT159:LVT160"/>
    <mergeCell ref="LVU159:LVU160"/>
    <mergeCell ref="LVJ159:LVJ160"/>
    <mergeCell ref="LVK159:LVK160"/>
    <mergeCell ref="LVL159:LVL160"/>
    <mergeCell ref="LVM159:LVM160"/>
    <mergeCell ref="LVN159:LVN160"/>
    <mergeCell ref="LVO159:LVO160"/>
    <mergeCell ref="LXX159:LXX160"/>
    <mergeCell ref="LXY159:LXY160"/>
    <mergeCell ref="LXZ159:LXZ160"/>
    <mergeCell ref="LYA159:LYA160"/>
    <mergeCell ref="LYB159:LYB160"/>
    <mergeCell ref="LYC159:LYC160"/>
    <mergeCell ref="LXR159:LXR160"/>
    <mergeCell ref="LXS159:LXS160"/>
    <mergeCell ref="LXT159:LXT160"/>
    <mergeCell ref="LXU159:LXU160"/>
    <mergeCell ref="LXV159:LXV160"/>
    <mergeCell ref="LXW159:LXW160"/>
    <mergeCell ref="LXL159:LXL160"/>
    <mergeCell ref="LXM159:LXM160"/>
    <mergeCell ref="LXN159:LXN160"/>
    <mergeCell ref="LXO159:LXO160"/>
    <mergeCell ref="LXP159:LXP160"/>
    <mergeCell ref="LXQ159:LXQ160"/>
    <mergeCell ref="LXF159:LXF160"/>
    <mergeCell ref="LXG159:LXG160"/>
    <mergeCell ref="LXH159:LXH160"/>
    <mergeCell ref="LXI159:LXI160"/>
    <mergeCell ref="LXJ159:LXJ160"/>
    <mergeCell ref="LXK159:LXK160"/>
    <mergeCell ref="LWZ159:LWZ160"/>
    <mergeCell ref="LXA159:LXA160"/>
    <mergeCell ref="LXB159:LXB160"/>
    <mergeCell ref="LXC159:LXC160"/>
    <mergeCell ref="LXD159:LXD160"/>
    <mergeCell ref="LXE159:LXE160"/>
    <mergeCell ref="LWT159:LWT160"/>
    <mergeCell ref="LWU159:LWU160"/>
    <mergeCell ref="LWV159:LWV160"/>
    <mergeCell ref="LWW159:LWW160"/>
    <mergeCell ref="LWX159:LWX160"/>
    <mergeCell ref="LWY159:LWY160"/>
    <mergeCell ref="LZH159:LZH160"/>
    <mergeCell ref="LZI159:LZI160"/>
    <mergeCell ref="LZJ159:LZJ160"/>
    <mergeCell ref="LZK159:LZK160"/>
    <mergeCell ref="LZL159:LZL160"/>
    <mergeCell ref="LZM159:LZM160"/>
    <mergeCell ref="LZB159:LZB160"/>
    <mergeCell ref="LZC159:LZC160"/>
    <mergeCell ref="LZD159:LZD160"/>
    <mergeCell ref="LZE159:LZE160"/>
    <mergeCell ref="LZF159:LZF160"/>
    <mergeCell ref="LZG159:LZG160"/>
    <mergeCell ref="LYV159:LYV160"/>
    <mergeCell ref="LYW159:LYW160"/>
    <mergeCell ref="LYX159:LYX160"/>
    <mergeCell ref="LYY159:LYY160"/>
    <mergeCell ref="LYZ159:LYZ160"/>
    <mergeCell ref="LZA159:LZA160"/>
    <mergeCell ref="LYP159:LYP160"/>
    <mergeCell ref="LYQ159:LYQ160"/>
    <mergeCell ref="LYR159:LYR160"/>
    <mergeCell ref="LYS159:LYS160"/>
    <mergeCell ref="LYT159:LYT160"/>
    <mergeCell ref="LYU159:LYU160"/>
    <mergeCell ref="LYJ159:LYJ160"/>
    <mergeCell ref="LYK159:LYK160"/>
    <mergeCell ref="LYL159:LYL160"/>
    <mergeCell ref="LYM159:LYM160"/>
    <mergeCell ref="LYN159:LYN160"/>
    <mergeCell ref="LYO159:LYO160"/>
    <mergeCell ref="LYD159:LYD160"/>
    <mergeCell ref="LYE159:LYE160"/>
    <mergeCell ref="LYF159:LYF160"/>
    <mergeCell ref="LYG159:LYG160"/>
    <mergeCell ref="LYH159:LYH160"/>
    <mergeCell ref="LYI159:LYI160"/>
    <mergeCell ref="MAR159:MAR160"/>
    <mergeCell ref="MAS159:MAS160"/>
    <mergeCell ref="MAT159:MAT160"/>
    <mergeCell ref="MAU159:MAU160"/>
    <mergeCell ref="MAV159:MAV160"/>
    <mergeCell ref="MAW159:MAW160"/>
    <mergeCell ref="MAL159:MAL160"/>
    <mergeCell ref="MAM159:MAM160"/>
    <mergeCell ref="MAN159:MAN160"/>
    <mergeCell ref="MAO159:MAO160"/>
    <mergeCell ref="MAP159:MAP160"/>
    <mergeCell ref="MAQ159:MAQ160"/>
    <mergeCell ref="MAF159:MAF160"/>
    <mergeCell ref="MAG159:MAG160"/>
    <mergeCell ref="MAH159:MAH160"/>
    <mergeCell ref="MAI159:MAI160"/>
    <mergeCell ref="MAJ159:MAJ160"/>
    <mergeCell ref="MAK159:MAK160"/>
    <mergeCell ref="LZZ159:LZZ160"/>
    <mergeCell ref="MAA159:MAA160"/>
    <mergeCell ref="MAB159:MAB160"/>
    <mergeCell ref="MAC159:MAC160"/>
    <mergeCell ref="MAD159:MAD160"/>
    <mergeCell ref="MAE159:MAE160"/>
    <mergeCell ref="LZT159:LZT160"/>
    <mergeCell ref="LZU159:LZU160"/>
    <mergeCell ref="LZV159:LZV160"/>
    <mergeCell ref="LZW159:LZW160"/>
    <mergeCell ref="LZX159:LZX160"/>
    <mergeCell ref="LZY159:LZY160"/>
    <mergeCell ref="LZN159:LZN160"/>
    <mergeCell ref="LZO159:LZO160"/>
    <mergeCell ref="LZP159:LZP160"/>
    <mergeCell ref="LZQ159:LZQ160"/>
    <mergeCell ref="LZR159:LZR160"/>
    <mergeCell ref="LZS159:LZS160"/>
    <mergeCell ref="MCB159:MCB160"/>
    <mergeCell ref="MCC159:MCC160"/>
    <mergeCell ref="MCD159:MCD160"/>
    <mergeCell ref="MCE159:MCE160"/>
    <mergeCell ref="MCF159:MCF160"/>
    <mergeCell ref="MCG159:MCG160"/>
    <mergeCell ref="MBV159:MBV160"/>
    <mergeCell ref="MBW159:MBW160"/>
    <mergeCell ref="MBX159:MBX160"/>
    <mergeCell ref="MBY159:MBY160"/>
    <mergeCell ref="MBZ159:MBZ160"/>
    <mergeCell ref="MCA159:MCA160"/>
    <mergeCell ref="MBP159:MBP160"/>
    <mergeCell ref="MBQ159:MBQ160"/>
    <mergeCell ref="MBR159:MBR160"/>
    <mergeCell ref="MBS159:MBS160"/>
    <mergeCell ref="MBT159:MBT160"/>
    <mergeCell ref="MBU159:MBU160"/>
    <mergeCell ref="MBJ159:MBJ160"/>
    <mergeCell ref="MBK159:MBK160"/>
    <mergeCell ref="MBL159:MBL160"/>
    <mergeCell ref="MBM159:MBM160"/>
    <mergeCell ref="MBN159:MBN160"/>
    <mergeCell ref="MBO159:MBO160"/>
    <mergeCell ref="MBD159:MBD160"/>
    <mergeCell ref="MBE159:MBE160"/>
    <mergeCell ref="MBF159:MBF160"/>
    <mergeCell ref="MBG159:MBG160"/>
    <mergeCell ref="MBH159:MBH160"/>
    <mergeCell ref="MBI159:MBI160"/>
    <mergeCell ref="MAX159:MAX160"/>
    <mergeCell ref="MAY159:MAY160"/>
    <mergeCell ref="MAZ159:MAZ160"/>
    <mergeCell ref="MBA159:MBA160"/>
    <mergeCell ref="MBB159:MBB160"/>
    <mergeCell ref="MBC159:MBC160"/>
    <mergeCell ref="MDL159:MDL160"/>
    <mergeCell ref="MDM159:MDM160"/>
    <mergeCell ref="MDN159:MDN160"/>
    <mergeCell ref="MDO159:MDO160"/>
    <mergeCell ref="MDP159:MDP160"/>
    <mergeCell ref="MDQ159:MDQ160"/>
    <mergeCell ref="MDF159:MDF160"/>
    <mergeCell ref="MDG159:MDG160"/>
    <mergeCell ref="MDH159:MDH160"/>
    <mergeCell ref="MDI159:MDI160"/>
    <mergeCell ref="MDJ159:MDJ160"/>
    <mergeCell ref="MDK159:MDK160"/>
    <mergeCell ref="MCZ159:MCZ160"/>
    <mergeCell ref="MDA159:MDA160"/>
    <mergeCell ref="MDB159:MDB160"/>
    <mergeCell ref="MDC159:MDC160"/>
    <mergeCell ref="MDD159:MDD160"/>
    <mergeCell ref="MDE159:MDE160"/>
    <mergeCell ref="MCT159:MCT160"/>
    <mergeCell ref="MCU159:MCU160"/>
    <mergeCell ref="MCV159:MCV160"/>
    <mergeCell ref="MCW159:MCW160"/>
    <mergeCell ref="MCX159:MCX160"/>
    <mergeCell ref="MCY159:MCY160"/>
    <mergeCell ref="MCN159:MCN160"/>
    <mergeCell ref="MCO159:MCO160"/>
    <mergeCell ref="MCP159:MCP160"/>
    <mergeCell ref="MCQ159:MCQ160"/>
    <mergeCell ref="MCR159:MCR160"/>
    <mergeCell ref="MCS159:MCS160"/>
    <mergeCell ref="MCH159:MCH160"/>
    <mergeCell ref="MCI159:MCI160"/>
    <mergeCell ref="MCJ159:MCJ160"/>
    <mergeCell ref="MCK159:MCK160"/>
    <mergeCell ref="MCL159:MCL160"/>
    <mergeCell ref="MCM159:MCM160"/>
    <mergeCell ref="MEV159:MEV160"/>
    <mergeCell ref="MEW159:MEW160"/>
    <mergeCell ref="MEX159:MEX160"/>
    <mergeCell ref="MEY159:MEY160"/>
    <mergeCell ref="MEZ159:MEZ160"/>
    <mergeCell ref="MFA159:MFA160"/>
    <mergeCell ref="MEP159:MEP160"/>
    <mergeCell ref="MEQ159:MEQ160"/>
    <mergeCell ref="MER159:MER160"/>
    <mergeCell ref="MES159:MES160"/>
    <mergeCell ref="MET159:MET160"/>
    <mergeCell ref="MEU159:MEU160"/>
    <mergeCell ref="MEJ159:MEJ160"/>
    <mergeCell ref="MEK159:MEK160"/>
    <mergeCell ref="MEL159:MEL160"/>
    <mergeCell ref="MEM159:MEM160"/>
    <mergeCell ref="MEN159:MEN160"/>
    <mergeCell ref="MEO159:MEO160"/>
    <mergeCell ref="MED159:MED160"/>
    <mergeCell ref="MEE159:MEE160"/>
    <mergeCell ref="MEF159:MEF160"/>
    <mergeCell ref="MEG159:MEG160"/>
    <mergeCell ref="MEH159:MEH160"/>
    <mergeCell ref="MEI159:MEI160"/>
    <mergeCell ref="MDX159:MDX160"/>
    <mergeCell ref="MDY159:MDY160"/>
    <mergeCell ref="MDZ159:MDZ160"/>
    <mergeCell ref="MEA159:MEA160"/>
    <mergeCell ref="MEB159:MEB160"/>
    <mergeCell ref="MEC159:MEC160"/>
    <mergeCell ref="MDR159:MDR160"/>
    <mergeCell ref="MDS159:MDS160"/>
    <mergeCell ref="MDT159:MDT160"/>
    <mergeCell ref="MDU159:MDU160"/>
    <mergeCell ref="MDV159:MDV160"/>
    <mergeCell ref="MDW159:MDW160"/>
    <mergeCell ref="MGF159:MGF160"/>
    <mergeCell ref="MGG159:MGG160"/>
    <mergeCell ref="MGH159:MGH160"/>
    <mergeCell ref="MGI159:MGI160"/>
    <mergeCell ref="MGJ159:MGJ160"/>
    <mergeCell ref="MGK159:MGK160"/>
    <mergeCell ref="MFZ159:MFZ160"/>
    <mergeCell ref="MGA159:MGA160"/>
    <mergeCell ref="MGB159:MGB160"/>
    <mergeCell ref="MGC159:MGC160"/>
    <mergeCell ref="MGD159:MGD160"/>
    <mergeCell ref="MGE159:MGE160"/>
    <mergeCell ref="MFT159:MFT160"/>
    <mergeCell ref="MFU159:MFU160"/>
    <mergeCell ref="MFV159:MFV160"/>
    <mergeCell ref="MFW159:MFW160"/>
    <mergeCell ref="MFX159:MFX160"/>
    <mergeCell ref="MFY159:MFY160"/>
    <mergeCell ref="MFN159:MFN160"/>
    <mergeCell ref="MFO159:MFO160"/>
    <mergeCell ref="MFP159:MFP160"/>
    <mergeCell ref="MFQ159:MFQ160"/>
    <mergeCell ref="MFR159:MFR160"/>
    <mergeCell ref="MFS159:MFS160"/>
    <mergeCell ref="MFH159:MFH160"/>
    <mergeCell ref="MFI159:MFI160"/>
    <mergeCell ref="MFJ159:MFJ160"/>
    <mergeCell ref="MFK159:MFK160"/>
    <mergeCell ref="MFL159:MFL160"/>
    <mergeCell ref="MFM159:MFM160"/>
    <mergeCell ref="MFB159:MFB160"/>
    <mergeCell ref="MFC159:MFC160"/>
    <mergeCell ref="MFD159:MFD160"/>
    <mergeCell ref="MFE159:MFE160"/>
    <mergeCell ref="MFF159:MFF160"/>
    <mergeCell ref="MFG159:MFG160"/>
    <mergeCell ref="MHP159:MHP160"/>
    <mergeCell ref="MHQ159:MHQ160"/>
    <mergeCell ref="MHR159:MHR160"/>
    <mergeCell ref="MHS159:MHS160"/>
    <mergeCell ref="MHT159:MHT160"/>
    <mergeCell ref="MHU159:MHU160"/>
    <mergeCell ref="MHJ159:MHJ160"/>
    <mergeCell ref="MHK159:MHK160"/>
    <mergeCell ref="MHL159:MHL160"/>
    <mergeCell ref="MHM159:MHM160"/>
    <mergeCell ref="MHN159:MHN160"/>
    <mergeCell ref="MHO159:MHO160"/>
    <mergeCell ref="MHD159:MHD160"/>
    <mergeCell ref="MHE159:MHE160"/>
    <mergeCell ref="MHF159:MHF160"/>
    <mergeCell ref="MHG159:MHG160"/>
    <mergeCell ref="MHH159:MHH160"/>
    <mergeCell ref="MHI159:MHI160"/>
    <mergeCell ref="MGX159:MGX160"/>
    <mergeCell ref="MGY159:MGY160"/>
    <mergeCell ref="MGZ159:MGZ160"/>
    <mergeCell ref="MHA159:MHA160"/>
    <mergeCell ref="MHB159:MHB160"/>
    <mergeCell ref="MHC159:MHC160"/>
    <mergeCell ref="MGR159:MGR160"/>
    <mergeCell ref="MGS159:MGS160"/>
    <mergeCell ref="MGT159:MGT160"/>
    <mergeCell ref="MGU159:MGU160"/>
    <mergeCell ref="MGV159:MGV160"/>
    <mergeCell ref="MGW159:MGW160"/>
    <mergeCell ref="MGL159:MGL160"/>
    <mergeCell ref="MGM159:MGM160"/>
    <mergeCell ref="MGN159:MGN160"/>
    <mergeCell ref="MGO159:MGO160"/>
    <mergeCell ref="MGP159:MGP160"/>
    <mergeCell ref="MGQ159:MGQ160"/>
    <mergeCell ref="MIZ159:MIZ160"/>
    <mergeCell ref="MJA159:MJA160"/>
    <mergeCell ref="MJB159:MJB160"/>
    <mergeCell ref="MJC159:MJC160"/>
    <mergeCell ref="MJD159:MJD160"/>
    <mergeCell ref="MJE159:MJE160"/>
    <mergeCell ref="MIT159:MIT160"/>
    <mergeCell ref="MIU159:MIU160"/>
    <mergeCell ref="MIV159:MIV160"/>
    <mergeCell ref="MIW159:MIW160"/>
    <mergeCell ref="MIX159:MIX160"/>
    <mergeCell ref="MIY159:MIY160"/>
    <mergeCell ref="MIN159:MIN160"/>
    <mergeCell ref="MIO159:MIO160"/>
    <mergeCell ref="MIP159:MIP160"/>
    <mergeCell ref="MIQ159:MIQ160"/>
    <mergeCell ref="MIR159:MIR160"/>
    <mergeCell ref="MIS159:MIS160"/>
    <mergeCell ref="MIH159:MIH160"/>
    <mergeCell ref="MII159:MII160"/>
    <mergeCell ref="MIJ159:MIJ160"/>
    <mergeCell ref="MIK159:MIK160"/>
    <mergeCell ref="MIL159:MIL160"/>
    <mergeCell ref="MIM159:MIM160"/>
    <mergeCell ref="MIB159:MIB160"/>
    <mergeCell ref="MIC159:MIC160"/>
    <mergeCell ref="MID159:MID160"/>
    <mergeCell ref="MIE159:MIE160"/>
    <mergeCell ref="MIF159:MIF160"/>
    <mergeCell ref="MIG159:MIG160"/>
    <mergeCell ref="MHV159:MHV160"/>
    <mergeCell ref="MHW159:MHW160"/>
    <mergeCell ref="MHX159:MHX160"/>
    <mergeCell ref="MHY159:MHY160"/>
    <mergeCell ref="MHZ159:MHZ160"/>
    <mergeCell ref="MIA159:MIA160"/>
    <mergeCell ref="MKJ159:MKJ160"/>
    <mergeCell ref="MKK159:MKK160"/>
    <mergeCell ref="MKL159:MKL160"/>
    <mergeCell ref="MKM159:MKM160"/>
    <mergeCell ref="MKN159:MKN160"/>
    <mergeCell ref="MKO159:MKO160"/>
    <mergeCell ref="MKD159:MKD160"/>
    <mergeCell ref="MKE159:MKE160"/>
    <mergeCell ref="MKF159:MKF160"/>
    <mergeCell ref="MKG159:MKG160"/>
    <mergeCell ref="MKH159:MKH160"/>
    <mergeCell ref="MKI159:MKI160"/>
    <mergeCell ref="MJX159:MJX160"/>
    <mergeCell ref="MJY159:MJY160"/>
    <mergeCell ref="MJZ159:MJZ160"/>
    <mergeCell ref="MKA159:MKA160"/>
    <mergeCell ref="MKB159:MKB160"/>
    <mergeCell ref="MKC159:MKC160"/>
    <mergeCell ref="MJR159:MJR160"/>
    <mergeCell ref="MJS159:MJS160"/>
    <mergeCell ref="MJT159:MJT160"/>
    <mergeCell ref="MJU159:MJU160"/>
    <mergeCell ref="MJV159:MJV160"/>
    <mergeCell ref="MJW159:MJW160"/>
    <mergeCell ref="MJL159:MJL160"/>
    <mergeCell ref="MJM159:MJM160"/>
    <mergeCell ref="MJN159:MJN160"/>
    <mergeCell ref="MJO159:MJO160"/>
    <mergeCell ref="MJP159:MJP160"/>
    <mergeCell ref="MJQ159:MJQ160"/>
    <mergeCell ref="MJF159:MJF160"/>
    <mergeCell ref="MJG159:MJG160"/>
    <mergeCell ref="MJH159:MJH160"/>
    <mergeCell ref="MJI159:MJI160"/>
    <mergeCell ref="MJJ159:MJJ160"/>
    <mergeCell ref="MJK159:MJK160"/>
    <mergeCell ref="MLT159:MLT160"/>
    <mergeCell ref="MLU159:MLU160"/>
    <mergeCell ref="MLV159:MLV160"/>
    <mergeCell ref="MLW159:MLW160"/>
    <mergeCell ref="MLX159:MLX160"/>
    <mergeCell ref="MLY159:MLY160"/>
    <mergeCell ref="MLN159:MLN160"/>
    <mergeCell ref="MLO159:MLO160"/>
    <mergeCell ref="MLP159:MLP160"/>
    <mergeCell ref="MLQ159:MLQ160"/>
    <mergeCell ref="MLR159:MLR160"/>
    <mergeCell ref="MLS159:MLS160"/>
    <mergeCell ref="MLH159:MLH160"/>
    <mergeCell ref="MLI159:MLI160"/>
    <mergeCell ref="MLJ159:MLJ160"/>
    <mergeCell ref="MLK159:MLK160"/>
    <mergeCell ref="MLL159:MLL160"/>
    <mergeCell ref="MLM159:MLM160"/>
    <mergeCell ref="MLB159:MLB160"/>
    <mergeCell ref="MLC159:MLC160"/>
    <mergeCell ref="MLD159:MLD160"/>
    <mergeCell ref="MLE159:MLE160"/>
    <mergeCell ref="MLF159:MLF160"/>
    <mergeCell ref="MLG159:MLG160"/>
    <mergeCell ref="MKV159:MKV160"/>
    <mergeCell ref="MKW159:MKW160"/>
    <mergeCell ref="MKX159:MKX160"/>
    <mergeCell ref="MKY159:MKY160"/>
    <mergeCell ref="MKZ159:MKZ160"/>
    <mergeCell ref="MLA159:MLA160"/>
    <mergeCell ref="MKP159:MKP160"/>
    <mergeCell ref="MKQ159:MKQ160"/>
    <mergeCell ref="MKR159:MKR160"/>
    <mergeCell ref="MKS159:MKS160"/>
    <mergeCell ref="MKT159:MKT160"/>
    <mergeCell ref="MKU159:MKU160"/>
    <mergeCell ref="MND159:MND160"/>
    <mergeCell ref="MNE159:MNE160"/>
    <mergeCell ref="MNF159:MNF160"/>
    <mergeCell ref="MNG159:MNG160"/>
    <mergeCell ref="MNH159:MNH160"/>
    <mergeCell ref="MNI159:MNI160"/>
    <mergeCell ref="MMX159:MMX160"/>
    <mergeCell ref="MMY159:MMY160"/>
    <mergeCell ref="MMZ159:MMZ160"/>
    <mergeCell ref="MNA159:MNA160"/>
    <mergeCell ref="MNB159:MNB160"/>
    <mergeCell ref="MNC159:MNC160"/>
    <mergeCell ref="MMR159:MMR160"/>
    <mergeCell ref="MMS159:MMS160"/>
    <mergeCell ref="MMT159:MMT160"/>
    <mergeCell ref="MMU159:MMU160"/>
    <mergeCell ref="MMV159:MMV160"/>
    <mergeCell ref="MMW159:MMW160"/>
    <mergeCell ref="MML159:MML160"/>
    <mergeCell ref="MMM159:MMM160"/>
    <mergeCell ref="MMN159:MMN160"/>
    <mergeCell ref="MMO159:MMO160"/>
    <mergeCell ref="MMP159:MMP160"/>
    <mergeCell ref="MMQ159:MMQ160"/>
    <mergeCell ref="MMF159:MMF160"/>
    <mergeCell ref="MMG159:MMG160"/>
    <mergeCell ref="MMH159:MMH160"/>
    <mergeCell ref="MMI159:MMI160"/>
    <mergeCell ref="MMJ159:MMJ160"/>
    <mergeCell ref="MMK159:MMK160"/>
    <mergeCell ref="MLZ159:MLZ160"/>
    <mergeCell ref="MMA159:MMA160"/>
    <mergeCell ref="MMB159:MMB160"/>
    <mergeCell ref="MMC159:MMC160"/>
    <mergeCell ref="MMD159:MMD160"/>
    <mergeCell ref="MME159:MME160"/>
    <mergeCell ref="MON159:MON160"/>
    <mergeCell ref="MOO159:MOO160"/>
    <mergeCell ref="MOP159:MOP160"/>
    <mergeCell ref="MOQ159:MOQ160"/>
    <mergeCell ref="MOR159:MOR160"/>
    <mergeCell ref="MOS159:MOS160"/>
    <mergeCell ref="MOH159:MOH160"/>
    <mergeCell ref="MOI159:MOI160"/>
    <mergeCell ref="MOJ159:MOJ160"/>
    <mergeCell ref="MOK159:MOK160"/>
    <mergeCell ref="MOL159:MOL160"/>
    <mergeCell ref="MOM159:MOM160"/>
    <mergeCell ref="MOB159:MOB160"/>
    <mergeCell ref="MOC159:MOC160"/>
    <mergeCell ref="MOD159:MOD160"/>
    <mergeCell ref="MOE159:MOE160"/>
    <mergeCell ref="MOF159:MOF160"/>
    <mergeCell ref="MOG159:MOG160"/>
    <mergeCell ref="MNV159:MNV160"/>
    <mergeCell ref="MNW159:MNW160"/>
    <mergeCell ref="MNX159:MNX160"/>
    <mergeCell ref="MNY159:MNY160"/>
    <mergeCell ref="MNZ159:MNZ160"/>
    <mergeCell ref="MOA159:MOA160"/>
    <mergeCell ref="MNP159:MNP160"/>
    <mergeCell ref="MNQ159:MNQ160"/>
    <mergeCell ref="MNR159:MNR160"/>
    <mergeCell ref="MNS159:MNS160"/>
    <mergeCell ref="MNT159:MNT160"/>
    <mergeCell ref="MNU159:MNU160"/>
    <mergeCell ref="MNJ159:MNJ160"/>
    <mergeCell ref="MNK159:MNK160"/>
    <mergeCell ref="MNL159:MNL160"/>
    <mergeCell ref="MNM159:MNM160"/>
    <mergeCell ref="MNN159:MNN160"/>
    <mergeCell ref="MNO159:MNO160"/>
    <mergeCell ref="MPX159:MPX160"/>
    <mergeCell ref="MPY159:MPY160"/>
    <mergeCell ref="MPZ159:MPZ160"/>
    <mergeCell ref="MQA159:MQA160"/>
    <mergeCell ref="MQB159:MQB160"/>
    <mergeCell ref="MQC159:MQC160"/>
    <mergeCell ref="MPR159:MPR160"/>
    <mergeCell ref="MPS159:MPS160"/>
    <mergeCell ref="MPT159:MPT160"/>
    <mergeCell ref="MPU159:MPU160"/>
    <mergeCell ref="MPV159:MPV160"/>
    <mergeCell ref="MPW159:MPW160"/>
    <mergeCell ref="MPL159:MPL160"/>
    <mergeCell ref="MPM159:MPM160"/>
    <mergeCell ref="MPN159:MPN160"/>
    <mergeCell ref="MPO159:MPO160"/>
    <mergeCell ref="MPP159:MPP160"/>
    <mergeCell ref="MPQ159:MPQ160"/>
    <mergeCell ref="MPF159:MPF160"/>
    <mergeCell ref="MPG159:MPG160"/>
    <mergeCell ref="MPH159:MPH160"/>
    <mergeCell ref="MPI159:MPI160"/>
    <mergeCell ref="MPJ159:MPJ160"/>
    <mergeCell ref="MPK159:MPK160"/>
    <mergeCell ref="MOZ159:MOZ160"/>
    <mergeCell ref="MPA159:MPA160"/>
    <mergeCell ref="MPB159:MPB160"/>
    <mergeCell ref="MPC159:MPC160"/>
    <mergeCell ref="MPD159:MPD160"/>
    <mergeCell ref="MPE159:MPE160"/>
    <mergeCell ref="MOT159:MOT160"/>
    <mergeCell ref="MOU159:MOU160"/>
    <mergeCell ref="MOV159:MOV160"/>
    <mergeCell ref="MOW159:MOW160"/>
    <mergeCell ref="MOX159:MOX160"/>
    <mergeCell ref="MOY159:MOY160"/>
    <mergeCell ref="MRH159:MRH160"/>
    <mergeCell ref="MRI159:MRI160"/>
    <mergeCell ref="MRJ159:MRJ160"/>
    <mergeCell ref="MRK159:MRK160"/>
    <mergeCell ref="MRL159:MRL160"/>
    <mergeCell ref="MRM159:MRM160"/>
    <mergeCell ref="MRB159:MRB160"/>
    <mergeCell ref="MRC159:MRC160"/>
    <mergeCell ref="MRD159:MRD160"/>
    <mergeCell ref="MRE159:MRE160"/>
    <mergeCell ref="MRF159:MRF160"/>
    <mergeCell ref="MRG159:MRG160"/>
    <mergeCell ref="MQV159:MQV160"/>
    <mergeCell ref="MQW159:MQW160"/>
    <mergeCell ref="MQX159:MQX160"/>
    <mergeCell ref="MQY159:MQY160"/>
    <mergeCell ref="MQZ159:MQZ160"/>
    <mergeCell ref="MRA159:MRA160"/>
    <mergeCell ref="MQP159:MQP160"/>
    <mergeCell ref="MQQ159:MQQ160"/>
    <mergeCell ref="MQR159:MQR160"/>
    <mergeCell ref="MQS159:MQS160"/>
    <mergeCell ref="MQT159:MQT160"/>
    <mergeCell ref="MQU159:MQU160"/>
    <mergeCell ref="MQJ159:MQJ160"/>
    <mergeCell ref="MQK159:MQK160"/>
    <mergeCell ref="MQL159:MQL160"/>
    <mergeCell ref="MQM159:MQM160"/>
    <mergeCell ref="MQN159:MQN160"/>
    <mergeCell ref="MQO159:MQO160"/>
    <mergeCell ref="MQD159:MQD160"/>
    <mergeCell ref="MQE159:MQE160"/>
    <mergeCell ref="MQF159:MQF160"/>
    <mergeCell ref="MQG159:MQG160"/>
    <mergeCell ref="MQH159:MQH160"/>
    <mergeCell ref="MQI159:MQI160"/>
    <mergeCell ref="MSR159:MSR160"/>
    <mergeCell ref="MSS159:MSS160"/>
    <mergeCell ref="MST159:MST160"/>
    <mergeCell ref="MSU159:MSU160"/>
    <mergeCell ref="MSV159:MSV160"/>
    <mergeCell ref="MSW159:MSW160"/>
    <mergeCell ref="MSL159:MSL160"/>
    <mergeCell ref="MSM159:MSM160"/>
    <mergeCell ref="MSN159:MSN160"/>
    <mergeCell ref="MSO159:MSO160"/>
    <mergeCell ref="MSP159:MSP160"/>
    <mergeCell ref="MSQ159:MSQ160"/>
    <mergeCell ref="MSF159:MSF160"/>
    <mergeCell ref="MSG159:MSG160"/>
    <mergeCell ref="MSH159:MSH160"/>
    <mergeCell ref="MSI159:MSI160"/>
    <mergeCell ref="MSJ159:MSJ160"/>
    <mergeCell ref="MSK159:MSK160"/>
    <mergeCell ref="MRZ159:MRZ160"/>
    <mergeCell ref="MSA159:MSA160"/>
    <mergeCell ref="MSB159:MSB160"/>
    <mergeCell ref="MSC159:MSC160"/>
    <mergeCell ref="MSD159:MSD160"/>
    <mergeCell ref="MSE159:MSE160"/>
    <mergeCell ref="MRT159:MRT160"/>
    <mergeCell ref="MRU159:MRU160"/>
    <mergeCell ref="MRV159:MRV160"/>
    <mergeCell ref="MRW159:MRW160"/>
    <mergeCell ref="MRX159:MRX160"/>
    <mergeCell ref="MRY159:MRY160"/>
    <mergeCell ref="MRN159:MRN160"/>
    <mergeCell ref="MRO159:MRO160"/>
    <mergeCell ref="MRP159:MRP160"/>
    <mergeCell ref="MRQ159:MRQ160"/>
    <mergeCell ref="MRR159:MRR160"/>
    <mergeCell ref="MRS159:MRS160"/>
    <mergeCell ref="MUB159:MUB160"/>
    <mergeCell ref="MUC159:MUC160"/>
    <mergeCell ref="MUD159:MUD160"/>
    <mergeCell ref="MUE159:MUE160"/>
    <mergeCell ref="MUF159:MUF160"/>
    <mergeCell ref="MUG159:MUG160"/>
    <mergeCell ref="MTV159:MTV160"/>
    <mergeCell ref="MTW159:MTW160"/>
    <mergeCell ref="MTX159:MTX160"/>
    <mergeCell ref="MTY159:MTY160"/>
    <mergeCell ref="MTZ159:MTZ160"/>
    <mergeCell ref="MUA159:MUA160"/>
    <mergeCell ref="MTP159:MTP160"/>
    <mergeCell ref="MTQ159:MTQ160"/>
    <mergeCell ref="MTR159:MTR160"/>
    <mergeCell ref="MTS159:MTS160"/>
    <mergeCell ref="MTT159:MTT160"/>
    <mergeCell ref="MTU159:MTU160"/>
    <mergeCell ref="MTJ159:MTJ160"/>
    <mergeCell ref="MTK159:MTK160"/>
    <mergeCell ref="MTL159:MTL160"/>
    <mergeCell ref="MTM159:MTM160"/>
    <mergeCell ref="MTN159:MTN160"/>
    <mergeCell ref="MTO159:MTO160"/>
    <mergeCell ref="MTD159:MTD160"/>
    <mergeCell ref="MTE159:MTE160"/>
    <mergeCell ref="MTF159:MTF160"/>
    <mergeCell ref="MTG159:MTG160"/>
    <mergeCell ref="MTH159:MTH160"/>
    <mergeCell ref="MTI159:MTI160"/>
    <mergeCell ref="MSX159:MSX160"/>
    <mergeCell ref="MSY159:MSY160"/>
    <mergeCell ref="MSZ159:MSZ160"/>
    <mergeCell ref="MTA159:MTA160"/>
    <mergeCell ref="MTB159:MTB160"/>
    <mergeCell ref="MTC159:MTC160"/>
    <mergeCell ref="MVL159:MVL160"/>
    <mergeCell ref="MVM159:MVM160"/>
    <mergeCell ref="MVN159:MVN160"/>
    <mergeCell ref="MVO159:MVO160"/>
    <mergeCell ref="MVP159:MVP160"/>
    <mergeCell ref="MVQ159:MVQ160"/>
    <mergeCell ref="MVF159:MVF160"/>
    <mergeCell ref="MVG159:MVG160"/>
    <mergeCell ref="MVH159:MVH160"/>
    <mergeCell ref="MVI159:MVI160"/>
    <mergeCell ref="MVJ159:MVJ160"/>
    <mergeCell ref="MVK159:MVK160"/>
    <mergeCell ref="MUZ159:MUZ160"/>
    <mergeCell ref="MVA159:MVA160"/>
    <mergeCell ref="MVB159:MVB160"/>
    <mergeCell ref="MVC159:MVC160"/>
    <mergeCell ref="MVD159:MVD160"/>
    <mergeCell ref="MVE159:MVE160"/>
    <mergeCell ref="MUT159:MUT160"/>
    <mergeCell ref="MUU159:MUU160"/>
    <mergeCell ref="MUV159:MUV160"/>
    <mergeCell ref="MUW159:MUW160"/>
    <mergeCell ref="MUX159:MUX160"/>
    <mergeCell ref="MUY159:MUY160"/>
    <mergeCell ref="MUN159:MUN160"/>
    <mergeCell ref="MUO159:MUO160"/>
    <mergeCell ref="MUP159:MUP160"/>
    <mergeCell ref="MUQ159:MUQ160"/>
    <mergeCell ref="MUR159:MUR160"/>
    <mergeCell ref="MUS159:MUS160"/>
    <mergeCell ref="MUH159:MUH160"/>
    <mergeCell ref="MUI159:MUI160"/>
    <mergeCell ref="MUJ159:MUJ160"/>
    <mergeCell ref="MUK159:MUK160"/>
    <mergeCell ref="MUL159:MUL160"/>
    <mergeCell ref="MUM159:MUM160"/>
    <mergeCell ref="MWV159:MWV160"/>
    <mergeCell ref="MWW159:MWW160"/>
    <mergeCell ref="MWX159:MWX160"/>
    <mergeCell ref="MWY159:MWY160"/>
    <mergeCell ref="MWZ159:MWZ160"/>
    <mergeCell ref="MXA159:MXA160"/>
    <mergeCell ref="MWP159:MWP160"/>
    <mergeCell ref="MWQ159:MWQ160"/>
    <mergeCell ref="MWR159:MWR160"/>
    <mergeCell ref="MWS159:MWS160"/>
    <mergeCell ref="MWT159:MWT160"/>
    <mergeCell ref="MWU159:MWU160"/>
    <mergeCell ref="MWJ159:MWJ160"/>
    <mergeCell ref="MWK159:MWK160"/>
    <mergeCell ref="MWL159:MWL160"/>
    <mergeCell ref="MWM159:MWM160"/>
    <mergeCell ref="MWN159:MWN160"/>
    <mergeCell ref="MWO159:MWO160"/>
    <mergeCell ref="MWD159:MWD160"/>
    <mergeCell ref="MWE159:MWE160"/>
    <mergeCell ref="MWF159:MWF160"/>
    <mergeCell ref="MWG159:MWG160"/>
    <mergeCell ref="MWH159:MWH160"/>
    <mergeCell ref="MWI159:MWI160"/>
    <mergeCell ref="MVX159:MVX160"/>
    <mergeCell ref="MVY159:MVY160"/>
    <mergeCell ref="MVZ159:MVZ160"/>
    <mergeCell ref="MWA159:MWA160"/>
    <mergeCell ref="MWB159:MWB160"/>
    <mergeCell ref="MWC159:MWC160"/>
    <mergeCell ref="MVR159:MVR160"/>
    <mergeCell ref="MVS159:MVS160"/>
    <mergeCell ref="MVT159:MVT160"/>
    <mergeCell ref="MVU159:MVU160"/>
    <mergeCell ref="MVV159:MVV160"/>
    <mergeCell ref="MVW159:MVW160"/>
    <mergeCell ref="MYF159:MYF160"/>
    <mergeCell ref="MYG159:MYG160"/>
    <mergeCell ref="MYH159:MYH160"/>
    <mergeCell ref="MYI159:MYI160"/>
    <mergeCell ref="MYJ159:MYJ160"/>
    <mergeCell ref="MYK159:MYK160"/>
    <mergeCell ref="MXZ159:MXZ160"/>
    <mergeCell ref="MYA159:MYA160"/>
    <mergeCell ref="MYB159:MYB160"/>
    <mergeCell ref="MYC159:MYC160"/>
    <mergeCell ref="MYD159:MYD160"/>
    <mergeCell ref="MYE159:MYE160"/>
    <mergeCell ref="MXT159:MXT160"/>
    <mergeCell ref="MXU159:MXU160"/>
    <mergeCell ref="MXV159:MXV160"/>
    <mergeCell ref="MXW159:MXW160"/>
    <mergeCell ref="MXX159:MXX160"/>
    <mergeCell ref="MXY159:MXY160"/>
    <mergeCell ref="MXN159:MXN160"/>
    <mergeCell ref="MXO159:MXO160"/>
    <mergeCell ref="MXP159:MXP160"/>
    <mergeCell ref="MXQ159:MXQ160"/>
    <mergeCell ref="MXR159:MXR160"/>
    <mergeCell ref="MXS159:MXS160"/>
    <mergeCell ref="MXH159:MXH160"/>
    <mergeCell ref="MXI159:MXI160"/>
    <mergeCell ref="MXJ159:MXJ160"/>
    <mergeCell ref="MXK159:MXK160"/>
    <mergeCell ref="MXL159:MXL160"/>
    <mergeCell ref="MXM159:MXM160"/>
    <mergeCell ref="MXB159:MXB160"/>
    <mergeCell ref="MXC159:MXC160"/>
    <mergeCell ref="MXD159:MXD160"/>
    <mergeCell ref="MXE159:MXE160"/>
    <mergeCell ref="MXF159:MXF160"/>
    <mergeCell ref="MXG159:MXG160"/>
    <mergeCell ref="MZP159:MZP160"/>
    <mergeCell ref="MZQ159:MZQ160"/>
    <mergeCell ref="MZR159:MZR160"/>
    <mergeCell ref="MZS159:MZS160"/>
    <mergeCell ref="MZT159:MZT160"/>
    <mergeCell ref="MZU159:MZU160"/>
    <mergeCell ref="MZJ159:MZJ160"/>
    <mergeCell ref="MZK159:MZK160"/>
    <mergeCell ref="MZL159:MZL160"/>
    <mergeCell ref="MZM159:MZM160"/>
    <mergeCell ref="MZN159:MZN160"/>
    <mergeCell ref="MZO159:MZO160"/>
    <mergeCell ref="MZD159:MZD160"/>
    <mergeCell ref="MZE159:MZE160"/>
    <mergeCell ref="MZF159:MZF160"/>
    <mergeCell ref="MZG159:MZG160"/>
    <mergeCell ref="MZH159:MZH160"/>
    <mergeCell ref="MZI159:MZI160"/>
    <mergeCell ref="MYX159:MYX160"/>
    <mergeCell ref="MYY159:MYY160"/>
    <mergeCell ref="MYZ159:MYZ160"/>
    <mergeCell ref="MZA159:MZA160"/>
    <mergeCell ref="MZB159:MZB160"/>
    <mergeCell ref="MZC159:MZC160"/>
    <mergeCell ref="MYR159:MYR160"/>
    <mergeCell ref="MYS159:MYS160"/>
    <mergeCell ref="MYT159:MYT160"/>
    <mergeCell ref="MYU159:MYU160"/>
    <mergeCell ref="MYV159:MYV160"/>
    <mergeCell ref="MYW159:MYW160"/>
    <mergeCell ref="MYL159:MYL160"/>
    <mergeCell ref="MYM159:MYM160"/>
    <mergeCell ref="MYN159:MYN160"/>
    <mergeCell ref="MYO159:MYO160"/>
    <mergeCell ref="MYP159:MYP160"/>
    <mergeCell ref="MYQ159:MYQ160"/>
    <mergeCell ref="NAZ159:NAZ160"/>
    <mergeCell ref="NBA159:NBA160"/>
    <mergeCell ref="NBB159:NBB160"/>
    <mergeCell ref="NBC159:NBC160"/>
    <mergeCell ref="NBD159:NBD160"/>
    <mergeCell ref="NBE159:NBE160"/>
    <mergeCell ref="NAT159:NAT160"/>
    <mergeCell ref="NAU159:NAU160"/>
    <mergeCell ref="NAV159:NAV160"/>
    <mergeCell ref="NAW159:NAW160"/>
    <mergeCell ref="NAX159:NAX160"/>
    <mergeCell ref="NAY159:NAY160"/>
    <mergeCell ref="NAN159:NAN160"/>
    <mergeCell ref="NAO159:NAO160"/>
    <mergeCell ref="NAP159:NAP160"/>
    <mergeCell ref="NAQ159:NAQ160"/>
    <mergeCell ref="NAR159:NAR160"/>
    <mergeCell ref="NAS159:NAS160"/>
    <mergeCell ref="NAH159:NAH160"/>
    <mergeCell ref="NAI159:NAI160"/>
    <mergeCell ref="NAJ159:NAJ160"/>
    <mergeCell ref="NAK159:NAK160"/>
    <mergeCell ref="NAL159:NAL160"/>
    <mergeCell ref="NAM159:NAM160"/>
    <mergeCell ref="NAB159:NAB160"/>
    <mergeCell ref="NAC159:NAC160"/>
    <mergeCell ref="NAD159:NAD160"/>
    <mergeCell ref="NAE159:NAE160"/>
    <mergeCell ref="NAF159:NAF160"/>
    <mergeCell ref="NAG159:NAG160"/>
    <mergeCell ref="MZV159:MZV160"/>
    <mergeCell ref="MZW159:MZW160"/>
    <mergeCell ref="MZX159:MZX160"/>
    <mergeCell ref="MZY159:MZY160"/>
    <mergeCell ref="MZZ159:MZZ160"/>
    <mergeCell ref="NAA159:NAA160"/>
    <mergeCell ref="NCJ159:NCJ160"/>
    <mergeCell ref="NCK159:NCK160"/>
    <mergeCell ref="NCL159:NCL160"/>
    <mergeCell ref="NCM159:NCM160"/>
    <mergeCell ref="NCN159:NCN160"/>
    <mergeCell ref="NCO159:NCO160"/>
    <mergeCell ref="NCD159:NCD160"/>
    <mergeCell ref="NCE159:NCE160"/>
    <mergeCell ref="NCF159:NCF160"/>
    <mergeCell ref="NCG159:NCG160"/>
    <mergeCell ref="NCH159:NCH160"/>
    <mergeCell ref="NCI159:NCI160"/>
    <mergeCell ref="NBX159:NBX160"/>
    <mergeCell ref="NBY159:NBY160"/>
    <mergeCell ref="NBZ159:NBZ160"/>
    <mergeCell ref="NCA159:NCA160"/>
    <mergeCell ref="NCB159:NCB160"/>
    <mergeCell ref="NCC159:NCC160"/>
    <mergeCell ref="NBR159:NBR160"/>
    <mergeCell ref="NBS159:NBS160"/>
    <mergeCell ref="NBT159:NBT160"/>
    <mergeCell ref="NBU159:NBU160"/>
    <mergeCell ref="NBV159:NBV160"/>
    <mergeCell ref="NBW159:NBW160"/>
    <mergeCell ref="NBL159:NBL160"/>
    <mergeCell ref="NBM159:NBM160"/>
    <mergeCell ref="NBN159:NBN160"/>
    <mergeCell ref="NBO159:NBO160"/>
    <mergeCell ref="NBP159:NBP160"/>
    <mergeCell ref="NBQ159:NBQ160"/>
    <mergeCell ref="NBF159:NBF160"/>
    <mergeCell ref="NBG159:NBG160"/>
    <mergeCell ref="NBH159:NBH160"/>
    <mergeCell ref="NBI159:NBI160"/>
    <mergeCell ref="NBJ159:NBJ160"/>
    <mergeCell ref="NBK159:NBK160"/>
    <mergeCell ref="NDT159:NDT160"/>
    <mergeCell ref="NDU159:NDU160"/>
    <mergeCell ref="NDV159:NDV160"/>
    <mergeCell ref="NDW159:NDW160"/>
    <mergeCell ref="NDX159:NDX160"/>
    <mergeCell ref="NDY159:NDY160"/>
    <mergeCell ref="NDN159:NDN160"/>
    <mergeCell ref="NDO159:NDO160"/>
    <mergeCell ref="NDP159:NDP160"/>
    <mergeCell ref="NDQ159:NDQ160"/>
    <mergeCell ref="NDR159:NDR160"/>
    <mergeCell ref="NDS159:NDS160"/>
    <mergeCell ref="NDH159:NDH160"/>
    <mergeCell ref="NDI159:NDI160"/>
    <mergeCell ref="NDJ159:NDJ160"/>
    <mergeCell ref="NDK159:NDK160"/>
    <mergeCell ref="NDL159:NDL160"/>
    <mergeCell ref="NDM159:NDM160"/>
    <mergeCell ref="NDB159:NDB160"/>
    <mergeCell ref="NDC159:NDC160"/>
    <mergeCell ref="NDD159:NDD160"/>
    <mergeCell ref="NDE159:NDE160"/>
    <mergeCell ref="NDF159:NDF160"/>
    <mergeCell ref="NDG159:NDG160"/>
    <mergeCell ref="NCV159:NCV160"/>
    <mergeCell ref="NCW159:NCW160"/>
    <mergeCell ref="NCX159:NCX160"/>
    <mergeCell ref="NCY159:NCY160"/>
    <mergeCell ref="NCZ159:NCZ160"/>
    <mergeCell ref="NDA159:NDA160"/>
    <mergeCell ref="NCP159:NCP160"/>
    <mergeCell ref="NCQ159:NCQ160"/>
    <mergeCell ref="NCR159:NCR160"/>
    <mergeCell ref="NCS159:NCS160"/>
    <mergeCell ref="NCT159:NCT160"/>
    <mergeCell ref="NCU159:NCU160"/>
    <mergeCell ref="NFD159:NFD160"/>
    <mergeCell ref="NFE159:NFE160"/>
    <mergeCell ref="NFF159:NFF160"/>
    <mergeCell ref="NFG159:NFG160"/>
    <mergeCell ref="NFH159:NFH160"/>
    <mergeCell ref="NFI159:NFI160"/>
    <mergeCell ref="NEX159:NEX160"/>
    <mergeCell ref="NEY159:NEY160"/>
    <mergeCell ref="NEZ159:NEZ160"/>
    <mergeCell ref="NFA159:NFA160"/>
    <mergeCell ref="NFB159:NFB160"/>
    <mergeCell ref="NFC159:NFC160"/>
    <mergeCell ref="NER159:NER160"/>
    <mergeCell ref="NES159:NES160"/>
    <mergeCell ref="NET159:NET160"/>
    <mergeCell ref="NEU159:NEU160"/>
    <mergeCell ref="NEV159:NEV160"/>
    <mergeCell ref="NEW159:NEW160"/>
    <mergeCell ref="NEL159:NEL160"/>
    <mergeCell ref="NEM159:NEM160"/>
    <mergeCell ref="NEN159:NEN160"/>
    <mergeCell ref="NEO159:NEO160"/>
    <mergeCell ref="NEP159:NEP160"/>
    <mergeCell ref="NEQ159:NEQ160"/>
    <mergeCell ref="NEF159:NEF160"/>
    <mergeCell ref="NEG159:NEG160"/>
    <mergeCell ref="NEH159:NEH160"/>
    <mergeCell ref="NEI159:NEI160"/>
    <mergeCell ref="NEJ159:NEJ160"/>
    <mergeCell ref="NEK159:NEK160"/>
    <mergeCell ref="NDZ159:NDZ160"/>
    <mergeCell ref="NEA159:NEA160"/>
    <mergeCell ref="NEB159:NEB160"/>
    <mergeCell ref="NEC159:NEC160"/>
    <mergeCell ref="NED159:NED160"/>
    <mergeCell ref="NEE159:NEE160"/>
    <mergeCell ref="NGN159:NGN160"/>
    <mergeCell ref="NGO159:NGO160"/>
    <mergeCell ref="NGP159:NGP160"/>
    <mergeCell ref="NGQ159:NGQ160"/>
    <mergeCell ref="NGR159:NGR160"/>
    <mergeCell ref="NGS159:NGS160"/>
    <mergeCell ref="NGH159:NGH160"/>
    <mergeCell ref="NGI159:NGI160"/>
    <mergeCell ref="NGJ159:NGJ160"/>
    <mergeCell ref="NGK159:NGK160"/>
    <mergeCell ref="NGL159:NGL160"/>
    <mergeCell ref="NGM159:NGM160"/>
    <mergeCell ref="NGB159:NGB160"/>
    <mergeCell ref="NGC159:NGC160"/>
    <mergeCell ref="NGD159:NGD160"/>
    <mergeCell ref="NGE159:NGE160"/>
    <mergeCell ref="NGF159:NGF160"/>
    <mergeCell ref="NGG159:NGG160"/>
    <mergeCell ref="NFV159:NFV160"/>
    <mergeCell ref="NFW159:NFW160"/>
    <mergeCell ref="NFX159:NFX160"/>
    <mergeCell ref="NFY159:NFY160"/>
    <mergeCell ref="NFZ159:NFZ160"/>
    <mergeCell ref="NGA159:NGA160"/>
    <mergeCell ref="NFP159:NFP160"/>
    <mergeCell ref="NFQ159:NFQ160"/>
    <mergeCell ref="NFR159:NFR160"/>
    <mergeCell ref="NFS159:NFS160"/>
    <mergeCell ref="NFT159:NFT160"/>
    <mergeCell ref="NFU159:NFU160"/>
    <mergeCell ref="NFJ159:NFJ160"/>
    <mergeCell ref="NFK159:NFK160"/>
    <mergeCell ref="NFL159:NFL160"/>
    <mergeCell ref="NFM159:NFM160"/>
    <mergeCell ref="NFN159:NFN160"/>
    <mergeCell ref="NFO159:NFO160"/>
    <mergeCell ref="NHX159:NHX160"/>
    <mergeCell ref="NHY159:NHY160"/>
    <mergeCell ref="NHZ159:NHZ160"/>
    <mergeCell ref="NIA159:NIA160"/>
    <mergeCell ref="NIB159:NIB160"/>
    <mergeCell ref="NIC159:NIC160"/>
    <mergeCell ref="NHR159:NHR160"/>
    <mergeCell ref="NHS159:NHS160"/>
    <mergeCell ref="NHT159:NHT160"/>
    <mergeCell ref="NHU159:NHU160"/>
    <mergeCell ref="NHV159:NHV160"/>
    <mergeCell ref="NHW159:NHW160"/>
    <mergeCell ref="NHL159:NHL160"/>
    <mergeCell ref="NHM159:NHM160"/>
    <mergeCell ref="NHN159:NHN160"/>
    <mergeCell ref="NHO159:NHO160"/>
    <mergeCell ref="NHP159:NHP160"/>
    <mergeCell ref="NHQ159:NHQ160"/>
    <mergeCell ref="NHF159:NHF160"/>
    <mergeCell ref="NHG159:NHG160"/>
    <mergeCell ref="NHH159:NHH160"/>
    <mergeCell ref="NHI159:NHI160"/>
    <mergeCell ref="NHJ159:NHJ160"/>
    <mergeCell ref="NHK159:NHK160"/>
    <mergeCell ref="NGZ159:NGZ160"/>
    <mergeCell ref="NHA159:NHA160"/>
    <mergeCell ref="NHB159:NHB160"/>
    <mergeCell ref="NHC159:NHC160"/>
    <mergeCell ref="NHD159:NHD160"/>
    <mergeCell ref="NHE159:NHE160"/>
    <mergeCell ref="NGT159:NGT160"/>
    <mergeCell ref="NGU159:NGU160"/>
    <mergeCell ref="NGV159:NGV160"/>
    <mergeCell ref="NGW159:NGW160"/>
    <mergeCell ref="NGX159:NGX160"/>
    <mergeCell ref="NGY159:NGY160"/>
    <mergeCell ref="NJH159:NJH160"/>
    <mergeCell ref="NJI159:NJI160"/>
    <mergeCell ref="NJJ159:NJJ160"/>
    <mergeCell ref="NJK159:NJK160"/>
    <mergeCell ref="NJL159:NJL160"/>
    <mergeCell ref="NJM159:NJM160"/>
    <mergeCell ref="NJB159:NJB160"/>
    <mergeCell ref="NJC159:NJC160"/>
    <mergeCell ref="NJD159:NJD160"/>
    <mergeCell ref="NJE159:NJE160"/>
    <mergeCell ref="NJF159:NJF160"/>
    <mergeCell ref="NJG159:NJG160"/>
    <mergeCell ref="NIV159:NIV160"/>
    <mergeCell ref="NIW159:NIW160"/>
    <mergeCell ref="NIX159:NIX160"/>
    <mergeCell ref="NIY159:NIY160"/>
    <mergeCell ref="NIZ159:NIZ160"/>
    <mergeCell ref="NJA159:NJA160"/>
    <mergeCell ref="NIP159:NIP160"/>
    <mergeCell ref="NIQ159:NIQ160"/>
    <mergeCell ref="NIR159:NIR160"/>
    <mergeCell ref="NIS159:NIS160"/>
    <mergeCell ref="NIT159:NIT160"/>
    <mergeCell ref="NIU159:NIU160"/>
    <mergeCell ref="NIJ159:NIJ160"/>
    <mergeCell ref="NIK159:NIK160"/>
    <mergeCell ref="NIL159:NIL160"/>
    <mergeCell ref="NIM159:NIM160"/>
    <mergeCell ref="NIN159:NIN160"/>
    <mergeCell ref="NIO159:NIO160"/>
    <mergeCell ref="NID159:NID160"/>
    <mergeCell ref="NIE159:NIE160"/>
    <mergeCell ref="NIF159:NIF160"/>
    <mergeCell ref="NIG159:NIG160"/>
    <mergeCell ref="NIH159:NIH160"/>
    <mergeCell ref="NII159:NII160"/>
    <mergeCell ref="NKR159:NKR160"/>
    <mergeCell ref="NKS159:NKS160"/>
    <mergeCell ref="NKT159:NKT160"/>
    <mergeCell ref="NKU159:NKU160"/>
    <mergeCell ref="NKV159:NKV160"/>
    <mergeCell ref="NKW159:NKW160"/>
    <mergeCell ref="NKL159:NKL160"/>
    <mergeCell ref="NKM159:NKM160"/>
    <mergeCell ref="NKN159:NKN160"/>
    <mergeCell ref="NKO159:NKO160"/>
    <mergeCell ref="NKP159:NKP160"/>
    <mergeCell ref="NKQ159:NKQ160"/>
    <mergeCell ref="NKF159:NKF160"/>
    <mergeCell ref="NKG159:NKG160"/>
    <mergeCell ref="NKH159:NKH160"/>
    <mergeCell ref="NKI159:NKI160"/>
    <mergeCell ref="NKJ159:NKJ160"/>
    <mergeCell ref="NKK159:NKK160"/>
    <mergeCell ref="NJZ159:NJZ160"/>
    <mergeCell ref="NKA159:NKA160"/>
    <mergeCell ref="NKB159:NKB160"/>
    <mergeCell ref="NKC159:NKC160"/>
    <mergeCell ref="NKD159:NKD160"/>
    <mergeCell ref="NKE159:NKE160"/>
    <mergeCell ref="NJT159:NJT160"/>
    <mergeCell ref="NJU159:NJU160"/>
    <mergeCell ref="NJV159:NJV160"/>
    <mergeCell ref="NJW159:NJW160"/>
    <mergeCell ref="NJX159:NJX160"/>
    <mergeCell ref="NJY159:NJY160"/>
    <mergeCell ref="NJN159:NJN160"/>
    <mergeCell ref="NJO159:NJO160"/>
    <mergeCell ref="NJP159:NJP160"/>
    <mergeCell ref="NJQ159:NJQ160"/>
    <mergeCell ref="NJR159:NJR160"/>
    <mergeCell ref="NJS159:NJS160"/>
    <mergeCell ref="NMB159:NMB160"/>
    <mergeCell ref="NMC159:NMC160"/>
    <mergeCell ref="NMD159:NMD160"/>
    <mergeCell ref="NME159:NME160"/>
    <mergeCell ref="NMF159:NMF160"/>
    <mergeCell ref="NMG159:NMG160"/>
    <mergeCell ref="NLV159:NLV160"/>
    <mergeCell ref="NLW159:NLW160"/>
    <mergeCell ref="NLX159:NLX160"/>
    <mergeCell ref="NLY159:NLY160"/>
    <mergeCell ref="NLZ159:NLZ160"/>
    <mergeCell ref="NMA159:NMA160"/>
    <mergeCell ref="NLP159:NLP160"/>
    <mergeCell ref="NLQ159:NLQ160"/>
    <mergeCell ref="NLR159:NLR160"/>
    <mergeCell ref="NLS159:NLS160"/>
    <mergeCell ref="NLT159:NLT160"/>
    <mergeCell ref="NLU159:NLU160"/>
    <mergeCell ref="NLJ159:NLJ160"/>
    <mergeCell ref="NLK159:NLK160"/>
    <mergeCell ref="NLL159:NLL160"/>
    <mergeCell ref="NLM159:NLM160"/>
    <mergeCell ref="NLN159:NLN160"/>
    <mergeCell ref="NLO159:NLO160"/>
    <mergeCell ref="NLD159:NLD160"/>
    <mergeCell ref="NLE159:NLE160"/>
    <mergeCell ref="NLF159:NLF160"/>
    <mergeCell ref="NLG159:NLG160"/>
    <mergeCell ref="NLH159:NLH160"/>
    <mergeCell ref="NLI159:NLI160"/>
    <mergeCell ref="NKX159:NKX160"/>
    <mergeCell ref="NKY159:NKY160"/>
    <mergeCell ref="NKZ159:NKZ160"/>
    <mergeCell ref="NLA159:NLA160"/>
    <mergeCell ref="NLB159:NLB160"/>
    <mergeCell ref="NLC159:NLC160"/>
    <mergeCell ref="NNL159:NNL160"/>
    <mergeCell ref="NNM159:NNM160"/>
    <mergeCell ref="NNN159:NNN160"/>
    <mergeCell ref="NNO159:NNO160"/>
    <mergeCell ref="NNP159:NNP160"/>
    <mergeCell ref="NNQ159:NNQ160"/>
    <mergeCell ref="NNF159:NNF160"/>
    <mergeCell ref="NNG159:NNG160"/>
    <mergeCell ref="NNH159:NNH160"/>
    <mergeCell ref="NNI159:NNI160"/>
    <mergeCell ref="NNJ159:NNJ160"/>
    <mergeCell ref="NNK159:NNK160"/>
    <mergeCell ref="NMZ159:NMZ160"/>
    <mergeCell ref="NNA159:NNA160"/>
    <mergeCell ref="NNB159:NNB160"/>
    <mergeCell ref="NNC159:NNC160"/>
    <mergeCell ref="NND159:NND160"/>
    <mergeCell ref="NNE159:NNE160"/>
    <mergeCell ref="NMT159:NMT160"/>
    <mergeCell ref="NMU159:NMU160"/>
    <mergeCell ref="NMV159:NMV160"/>
    <mergeCell ref="NMW159:NMW160"/>
    <mergeCell ref="NMX159:NMX160"/>
    <mergeCell ref="NMY159:NMY160"/>
    <mergeCell ref="NMN159:NMN160"/>
    <mergeCell ref="NMO159:NMO160"/>
    <mergeCell ref="NMP159:NMP160"/>
    <mergeCell ref="NMQ159:NMQ160"/>
    <mergeCell ref="NMR159:NMR160"/>
    <mergeCell ref="NMS159:NMS160"/>
    <mergeCell ref="NMH159:NMH160"/>
    <mergeCell ref="NMI159:NMI160"/>
    <mergeCell ref="NMJ159:NMJ160"/>
    <mergeCell ref="NMK159:NMK160"/>
    <mergeCell ref="NML159:NML160"/>
    <mergeCell ref="NMM159:NMM160"/>
    <mergeCell ref="NOV159:NOV160"/>
    <mergeCell ref="NOW159:NOW160"/>
    <mergeCell ref="NOX159:NOX160"/>
    <mergeCell ref="NOY159:NOY160"/>
    <mergeCell ref="NOZ159:NOZ160"/>
    <mergeCell ref="NPA159:NPA160"/>
    <mergeCell ref="NOP159:NOP160"/>
    <mergeCell ref="NOQ159:NOQ160"/>
    <mergeCell ref="NOR159:NOR160"/>
    <mergeCell ref="NOS159:NOS160"/>
    <mergeCell ref="NOT159:NOT160"/>
    <mergeCell ref="NOU159:NOU160"/>
    <mergeCell ref="NOJ159:NOJ160"/>
    <mergeCell ref="NOK159:NOK160"/>
    <mergeCell ref="NOL159:NOL160"/>
    <mergeCell ref="NOM159:NOM160"/>
    <mergeCell ref="NON159:NON160"/>
    <mergeCell ref="NOO159:NOO160"/>
    <mergeCell ref="NOD159:NOD160"/>
    <mergeCell ref="NOE159:NOE160"/>
    <mergeCell ref="NOF159:NOF160"/>
    <mergeCell ref="NOG159:NOG160"/>
    <mergeCell ref="NOH159:NOH160"/>
    <mergeCell ref="NOI159:NOI160"/>
    <mergeCell ref="NNX159:NNX160"/>
    <mergeCell ref="NNY159:NNY160"/>
    <mergeCell ref="NNZ159:NNZ160"/>
    <mergeCell ref="NOA159:NOA160"/>
    <mergeCell ref="NOB159:NOB160"/>
    <mergeCell ref="NOC159:NOC160"/>
    <mergeCell ref="NNR159:NNR160"/>
    <mergeCell ref="NNS159:NNS160"/>
    <mergeCell ref="NNT159:NNT160"/>
    <mergeCell ref="NNU159:NNU160"/>
    <mergeCell ref="NNV159:NNV160"/>
    <mergeCell ref="NNW159:NNW160"/>
    <mergeCell ref="NQF159:NQF160"/>
    <mergeCell ref="NQG159:NQG160"/>
    <mergeCell ref="NQH159:NQH160"/>
    <mergeCell ref="NQI159:NQI160"/>
    <mergeCell ref="NQJ159:NQJ160"/>
    <mergeCell ref="NQK159:NQK160"/>
    <mergeCell ref="NPZ159:NPZ160"/>
    <mergeCell ref="NQA159:NQA160"/>
    <mergeCell ref="NQB159:NQB160"/>
    <mergeCell ref="NQC159:NQC160"/>
    <mergeCell ref="NQD159:NQD160"/>
    <mergeCell ref="NQE159:NQE160"/>
    <mergeCell ref="NPT159:NPT160"/>
    <mergeCell ref="NPU159:NPU160"/>
    <mergeCell ref="NPV159:NPV160"/>
    <mergeCell ref="NPW159:NPW160"/>
    <mergeCell ref="NPX159:NPX160"/>
    <mergeCell ref="NPY159:NPY160"/>
    <mergeCell ref="NPN159:NPN160"/>
    <mergeCell ref="NPO159:NPO160"/>
    <mergeCell ref="NPP159:NPP160"/>
    <mergeCell ref="NPQ159:NPQ160"/>
    <mergeCell ref="NPR159:NPR160"/>
    <mergeCell ref="NPS159:NPS160"/>
    <mergeCell ref="NPH159:NPH160"/>
    <mergeCell ref="NPI159:NPI160"/>
    <mergeCell ref="NPJ159:NPJ160"/>
    <mergeCell ref="NPK159:NPK160"/>
    <mergeCell ref="NPL159:NPL160"/>
    <mergeCell ref="NPM159:NPM160"/>
    <mergeCell ref="NPB159:NPB160"/>
    <mergeCell ref="NPC159:NPC160"/>
    <mergeCell ref="NPD159:NPD160"/>
    <mergeCell ref="NPE159:NPE160"/>
    <mergeCell ref="NPF159:NPF160"/>
    <mergeCell ref="NPG159:NPG160"/>
    <mergeCell ref="NRP159:NRP160"/>
    <mergeCell ref="NRQ159:NRQ160"/>
    <mergeCell ref="NRR159:NRR160"/>
    <mergeCell ref="NRS159:NRS160"/>
    <mergeCell ref="NRT159:NRT160"/>
    <mergeCell ref="NRU159:NRU160"/>
    <mergeCell ref="NRJ159:NRJ160"/>
    <mergeCell ref="NRK159:NRK160"/>
    <mergeCell ref="NRL159:NRL160"/>
    <mergeCell ref="NRM159:NRM160"/>
    <mergeCell ref="NRN159:NRN160"/>
    <mergeCell ref="NRO159:NRO160"/>
    <mergeCell ref="NRD159:NRD160"/>
    <mergeCell ref="NRE159:NRE160"/>
    <mergeCell ref="NRF159:NRF160"/>
    <mergeCell ref="NRG159:NRG160"/>
    <mergeCell ref="NRH159:NRH160"/>
    <mergeCell ref="NRI159:NRI160"/>
    <mergeCell ref="NQX159:NQX160"/>
    <mergeCell ref="NQY159:NQY160"/>
    <mergeCell ref="NQZ159:NQZ160"/>
    <mergeCell ref="NRA159:NRA160"/>
    <mergeCell ref="NRB159:NRB160"/>
    <mergeCell ref="NRC159:NRC160"/>
    <mergeCell ref="NQR159:NQR160"/>
    <mergeCell ref="NQS159:NQS160"/>
    <mergeCell ref="NQT159:NQT160"/>
    <mergeCell ref="NQU159:NQU160"/>
    <mergeCell ref="NQV159:NQV160"/>
    <mergeCell ref="NQW159:NQW160"/>
    <mergeCell ref="NQL159:NQL160"/>
    <mergeCell ref="NQM159:NQM160"/>
    <mergeCell ref="NQN159:NQN160"/>
    <mergeCell ref="NQO159:NQO160"/>
    <mergeCell ref="NQP159:NQP160"/>
    <mergeCell ref="NQQ159:NQQ160"/>
    <mergeCell ref="NSZ159:NSZ160"/>
    <mergeCell ref="NTA159:NTA160"/>
    <mergeCell ref="NTB159:NTB160"/>
    <mergeCell ref="NTC159:NTC160"/>
    <mergeCell ref="NTD159:NTD160"/>
    <mergeCell ref="NTE159:NTE160"/>
    <mergeCell ref="NST159:NST160"/>
    <mergeCell ref="NSU159:NSU160"/>
    <mergeCell ref="NSV159:NSV160"/>
    <mergeCell ref="NSW159:NSW160"/>
    <mergeCell ref="NSX159:NSX160"/>
    <mergeCell ref="NSY159:NSY160"/>
    <mergeCell ref="NSN159:NSN160"/>
    <mergeCell ref="NSO159:NSO160"/>
    <mergeCell ref="NSP159:NSP160"/>
    <mergeCell ref="NSQ159:NSQ160"/>
    <mergeCell ref="NSR159:NSR160"/>
    <mergeCell ref="NSS159:NSS160"/>
    <mergeCell ref="NSH159:NSH160"/>
    <mergeCell ref="NSI159:NSI160"/>
    <mergeCell ref="NSJ159:NSJ160"/>
    <mergeCell ref="NSK159:NSK160"/>
    <mergeCell ref="NSL159:NSL160"/>
    <mergeCell ref="NSM159:NSM160"/>
    <mergeCell ref="NSB159:NSB160"/>
    <mergeCell ref="NSC159:NSC160"/>
    <mergeCell ref="NSD159:NSD160"/>
    <mergeCell ref="NSE159:NSE160"/>
    <mergeCell ref="NSF159:NSF160"/>
    <mergeCell ref="NSG159:NSG160"/>
    <mergeCell ref="NRV159:NRV160"/>
    <mergeCell ref="NRW159:NRW160"/>
    <mergeCell ref="NRX159:NRX160"/>
    <mergeCell ref="NRY159:NRY160"/>
    <mergeCell ref="NRZ159:NRZ160"/>
    <mergeCell ref="NSA159:NSA160"/>
    <mergeCell ref="NUJ159:NUJ160"/>
    <mergeCell ref="NUK159:NUK160"/>
    <mergeCell ref="NUL159:NUL160"/>
    <mergeCell ref="NUM159:NUM160"/>
    <mergeCell ref="NUN159:NUN160"/>
    <mergeCell ref="NUO159:NUO160"/>
    <mergeCell ref="NUD159:NUD160"/>
    <mergeCell ref="NUE159:NUE160"/>
    <mergeCell ref="NUF159:NUF160"/>
    <mergeCell ref="NUG159:NUG160"/>
    <mergeCell ref="NUH159:NUH160"/>
    <mergeCell ref="NUI159:NUI160"/>
    <mergeCell ref="NTX159:NTX160"/>
    <mergeCell ref="NTY159:NTY160"/>
    <mergeCell ref="NTZ159:NTZ160"/>
    <mergeCell ref="NUA159:NUA160"/>
    <mergeCell ref="NUB159:NUB160"/>
    <mergeCell ref="NUC159:NUC160"/>
    <mergeCell ref="NTR159:NTR160"/>
    <mergeCell ref="NTS159:NTS160"/>
    <mergeCell ref="NTT159:NTT160"/>
    <mergeCell ref="NTU159:NTU160"/>
    <mergeCell ref="NTV159:NTV160"/>
    <mergeCell ref="NTW159:NTW160"/>
    <mergeCell ref="NTL159:NTL160"/>
    <mergeCell ref="NTM159:NTM160"/>
    <mergeCell ref="NTN159:NTN160"/>
    <mergeCell ref="NTO159:NTO160"/>
    <mergeCell ref="NTP159:NTP160"/>
    <mergeCell ref="NTQ159:NTQ160"/>
    <mergeCell ref="NTF159:NTF160"/>
    <mergeCell ref="NTG159:NTG160"/>
    <mergeCell ref="NTH159:NTH160"/>
    <mergeCell ref="NTI159:NTI160"/>
    <mergeCell ref="NTJ159:NTJ160"/>
    <mergeCell ref="NTK159:NTK160"/>
    <mergeCell ref="NVT159:NVT160"/>
    <mergeCell ref="NVU159:NVU160"/>
    <mergeCell ref="NVV159:NVV160"/>
    <mergeCell ref="NVW159:NVW160"/>
    <mergeCell ref="NVX159:NVX160"/>
    <mergeCell ref="NVY159:NVY160"/>
    <mergeCell ref="NVN159:NVN160"/>
    <mergeCell ref="NVO159:NVO160"/>
    <mergeCell ref="NVP159:NVP160"/>
    <mergeCell ref="NVQ159:NVQ160"/>
    <mergeCell ref="NVR159:NVR160"/>
    <mergeCell ref="NVS159:NVS160"/>
    <mergeCell ref="NVH159:NVH160"/>
    <mergeCell ref="NVI159:NVI160"/>
    <mergeCell ref="NVJ159:NVJ160"/>
    <mergeCell ref="NVK159:NVK160"/>
    <mergeCell ref="NVL159:NVL160"/>
    <mergeCell ref="NVM159:NVM160"/>
    <mergeCell ref="NVB159:NVB160"/>
    <mergeCell ref="NVC159:NVC160"/>
    <mergeCell ref="NVD159:NVD160"/>
    <mergeCell ref="NVE159:NVE160"/>
    <mergeCell ref="NVF159:NVF160"/>
    <mergeCell ref="NVG159:NVG160"/>
    <mergeCell ref="NUV159:NUV160"/>
    <mergeCell ref="NUW159:NUW160"/>
    <mergeCell ref="NUX159:NUX160"/>
    <mergeCell ref="NUY159:NUY160"/>
    <mergeCell ref="NUZ159:NUZ160"/>
    <mergeCell ref="NVA159:NVA160"/>
    <mergeCell ref="NUP159:NUP160"/>
    <mergeCell ref="NUQ159:NUQ160"/>
    <mergeCell ref="NUR159:NUR160"/>
    <mergeCell ref="NUS159:NUS160"/>
    <mergeCell ref="NUT159:NUT160"/>
    <mergeCell ref="NUU159:NUU160"/>
    <mergeCell ref="NXD159:NXD160"/>
    <mergeCell ref="NXE159:NXE160"/>
    <mergeCell ref="NXF159:NXF160"/>
    <mergeCell ref="NXG159:NXG160"/>
    <mergeCell ref="NXH159:NXH160"/>
    <mergeCell ref="NXI159:NXI160"/>
    <mergeCell ref="NWX159:NWX160"/>
    <mergeCell ref="NWY159:NWY160"/>
    <mergeCell ref="NWZ159:NWZ160"/>
    <mergeCell ref="NXA159:NXA160"/>
    <mergeCell ref="NXB159:NXB160"/>
    <mergeCell ref="NXC159:NXC160"/>
    <mergeCell ref="NWR159:NWR160"/>
    <mergeCell ref="NWS159:NWS160"/>
    <mergeCell ref="NWT159:NWT160"/>
    <mergeCell ref="NWU159:NWU160"/>
    <mergeCell ref="NWV159:NWV160"/>
    <mergeCell ref="NWW159:NWW160"/>
    <mergeCell ref="NWL159:NWL160"/>
    <mergeCell ref="NWM159:NWM160"/>
    <mergeCell ref="NWN159:NWN160"/>
    <mergeCell ref="NWO159:NWO160"/>
    <mergeCell ref="NWP159:NWP160"/>
    <mergeCell ref="NWQ159:NWQ160"/>
    <mergeCell ref="NWF159:NWF160"/>
    <mergeCell ref="NWG159:NWG160"/>
    <mergeCell ref="NWH159:NWH160"/>
    <mergeCell ref="NWI159:NWI160"/>
    <mergeCell ref="NWJ159:NWJ160"/>
    <mergeCell ref="NWK159:NWK160"/>
    <mergeCell ref="NVZ159:NVZ160"/>
    <mergeCell ref="NWA159:NWA160"/>
    <mergeCell ref="NWB159:NWB160"/>
    <mergeCell ref="NWC159:NWC160"/>
    <mergeCell ref="NWD159:NWD160"/>
    <mergeCell ref="NWE159:NWE160"/>
    <mergeCell ref="NYN159:NYN160"/>
    <mergeCell ref="NYO159:NYO160"/>
    <mergeCell ref="NYP159:NYP160"/>
    <mergeCell ref="NYQ159:NYQ160"/>
    <mergeCell ref="NYR159:NYR160"/>
    <mergeCell ref="NYS159:NYS160"/>
    <mergeCell ref="NYH159:NYH160"/>
    <mergeCell ref="NYI159:NYI160"/>
    <mergeCell ref="NYJ159:NYJ160"/>
    <mergeCell ref="NYK159:NYK160"/>
    <mergeCell ref="NYL159:NYL160"/>
    <mergeCell ref="NYM159:NYM160"/>
    <mergeCell ref="NYB159:NYB160"/>
    <mergeCell ref="NYC159:NYC160"/>
    <mergeCell ref="NYD159:NYD160"/>
    <mergeCell ref="NYE159:NYE160"/>
    <mergeCell ref="NYF159:NYF160"/>
    <mergeCell ref="NYG159:NYG160"/>
    <mergeCell ref="NXV159:NXV160"/>
    <mergeCell ref="NXW159:NXW160"/>
    <mergeCell ref="NXX159:NXX160"/>
    <mergeCell ref="NXY159:NXY160"/>
    <mergeCell ref="NXZ159:NXZ160"/>
    <mergeCell ref="NYA159:NYA160"/>
    <mergeCell ref="NXP159:NXP160"/>
    <mergeCell ref="NXQ159:NXQ160"/>
    <mergeCell ref="NXR159:NXR160"/>
    <mergeCell ref="NXS159:NXS160"/>
    <mergeCell ref="NXT159:NXT160"/>
    <mergeCell ref="NXU159:NXU160"/>
    <mergeCell ref="NXJ159:NXJ160"/>
    <mergeCell ref="NXK159:NXK160"/>
    <mergeCell ref="NXL159:NXL160"/>
    <mergeCell ref="NXM159:NXM160"/>
    <mergeCell ref="NXN159:NXN160"/>
    <mergeCell ref="NXO159:NXO160"/>
    <mergeCell ref="NZX159:NZX160"/>
    <mergeCell ref="NZY159:NZY160"/>
    <mergeCell ref="NZZ159:NZZ160"/>
    <mergeCell ref="OAA159:OAA160"/>
    <mergeCell ref="OAB159:OAB160"/>
    <mergeCell ref="OAC159:OAC160"/>
    <mergeCell ref="NZR159:NZR160"/>
    <mergeCell ref="NZS159:NZS160"/>
    <mergeCell ref="NZT159:NZT160"/>
    <mergeCell ref="NZU159:NZU160"/>
    <mergeCell ref="NZV159:NZV160"/>
    <mergeCell ref="NZW159:NZW160"/>
    <mergeCell ref="NZL159:NZL160"/>
    <mergeCell ref="NZM159:NZM160"/>
    <mergeCell ref="NZN159:NZN160"/>
    <mergeCell ref="NZO159:NZO160"/>
    <mergeCell ref="NZP159:NZP160"/>
    <mergeCell ref="NZQ159:NZQ160"/>
    <mergeCell ref="NZF159:NZF160"/>
    <mergeCell ref="NZG159:NZG160"/>
    <mergeCell ref="NZH159:NZH160"/>
    <mergeCell ref="NZI159:NZI160"/>
    <mergeCell ref="NZJ159:NZJ160"/>
    <mergeCell ref="NZK159:NZK160"/>
    <mergeCell ref="NYZ159:NYZ160"/>
    <mergeCell ref="NZA159:NZA160"/>
    <mergeCell ref="NZB159:NZB160"/>
    <mergeCell ref="NZC159:NZC160"/>
    <mergeCell ref="NZD159:NZD160"/>
    <mergeCell ref="NZE159:NZE160"/>
    <mergeCell ref="NYT159:NYT160"/>
    <mergeCell ref="NYU159:NYU160"/>
    <mergeCell ref="NYV159:NYV160"/>
    <mergeCell ref="NYW159:NYW160"/>
    <mergeCell ref="NYX159:NYX160"/>
    <mergeCell ref="NYY159:NYY160"/>
    <mergeCell ref="OBH159:OBH160"/>
    <mergeCell ref="OBI159:OBI160"/>
    <mergeCell ref="OBJ159:OBJ160"/>
    <mergeCell ref="OBK159:OBK160"/>
    <mergeCell ref="OBL159:OBL160"/>
    <mergeCell ref="OBM159:OBM160"/>
    <mergeCell ref="OBB159:OBB160"/>
    <mergeCell ref="OBC159:OBC160"/>
    <mergeCell ref="OBD159:OBD160"/>
    <mergeCell ref="OBE159:OBE160"/>
    <mergeCell ref="OBF159:OBF160"/>
    <mergeCell ref="OBG159:OBG160"/>
    <mergeCell ref="OAV159:OAV160"/>
    <mergeCell ref="OAW159:OAW160"/>
    <mergeCell ref="OAX159:OAX160"/>
    <mergeCell ref="OAY159:OAY160"/>
    <mergeCell ref="OAZ159:OAZ160"/>
    <mergeCell ref="OBA159:OBA160"/>
    <mergeCell ref="OAP159:OAP160"/>
    <mergeCell ref="OAQ159:OAQ160"/>
    <mergeCell ref="OAR159:OAR160"/>
    <mergeCell ref="OAS159:OAS160"/>
    <mergeCell ref="OAT159:OAT160"/>
    <mergeCell ref="OAU159:OAU160"/>
    <mergeCell ref="OAJ159:OAJ160"/>
    <mergeCell ref="OAK159:OAK160"/>
    <mergeCell ref="OAL159:OAL160"/>
    <mergeCell ref="OAM159:OAM160"/>
    <mergeCell ref="OAN159:OAN160"/>
    <mergeCell ref="OAO159:OAO160"/>
    <mergeCell ref="OAD159:OAD160"/>
    <mergeCell ref="OAE159:OAE160"/>
    <mergeCell ref="OAF159:OAF160"/>
    <mergeCell ref="OAG159:OAG160"/>
    <mergeCell ref="OAH159:OAH160"/>
    <mergeCell ref="OAI159:OAI160"/>
    <mergeCell ref="OCR159:OCR160"/>
    <mergeCell ref="OCS159:OCS160"/>
    <mergeCell ref="OCT159:OCT160"/>
    <mergeCell ref="OCU159:OCU160"/>
    <mergeCell ref="OCV159:OCV160"/>
    <mergeCell ref="OCW159:OCW160"/>
    <mergeCell ref="OCL159:OCL160"/>
    <mergeCell ref="OCM159:OCM160"/>
    <mergeCell ref="OCN159:OCN160"/>
    <mergeCell ref="OCO159:OCO160"/>
    <mergeCell ref="OCP159:OCP160"/>
    <mergeCell ref="OCQ159:OCQ160"/>
    <mergeCell ref="OCF159:OCF160"/>
    <mergeCell ref="OCG159:OCG160"/>
    <mergeCell ref="OCH159:OCH160"/>
    <mergeCell ref="OCI159:OCI160"/>
    <mergeCell ref="OCJ159:OCJ160"/>
    <mergeCell ref="OCK159:OCK160"/>
    <mergeCell ref="OBZ159:OBZ160"/>
    <mergeCell ref="OCA159:OCA160"/>
    <mergeCell ref="OCB159:OCB160"/>
    <mergeCell ref="OCC159:OCC160"/>
    <mergeCell ref="OCD159:OCD160"/>
    <mergeCell ref="OCE159:OCE160"/>
    <mergeCell ref="OBT159:OBT160"/>
    <mergeCell ref="OBU159:OBU160"/>
    <mergeCell ref="OBV159:OBV160"/>
    <mergeCell ref="OBW159:OBW160"/>
    <mergeCell ref="OBX159:OBX160"/>
    <mergeCell ref="OBY159:OBY160"/>
    <mergeCell ref="OBN159:OBN160"/>
    <mergeCell ref="OBO159:OBO160"/>
    <mergeCell ref="OBP159:OBP160"/>
    <mergeCell ref="OBQ159:OBQ160"/>
    <mergeCell ref="OBR159:OBR160"/>
    <mergeCell ref="OBS159:OBS160"/>
    <mergeCell ref="OEB159:OEB160"/>
    <mergeCell ref="OEC159:OEC160"/>
    <mergeCell ref="OED159:OED160"/>
    <mergeCell ref="OEE159:OEE160"/>
    <mergeCell ref="OEF159:OEF160"/>
    <mergeCell ref="OEG159:OEG160"/>
    <mergeCell ref="ODV159:ODV160"/>
    <mergeCell ref="ODW159:ODW160"/>
    <mergeCell ref="ODX159:ODX160"/>
    <mergeCell ref="ODY159:ODY160"/>
    <mergeCell ref="ODZ159:ODZ160"/>
    <mergeCell ref="OEA159:OEA160"/>
    <mergeCell ref="ODP159:ODP160"/>
    <mergeCell ref="ODQ159:ODQ160"/>
    <mergeCell ref="ODR159:ODR160"/>
    <mergeCell ref="ODS159:ODS160"/>
    <mergeCell ref="ODT159:ODT160"/>
    <mergeCell ref="ODU159:ODU160"/>
    <mergeCell ref="ODJ159:ODJ160"/>
    <mergeCell ref="ODK159:ODK160"/>
    <mergeCell ref="ODL159:ODL160"/>
    <mergeCell ref="ODM159:ODM160"/>
    <mergeCell ref="ODN159:ODN160"/>
    <mergeCell ref="ODO159:ODO160"/>
    <mergeCell ref="ODD159:ODD160"/>
    <mergeCell ref="ODE159:ODE160"/>
    <mergeCell ref="ODF159:ODF160"/>
    <mergeCell ref="ODG159:ODG160"/>
    <mergeCell ref="ODH159:ODH160"/>
    <mergeCell ref="ODI159:ODI160"/>
    <mergeCell ref="OCX159:OCX160"/>
    <mergeCell ref="OCY159:OCY160"/>
    <mergeCell ref="OCZ159:OCZ160"/>
    <mergeCell ref="ODA159:ODA160"/>
    <mergeCell ref="ODB159:ODB160"/>
    <mergeCell ref="ODC159:ODC160"/>
    <mergeCell ref="OFL159:OFL160"/>
    <mergeCell ref="OFM159:OFM160"/>
    <mergeCell ref="OFN159:OFN160"/>
    <mergeCell ref="OFO159:OFO160"/>
    <mergeCell ref="OFP159:OFP160"/>
    <mergeCell ref="OFQ159:OFQ160"/>
    <mergeCell ref="OFF159:OFF160"/>
    <mergeCell ref="OFG159:OFG160"/>
    <mergeCell ref="OFH159:OFH160"/>
    <mergeCell ref="OFI159:OFI160"/>
    <mergeCell ref="OFJ159:OFJ160"/>
    <mergeCell ref="OFK159:OFK160"/>
    <mergeCell ref="OEZ159:OEZ160"/>
    <mergeCell ref="OFA159:OFA160"/>
    <mergeCell ref="OFB159:OFB160"/>
    <mergeCell ref="OFC159:OFC160"/>
    <mergeCell ref="OFD159:OFD160"/>
    <mergeCell ref="OFE159:OFE160"/>
    <mergeCell ref="OET159:OET160"/>
    <mergeCell ref="OEU159:OEU160"/>
    <mergeCell ref="OEV159:OEV160"/>
    <mergeCell ref="OEW159:OEW160"/>
    <mergeCell ref="OEX159:OEX160"/>
    <mergeCell ref="OEY159:OEY160"/>
    <mergeCell ref="OEN159:OEN160"/>
    <mergeCell ref="OEO159:OEO160"/>
    <mergeCell ref="OEP159:OEP160"/>
    <mergeCell ref="OEQ159:OEQ160"/>
    <mergeCell ref="OER159:OER160"/>
    <mergeCell ref="OES159:OES160"/>
    <mergeCell ref="OEH159:OEH160"/>
    <mergeCell ref="OEI159:OEI160"/>
    <mergeCell ref="OEJ159:OEJ160"/>
    <mergeCell ref="OEK159:OEK160"/>
    <mergeCell ref="OEL159:OEL160"/>
    <mergeCell ref="OEM159:OEM160"/>
    <mergeCell ref="OGV159:OGV160"/>
    <mergeCell ref="OGW159:OGW160"/>
    <mergeCell ref="OGX159:OGX160"/>
    <mergeCell ref="OGY159:OGY160"/>
    <mergeCell ref="OGZ159:OGZ160"/>
    <mergeCell ref="OHA159:OHA160"/>
    <mergeCell ref="OGP159:OGP160"/>
    <mergeCell ref="OGQ159:OGQ160"/>
    <mergeCell ref="OGR159:OGR160"/>
    <mergeCell ref="OGS159:OGS160"/>
    <mergeCell ref="OGT159:OGT160"/>
    <mergeCell ref="OGU159:OGU160"/>
    <mergeCell ref="OGJ159:OGJ160"/>
    <mergeCell ref="OGK159:OGK160"/>
    <mergeCell ref="OGL159:OGL160"/>
    <mergeCell ref="OGM159:OGM160"/>
    <mergeCell ref="OGN159:OGN160"/>
    <mergeCell ref="OGO159:OGO160"/>
    <mergeCell ref="OGD159:OGD160"/>
    <mergeCell ref="OGE159:OGE160"/>
    <mergeCell ref="OGF159:OGF160"/>
    <mergeCell ref="OGG159:OGG160"/>
    <mergeCell ref="OGH159:OGH160"/>
    <mergeCell ref="OGI159:OGI160"/>
    <mergeCell ref="OFX159:OFX160"/>
    <mergeCell ref="OFY159:OFY160"/>
    <mergeCell ref="OFZ159:OFZ160"/>
    <mergeCell ref="OGA159:OGA160"/>
    <mergeCell ref="OGB159:OGB160"/>
    <mergeCell ref="OGC159:OGC160"/>
    <mergeCell ref="OFR159:OFR160"/>
    <mergeCell ref="OFS159:OFS160"/>
    <mergeCell ref="OFT159:OFT160"/>
    <mergeCell ref="OFU159:OFU160"/>
    <mergeCell ref="OFV159:OFV160"/>
    <mergeCell ref="OFW159:OFW160"/>
    <mergeCell ref="OIF159:OIF160"/>
    <mergeCell ref="OIG159:OIG160"/>
    <mergeCell ref="OIH159:OIH160"/>
    <mergeCell ref="OII159:OII160"/>
    <mergeCell ref="OIJ159:OIJ160"/>
    <mergeCell ref="OIK159:OIK160"/>
    <mergeCell ref="OHZ159:OHZ160"/>
    <mergeCell ref="OIA159:OIA160"/>
    <mergeCell ref="OIB159:OIB160"/>
    <mergeCell ref="OIC159:OIC160"/>
    <mergeCell ref="OID159:OID160"/>
    <mergeCell ref="OIE159:OIE160"/>
    <mergeCell ref="OHT159:OHT160"/>
    <mergeCell ref="OHU159:OHU160"/>
    <mergeCell ref="OHV159:OHV160"/>
    <mergeCell ref="OHW159:OHW160"/>
    <mergeCell ref="OHX159:OHX160"/>
    <mergeCell ref="OHY159:OHY160"/>
    <mergeCell ref="OHN159:OHN160"/>
    <mergeCell ref="OHO159:OHO160"/>
    <mergeCell ref="OHP159:OHP160"/>
    <mergeCell ref="OHQ159:OHQ160"/>
    <mergeCell ref="OHR159:OHR160"/>
    <mergeCell ref="OHS159:OHS160"/>
    <mergeCell ref="OHH159:OHH160"/>
    <mergeCell ref="OHI159:OHI160"/>
    <mergeCell ref="OHJ159:OHJ160"/>
    <mergeCell ref="OHK159:OHK160"/>
    <mergeCell ref="OHL159:OHL160"/>
    <mergeCell ref="OHM159:OHM160"/>
    <mergeCell ref="OHB159:OHB160"/>
    <mergeCell ref="OHC159:OHC160"/>
    <mergeCell ref="OHD159:OHD160"/>
    <mergeCell ref="OHE159:OHE160"/>
    <mergeCell ref="OHF159:OHF160"/>
    <mergeCell ref="OHG159:OHG160"/>
    <mergeCell ref="OJP159:OJP160"/>
    <mergeCell ref="OJQ159:OJQ160"/>
    <mergeCell ref="OJR159:OJR160"/>
    <mergeCell ref="OJS159:OJS160"/>
    <mergeCell ref="OJT159:OJT160"/>
    <mergeCell ref="OJU159:OJU160"/>
    <mergeCell ref="OJJ159:OJJ160"/>
    <mergeCell ref="OJK159:OJK160"/>
    <mergeCell ref="OJL159:OJL160"/>
    <mergeCell ref="OJM159:OJM160"/>
    <mergeCell ref="OJN159:OJN160"/>
    <mergeCell ref="OJO159:OJO160"/>
    <mergeCell ref="OJD159:OJD160"/>
    <mergeCell ref="OJE159:OJE160"/>
    <mergeCell ref="OJF159:OJF160"/>
    <mergeCell ref="OJG159:OJG160"/>
    <mergeCell ref="OJH159:OJH160"/>
    <mergeCell ref="OJI159:OJI160"/>
    <mergeCell ref="OIX159:OIX160"/>
    <mergeCell ref="OIY159:OIY160"/>
    <mergeCell ref="OIZ159:OIZ160"/>
    <mergeCell ref="OJA159:OJA160"/>
    <mergeCell ref="OJB159:OJB160"/>
    <mergeCell ref="OJC159:OJC160"/>
    <mergeCell ref="OIR159:OIR160"/>
    <mergeCell ref="OIS159:OIS160"/>
    <mergeCell ref="OIT159:OIT160"/>
    <mergeCell ref="OIU159:OIU160"/>
    <mergeCell ref="OIV159:OIV160"/>
    <mergeCell ref="OIW159:OIW160"/>
    <mergeCell ref="OIL159:OIL160"/>
    <mergeCell ref="OIM159:OIM160"/>
    <mergeCell ref="OIN159:OIN160"/>
    <mergeCell ref="OIO159:OIO160"/>
    <mergeCell ref="OIP159:OIP160"/>
    <mergeCell ref="OIQ159:OIQ160"/>
    <mergeCell ref="OKZ159:OKZ160"/>
    <mergeCell ref="OLA159:OLA160"/>
    <mergeCell ref="OLB159:OLB160"/>
    <mergeCell ref="OLC159:OLC160"/>
    <mergeCell ref="OLD159:OLD160"/>
    <mergeCell ref="OLE159:OLE160"/>
    <mergeCell ref="OKT159:OKT160"/>
    <mergeCell ref="OKU159:OKU160"/>
    <mergeCell ref="OKV159:OKV160"/>
    <mergeCell ref="OKW159:OKW160"/>
    <mergeCell ref="OKX159:OKX160"/>
    <mergeCell ref="OKY159:OKY160"/>
    <mergeCell ref="OKN159:OKN160"/>
    <mergeCell ref="OKO159:OKO160"/>
    <mergeCell ref="OKP159:OKP160"/>
    <mergeCell ref="OKQ159:OKQ160"/>
    <mergeCell ref="OKR159:OKR160"/>
    <mergeCell ref="OKS159:OKS160"/>
    <mergeCell ref="OKH159:OKH160"/>
    <mergeCell ref="OKI159:OKI160"/>
    <mergeCell ref="OKJ159:OKJ160"/>
    <mergeCell ref="OKK159:OKK160"/>
    <mergeCell ref="OKL159:OKL160"/>
    <mergeCell ref="OKM159:OKM160"/>
    <mergeCell ref="OKB159:OKB160"/>
    <mergeCell ref="OKC159:OKC160"/>
    <mergeCell ref="OKD159:OKD160"/>
    <mergeCell ref="OKE159:OKE160"/>
    <mergeCell ref="OKF159:OKF160"/>
    <mergeCell ref="OKG159:OKG160"/>
    <mergeCell ref="OJV159:OJV160"/>
    <mergeCell ref="OJW159:OJW160"/>
    <mergeCell ref="OJX159:OJX160"/>
    <mergeCell ref="OJY159:OJY160"/>
    <mergeCell ref="OJZ159:OJZ160"/>
    <mergeCell ref="OKA159:OKA160"/>
    <mergeCell ref="OMJ159:OMJ160"/>
    <mergeCell ref="OMK159:OMK160"/>
    <mergeCell ref="OML159:OML160"/>
    <mergeCell ref="OMM159:OMM160"/>
    <mergeCell ref="OMN159:OMN160"/>
    <mergeCell ref="OMO159:OMO160"/>
    <mergeCell ref="OMD159:OMD160"/>
    <mergeCell ref="OME159:OME160"/>
    <mergeCell ref="OMF159:OMF160"/>
    <mergeCell ref="OMG159:OMG160"/>
    <mergeCell ref="OMH159:OMH160"/>
    <mergeCell ref="OMI159:OMI160"/>
    <mergeCell ref="OLX159:OLX160"/>
    <mergeCell ref="OLY159:OLY160"/>
    <mergeCell ref="OLZ159:OLZ160"/>
    <mergeCell ref="OMA159:OMA160"/>
    <mergeCell ref="OMB159:OMB160"/>
    <mergeCell ref="OMC159:OMC160"/>
    <mergeCell ref="OLR159:OLR160"/>
    <mergeCell ref="OLS159:OLS160"/>
    <mergeCell ref="OLT159:OLT160"/>
    <mergeCell ref="OLU159:OLU160"/>
    <mergeCell ref="OLV159:OLV160"/>
    <mergeCell ref="OLW159:OLW160"/>
    <mergeCell ref="OLL159:OLL160"/>
    <mergeCell ref="OLM159:OLM160"/>
    <mergeCell ref="OLN159:OLN160"/>
    <mergeCell ref="OLO159:OLO160"/>
    <mergeCell ref="OLP159:OLP160"/>
    <mergeCell ref="OLQ159:OLQ160"/>
    <mergeCell ref="OLF159:OLF160"/>
    <mergeCell ref="OLG159:OLG160"/>
    <mergeCell ref="OLH159:OLH160"/>
    <mergeCell ref="OLI159:OLI160"/>
    <mergeCell ref="OLJ159:OLJ160"/>
    <mergeCell ref="OLK159:OLK160"/>
    <mergeCell ref="ONT159:ONT160"/>
    <mergeCell ref="ONU159:ONU160"/>
    <mergeCell ref="ONV159:ONV160"/>
    <mergeCell ref="ONW159:ONW160"/>
    <mergeCell ref="ONX159:ONX160"/>
    <mergeCell ref="ONY159:ONY160"/>
    <mergeCell ref="ONN159:ONN160"/>
    <mergeCell ref="ONO159:ONO160"/>
    <mergeCell ref="ONP159:ONP160"/>
    <mergeCell ref="ONQ159:ONQ160"/>
    <mergeCell ref="ONR159:ONR160"/>
    <mergeCell ref="ONS159:ONS160"/>
    <mergeCell ref="ONH159:ONH160"/>
    <mergeCell ref="ONI159:ONI160"/>
    <mergeCell ref="ONJ159:ONJ160"/>
    <mergeCell ref="ONK159:ONK160"/>
    <mergeCell ref="ONL159:ONL160"/>
    <mergeCell ref="ONM159:ONM160"/>
    <mergeCell ref="ONB159:ONB160"/>
    <mergeCell ref="ONC159:ONC160"/>
    <mergeCell ref="OND159:OND160"/>
    <mergeCell ref="ONE159:ONE160"/>
    <mergeCell ref="ONF159:ONF160"/>
    <mergeCell ref="ONG159:ONG160"/>
    <mergeCell ref="OMV159:OMV160"/>
    <mergeCell ref="OMW159:OMW160"/>
    <mergeCell ref="OMX159:OMX160"/>
    <mergeCell ref="OMY159:OMY160"/>
    <mergeCell ref="OMZ159:OMZ160"/>
    <mergeCell ref="ONA159:ONA160"/>
    <mergeCell ref="OMP159:OMP160"/>
    <mergeCell ref="OMQ159:OMQ160"/>
    <mergeCell ref="OMR159:OMR160"/>
    <mergeCell ref="OMS159:OMS160"/>
    <mergeCell ref="OMT159:OMT160"/>
    <mergeCell ref="OMU159:OMU160"/>
    <mergeCell ref="OPD159:OPD160"/>
    <mergeCell ref="OPE159:OPE160"/>
    <mergeCell ref="OPF159:OPF160"/>
    <mergeCell ref="OPG159:OPG160"/>
    <mergeCell ref="OPH159:OPH160"/>
    <mergeCell ref="OPI159:OPI160"/>
    <mergeCell ref="OOX159:OOX160"/>
    <mergeCell ref="OOY159:OOY160"/>
    <mergeCell ref="OOZ159:OOZ160"/>
    <mergeCell ref="OPA159:OPA160"/>
    <mergeCell ref="OPB159:OPB160"/>
    <mergeCell ref="OPC159:OPC160"/>
    <mergeCell ref="OOR159:OOR160"/>
    <mergeCell ref="OOS159:OOS160"/>
    <mergeCell ref="OOT159:OOT160"/>
    <mergeCell ref="OOU159:OOU160"/>
    <mergeCell ref="OOV159:OOV160"/>
    <mergeCell ref="OOW159:OOW160"/>
    <mergeCell ref="OOL159:OOL160"/>
    <mergeCell ref="OOM159:OOM160"/>
    <mergeCell ref="OON159:OON160"/>
    <mergeCell ref="OOO159:OOO160"/>
    <mergeCell ref="OOP159:OOP160"/>
    <mergeCell ref="OOQ159:OOQ160"/>
    <mergeCell ref="OOF159:OOF160"/>
    <mergeCell ref="OOG159:OOG160"/>
    <mergeCell ref="OOH159:OOH160"/>
    <mergeCell ref="OOI159:OOI160"/>
    <mergeCell ref="OOJ159:OOJ160"/>
    <mergeCell ref="OOK159:OOK160"/>
    <mergeCell ref="ONZ159:ONZ160"/>
    <mergeCell ref="OOA159:OOA160"/>
    <mergeCell ref="OOB159:OOB160"/>
    <mergeCell ref="OOC159:OOC160"/>
    <mergeCell ref="OOD159:OOD160"/>
    <mergeCell ref="OOE159:OOE160"/>
    <mergeCell ref="OQN159:OQN160"/>
    <mergeCell ref="OQO159:OQO160"/>
    <mergeCell ref="OQP159:OQP160"/>
    <mergeCell ref="OQQ159:OQQ160"/>
    <mergeCell ref="OQR159:OQR160"/>
    <mergeCell ref="OQS159:OQS160"/>
    <mergeCell ref="OQH159:OQH160"/>
    <mergeCell ref="OQI159:OQI160"/>
    <mergeCell ref="OQJ159:OQJ160"/>
    <mergeCell ref="OQK159:OQK160"/>
    <mergeCell ref="OQL159:OQL160"/>
    <mergeCell ref="OQM159:OQM160"/>
    <mergeCell ref="OQB159:OQB160"/>
    <mergeCell ref="OQC159:OQC160"/>
    <mergeCell ref="OQD159:OQD160"/>
    <mergeCell ref="OQE159:OQE160"/>
    <mergeCell ref="OQF159:OQF160"/>
    <mergeCell ref="OQG159:OQG160"/>
    <mergeCell ref="OPV159:OPV160"/>
    <mergeCell ref="OPW159:OPW160"/>
    <mergeCell ref="OPX159:OPX160"/>
    <mergeCell ref="OPY159:OPY160"/>
    <mergeCell ref="OPZ159:OPZ160"/>
    <mergeCell ref="OQA159:OQA160"/>
    <mergeCell ref="OPP159:OPP160"/>
    <mergeCell ref="OPQ159:OPQ160"/>
    <mergeCell ref="OPR159:OPR160"/>
    <mergeCell ref="OPS159:OPS160"/>
    <mergeCell ref="OPT159:OPT160"/>
    <mergeCell ref="OPU159:OPU160"/>
    <mergeCell ref="OPJ159:OPJ160"/>
    <mergeCell ref="OPK159:OPK160"/>
    <mergeCell ref="OPL159:OPL160"/>
    <mergeCell ref="OPM159:OPM160"/>
    <mergeCell ref="OPN159:OPN160"/>
    <mergeCell ref="OPO159:OPO160"/>
    <mergeCell ref="ORX159:ORX160"/>
    <mergeCell ref="ORY159:ORY160"/>
    <mergeCell ref="ORZ159:ORZ160"/>
    <mergeCell ref="OSA159:OSA160"/>
    <mergeCell ref="OSB159:OSB160"/>
    <mergeCell ref="OSC159:OSC160"/>
    <mergeCell ref="ORR159:ORR160"/>
    <mergeCell ref="ORS159:ORS160"/>
    <mergeCell ref="ORT159:ORT160"/>
    <mergeCell ref="ORU159:ORU160"/>
    <mergeCell ref="ORV159:ORV160"/>
    <mergeCell ref="ORW159:ORW160"/>
    <mergeCell ref="ORL159:ORL160"/>
    <mergeCell ref="ORM159:ORM160"/>
    <mergeCell ref="ORN159:ORN160"/>
    <mergeCell ref="ORO159:ORO160"/>
    <mergeCell ref="ORP159:ORP160"/>
    <mergeCell ref="ORQ159:ORQ160"/>
    <mergeCell ref="ORF159:ORF160"/>
    <mergeCell ref="ORG159:ORG160"/>
    <mergeCell ref="ORH159:ORH160"/>
    <mergeCell ref="ORI159:ORI160"/>
    <mergeCell ref="ORJ159:ORJ160"/>
    <mergeCell ref="ORK159:ORK160"/>
    <mergeCell ref="OQZ159:OQZ160"/>
    <mergeCell ref="ORA159:ORA160"/>
    <mergeCell ref="ORB159:ORB160"/>
    <mergeCell ref="ORC159:ORC160"/>
    <mergeCell ref="ORD159:ORD160"/>
    <mergeCell ref="ORE159:ORE160"/>
    <mergeCell ref="OQT159:OQT160"/>
    <mergeCell ref="OQU159:OQU160"/>
    <mergeCell ref="OQV159:OQV160"/>
    <mergeCell ref="OQW159:OQW160"/>
    <mergeCell ref="OQX159:OQX160"/>
    <mergeCell ref="OQY159:OQY160"/>
    <mergeCell ref="OTH159:OTH160"/>
    <mergeCell ref="OTI159:OTI160"/>
    <mergeCell ref="OTJ159:OTJ160"/>
    <mergeCell ref="OTK159:OTK160"/>
    <mergeCell ref="OTL159:OTL160"/>
    <mergeCell ref="OTM159:OTM160"/>
    <mergeCell ref="OTB159:OTB160"/>
    <mergeCell ref="OTC159:OTC160"/>
    <mergeCell ref="OTD159:OTD160"/>
    <mergeCell ref="OTE159:OTE160"/>
    <mergeCell ref="OTF159:OTF160"/>
    <mergeCell ref="OTG159:OTG160"/>
    <mergeCell ref="OSV159:OSV160"/>
    <mergeCell ref="OSW159:OSW160"/>
    <mergeCell ref="OSX159:OSX160"/>
    <mergeCell ref="OSY159:OSY160"/>
    <mergeCell ref="OSZ159:OSZ160"/>
    <mergeCell ref="OTA159:OTA160"/>
    <mergeCell ref="OSP159:OSP160"/>
    <mergeCell ref="OSQ159:OSQ160"/>
    <mergeCell ref="OSR159:OSR160"/>
    <mergeCell ref="OSS159:OSS160"/>
    <mergeCell ref="OST159:OST160"/>
    <mergeCell ref="OSU159:OSU160"/>
    <mergeCell ref="OSJ159:OSJ160"/>
    <mergeCell ref="OSK159:OSK160"/>
    <mergeCell ref="OSL159:OSL160"/>
    <mergeCell ref="OSM159:OSM160"/>
    <mergeCell ref="OSN159:OSN160"/>
    <mergeCell ref="OSO159:OSO160"/>
    <mergeCell ref="OSD159:OSD160"/>
    <mergeCell ref="OSE159:OSE160"/>
    <mergeCell ref="OSF159:OSF160"/>
    <mergeCell ref="OSG159:OSG160"/>
    <mergeCell ref="OSH159:OSH160"/>
    <mergeCell ref="OSI159:OSI160"/>
    <mergeCell ref="OUR159:OUR160"/>
    <mergeCell ref="OUS159:OUS160"/>
    <mergeCell ref="OUT159:OUT160"/>
    <mergeCell ref="OUU159:OUU160"/>
    <mergeCell ref="OUV159:OUV160"/>
    <mergeCell ref="OUW159:OUW160"/>
    <mergeCell ref="OUL159:OUL160"/>
    <mergeCell ref="OUM159:OUM160"/>
    <mergeCell ref="OUN159:OUN160"/>
    <mergeCell ref="OUO159:OUO160"/>
    <mergeCell ref="OUP159:OUP160"/>
    <mergeCell ref="OUQ159:OUQ160"/>
    <mergeCell ref="OUF159:OUF160"/>
    <mergeCell ref="OUG159:OUG160"/>
    <mergeCell ref="OUH159:OUH160"/>
    <mergeCell ref="OUI159:OUI160"/>
    <mergeCell ref="OUJ159:OUJ160"/>
    <mergeCell ref="OUK159:OUK160"/>
    <mergeCell ref="OTZ159:OTZ160"/>
    <mergeCell ref="OUA159:OUA160"/>
    <mergeCell ref="OUB159:OUB160"/>
    <mergeCell ref="OUC159:OUC160"/>
    <mergeCell ref="OUD159:OUD160"/>
    <mergeCell ref="OUE159:OUE160"/>
    <mergeCell ref="OTT159:OTT160"/>
    <mergeCell ref="OTU159:OTU160"/>
    <mergeCell ref="OTV159:OTV160"/>
    <mergeCell ref="OTW159:OTW160"/>
    <mergeCell ref="OTX159:OTX160"/>
    <mergeCell ref="OTY159:OTY160"/>
    <mergeCell ref="OTN159:OTN160"/>
    <mergeCell ref="OTO159:OTO160"/>
    <mergeCell ref="OTP159:OTP160"/>
    <mergeCell ref="OTQ159:OTQ160"/>
    <mergeCell ref="OTR159:OTR160"/>
    <mergeCell ref="OTS159:OTS160"/>
    <mergeCell ref="OWB159:OWB160"/>
    <mergeCell ref="OWC159:OWC160"/>
    <mergeCell ref="OWD159:OWD160"/>
    <mergeCell ref="OWE159:OWE160"/>
    <mergeCell ref="OWF159:OWF160"/>
    <mergeCell ref="OWG159:OWG160"/>
    <mergeCell ref="OVV159:OVV160"/>
    <mergeCell ref="OVW159:OVW160"/>
    <mergeCell ref="OVX159:OVX160"/>
    <mergeCell ref="OVY159:OVY160"/>
    <mergeCell ref="OVZ159:OVZ160"/>
    <mergeCell ref="OWA159:OWA160"/>
    <mergeCell ref="OVP159:OVP160"/>
    <mergeCell ref="OVQ159:OVQ160"/>
    <mergeCell ref="OVR159:OVR160"/>
    <mergeCell ref="OVS159:OVS160"/>
    <mergeCell ref="OVT159:OVT160"/>
    <mergeCell ref="OVU159:OVU160"/>
    <mergeCell ref="OVJ159:OVJ160"/>
    <mergeCell ref="OVK159:OVK160"/>
    <mergeCell ref="OVL159:OVL160"/>
    <mergeCell ref="OVM159:OVM160"/>
    <mergeCell ref="OVN159:OVN160"/>
    <mergeCell ref="OVO159:OVO160"/>
    <mergeCell ref="OVD159:OVD160"/>
    <mergeCell ref="OVE159:OVE160"/>
    <mergeCell ref="OVF159:OVF160"/>
    <mergeCell ref="OVG159:OVG160"/>
    <mergeCell ref="OVH159:OVH160"/>
    <mergeCell ref="OVI159:OVI160"/>
    <mergeCell ref="OUX159:OUX160"/>
    <mergeCell ref="OUY159:OUY160"/>
    <mergeCell ref="OUZ159:OUZ160"/>
    <mergeCell ref="OVA159:OVA160"/>
    <mergeCell ref="OVB159:OVB160"/>
    <mergeCell ref="OVC159:OVC160"/>
    <mergeCell ref="OXL159:OXL160"/>
    <mergeCell ref="OXM159:OXM160"/>
    <mergeCell ref="OXN159:OXN160"/>
    <mergeCell ref="OXO159:OXO160"/>
    <mergeCell ref="OXP159:OXP160"/>
    <mergeCell ref="OXQ159:OXQ160"/>
    <mergeCell ref="OXF159:OXF160"/>
    <mergeCell ref="OXG159:OXG160"/>
    <mergeCell ref="OXH159:OXH160"/>
    <mergeCell ref="OXI159:OXI160"/>
    <mergeCell ref="OXJ159:OXJ160"/>
    <mergeCell ref="OXK159:OXK160"/>
    <mergeCell ref="OWZ159:OWZ160"/>
    <mergeCell ref="OXA159:OXA160"/>
    <mergeCell ref="OXB159:OXB160"/>
    <mergeCell ref="OXC159:OXC160"/>
    <mergeCell ref="OXD159:OXD160"/>
    <mergeCell ref="OXE159:OXE160"/>
    <mergeCell ref="OWT159:OWT160"/>
    <mergeCell ref="OWU159:OWU160"/>
    <mergeCell ref="OWV159:OWV160"/>
    <mergeCell ref="OWW159:OWW160"/>
    <mergeCell ref="OWX159:OWX160"/>
    <mergeCell ref="OWY159:OWY160"/>
    <mergeCell ref="OWN159:OWN160"/>
    <mergeCell ref="OWO159:OWO160"/>
    <mergeCell ref="OWP159:OWP160"/>
    <mergeCell ref="OWQ159:OWQ160"/>
    <mergeCell ref="OWR159:OWR160"/>
    <mergeCell ref="OWS159:OWS160"/>
    <mergeCell ref="OWH159:OWH160"/>
    <mergeCell ref="OWI159:OWI160"/>
    <mergeCell ref="OWJ159:OWJ160"/>
    <mergeCell ref="OWK159:OWK160"/>
    <mergeCell ref="OWL159:OWL160"/>
    <mergeCell ref="OWM159:OWM160"/>
    <mergeCell ref="OYV159:OYV160"/>
    <mergeCell ref="OYW159:OYW160"/>
    <mergeCell ref="OYX159:OYX160"/>
    <mergeCell ref="OYY159:OYY160"/>
    <mergeCell ref="OYZ159:OYZ160"/>
    <mergeCell ref="OZA159:OZA160"/>
    <mergeCell ref="OYP159:OYP160"/>
    <mergeCell ref="OYQ159:OYQ160"/>
    <mergeCell ref="OYR159:OYR160"/>
    <mergeCell ref="OYS159:OYS160"/>
    <mergeCell ref="OYT159:OYT160"/>
    <mergeCell ref="OYU159:OYU160"/>
    <mergeCell ref="OYJ159:OYJ160"/>
    <mergeCell ref="OYK159:OYK160"/>
    <mergeCell ref="OYL159:OYL160"/>
    <mergeCell ref="OYM159:OYM160"/>
    <mergeCell ref="OYN159:OYN160"/>
    <mergeCell ref="OYO159:OYO160"/>
    <mergeCell ref="OYD159:OYD160"/>
    <mergeCell ref="OYE159:OYE160"/>
    <mergeCell ref="OYF159:OYF160"/>
    <mergeCell ref="OYG159:OYG160"/>
    <mergeCell ref="OYH159:OYH160"/>
    <mergeCell ref="OYI159:OYI160"/>
    <mergeCell ref="OXX159:OXX160"/>
    <mergeCell ref="OXY159:OXY160"/>
    <mergeCell ref="OXZ159:OXZ160"/>
    <mergeCell ref="OYA159:OYA160"/>
    <mergeCell ref="OYB159:OYB160"/>
    <mergeCell ref="OYC159:OYC160"/>
    <mergeCell ref="OXR159:OXR160"/>
    <mergeCell ref="OXS159:OXS160"/>
    <mergeCell ref="OXT159:OXT160"/>
    <mergeCell ref="OXU159:OXU160"/>
    <mergeCell ref="OXV159:OXV160"/>
    <mergeCell ref="OXW159:OXW160"/>
    <mergeCell ref="PAF159:PAF160"/>
    <mergeCell ref="PAG159:PAG160"/>
    <mergeCell ref="PAH159:PAH160"/>
    <mergeCell ref="PAI159:PAI160"/>
    <mergeCell ref="PAJ159:PAJ160"/>
    <mergeCell ref="PAK159:PAK160"/>
    <mergeCell ref="OZZ159:OZZ160"/>
    <mergeCell ref="PAA159:PAA160"/>
    <mergeCell ref="PAB159:PAB160"/>
    <mergeCell ref="PAC159:PAC160"/>
    <mergeCell ref="PAD159:PAD160"/>
    <mergeCell ref="PAE159:PAE160"/>
    <mergeCell ref="OZT159:OZT160"/>
    <mergeCell ref="OZU159:OZU160"/>
    <mergeCell ref="OZV159:OZV160"/>
    <mergeCell ref="OZW159:OZW160"/>
    <mergeCell ref="OZX159:OZX160"/>
    <mergeCell ref="OZY159:OZY160"/>
    <mergeCell ref="OZN159:OZN160"/>
    <mergeCell ref="OZO159:OZO160"/>
    <mergeCell ref="OZP159:OZP160"/>
    <mergeCell ref="OZQ159:OZQ160"/>
    <mergeCell ref="OZR159:OZR160"/>
    <mergeCell ref="OZS159:OZS160"/>
    <mergeCell ref="OZH159:OZH160"/>
    <mergeCell ref="OZI159:OZI160"/>
    <mergeCell ref="OZJ159:OZJ160"/>
    <mergeCell ref="OZK159:OZK160"/>
    <mergeCell ref="OZL159:OZL160"/>
    <mergeCell ref="OZM159:OZM160"/>
    <mergeCell ref="OZB159:OZB160"/>
    <mergeCell ref="OZC159:OZC160"/>
    <mergeCell ref="OZD159:OZD160"/>
    <mergeCell ref="OZE159:OZE160"/>
    <mergeCell ref="OZF159:OZF160"/>
    <mergeCell ref="OZG159:OZG160"/>
    <mergeCell ref="PBP159:PBP160"/>
    <mergeCell ref="PBQ159:PBQ160"/>
    <mergeCell ref="PBR159:PBR160"/>
    <mergeCell ref="PBS159:PBS160"/>
    <mergeCell ref="PBT159:PBT160"/>
    <mergeCell ref="PBU159:PBU160"/>
    <mergeCell ref="PBJ159:PBJ160"/>
    <mergeCell ref="PBK159:PBK160"/>
    <mergeCell ref="PBL159:PBL160"/>
    <mergeCell ref="PBM159:PBM160"/>
    <mergeCell ref="PBN159:PBN160"/>
    <mergeCell ref="PBO159:PBO160"/>
    <mergeCell ref="PBD159:PBD160"/>
    <mergeCell ref="PBE159:PBE160"/>
    <mergeCell ref="PBF159:PBF160"/>
    <mergeCell ref="PBG159:PBG160"/>
    <mergeCell ref="PBH159:PBH160"/>
    <mergeCell ref="PBI159:PBI160"/>
    <mergeCell ref="PAX159:PAX160"/>
    <mergeCell ref="PAY159:PAY160"/>
    <mergeCell ref="PAZ159:PAZ160"/>
    <mergeCell ref="PBA159:PBA160"/>
    <mergeCell ref="PBB159:PBB160"/>
    <mergeCell ref="PBC159:PBC160"/>
    <mergeCell ref="PAR159:PAR160"/>
    <mergeCell ref="PAS159:PAS160"/>
    <mergeCell ref="PAT159:PAT160"/>
    <mergeCell ref="PAU159:PAU160"/>
    <mergeCell ref="PAV159:PAV160"/>
    <mergeCell ref="PAW159:PAW160"/>
    <mergeCell ref="PAL159:PAL160"/>
    <mergeCell ref="PAM159:PAM160"/>
    <mergeCell ref="PAN159:PAN160"/>
    <mergeCell ref="PAO159:PAO160"/>
    <mergeCell ref="PAP159:PAP160"/>
    <mergeCell ref="PAQ159:PAQ160"/>
    <mergeCell ref="PCZ159:PCZ160"/>
    <mergeCell ref="PDA159:PDA160"/>
    <mergeCell ref="PDB159:PDB160"/>
    <mergeCell ref="PDC159:PDC160"/>
    <mergeCell ref="PDD159:PDD160"/>
    <mergeCell ref="PDE159:PDE160"/>
    <mergeCell ref="PCT159:PCT160"/>
    <mergeCell ref="PCU159:PCU160"/>
    <mergeCell ref="PCV159:PCV160"/>
    <mergeCell ref="PCW159:PCW160"/>
    <mergeCell ref="PCX159:PCX160"/>
    <mergeCell ref="PCY159:PCY160"/>
    <mergeCell ref="PCN159:PCN160"/>
    <mergeCell ref="PCO159:PCO160"/>
    <mergeCell ref="PCP159:PCP160"/>
    <mergeCell ref="PCQ159:PCQ160"/>
    <mergeCell ref="PCR159:PCR160"/>
    <mergeCell ref="PCS159:PCS160"/>
    <mergeCell ref="PCH159:PCH160"/>
    <mergeCell ref="PCI159:PCI160"/>
    <mergeCell ref="PCJ159:PCJ160"/>
    <mergeCell ref="PCK159:PCK160"/>
    <mergeCell ref="PCL159:PCL160"/>
    <mergeCell ref="PCM159:PCM160"/>
    <mergeCell ref="PCB159:PCB160"/>
    <mergeCell ref="PCC159:PCC160"/>
    <mergeCell ref="PCD159:PCD160"/>
    <mergeCell ref="PCE159:PCE160"/>
    <mergeCell ref="PCF159:PCF160"/>
    <mergeCell ref="PCG159:PCG160"/>
    <mergeCell ref="PBV159:PBV160"/>
    <mergeCell ref="PBW159:PBW160"/>
    <mergeCell ref="PBX159:PBX160"/>
    <mergeCell ref="PBY159:PBY160"/>
    <mergeCell ref="PBZ159:PBZ160"/>
    <mergeCell ref="PCA159:PCA160"/>
    <mergeCell ref="PEJ159:PEJ160"/>
    <mergeCell ref="PEK159:PEK160"/>
    <mergeCell ref="PEL159:PEL160"/>
    <mergeCell ref="PEM159:PEM160"/>
    <mergeCell ref="PEN159:PEN160"/>
    <mergeCell ref="PEO159:PEO160"/>
    <mergeCell ref="PED159:PED160"/>
    <mergeCell ref="PEE159:PEE160"/>
    <mergeCell ref="PEF159:PEF160"/>
    <mergeCell ref="PEG159:PEG160"/>
    <mergeCell ref="PEH159:PEH160"/>
    <mergeCell ref="PEI159:PEI160"/>
    <mergeCell ref="PDX159:PDX160"/>
    <mergeCell ref="PDY159:PDY160"/>
    <mergeCell ref="PDZ159:PDZ160"/>
    <mergeCell ref="PEA159:PEA160"/>
    <mergeCell ref="PEB159:PEB160"/>
    <mergeCell ref="PEC159:PEC160"/>
    <mergeCell ref="PDR159:PDR160"/>
    <mergeCell ref="PDS159:PDS160"/>
    <mergeCell ref="PDT159:PDT160"/>
    <mergeCell ref="PDU159:PDU160"/>
    <mergeCell ref="PDV159:PDV160"/>
    <mergeCell ref="PDW159:PDW160"/>
    <mergeCell ref="PDL159:PDL160"/>
    <mergeCell ref="PDM159:PDM160"/>
    <mergeCell ref="PDN159:PDN160"/>
    <mergeCell ref="PDO159:PDO160"/>
    <mergeCell ref="PDP159:PDP160"/>
    <mergeCell ref="PDQ159:PDQ160"/>
    <mergeCell ref="PDF159:PDF160"/>
    <mergeCell ref="PDG159:PDG160"/>
    <mergeCell ref="PDH159:PDH160"/>
    <mergeCell ref="PDI159:PDI160"/>
    <mergeCell ref="PDJ159:PDJ160"/>
    <mergeCell ref="PDK159:PDK160"/>
    <mergeCell ref="PFT159:PFT160"/>
    <mergeCell ref="PFU159:PFU160"/>
    <mergeCell ref="PFV159:PFV160"/>
    <mergeCell ref="PFW159:PFW160"/>
    <mergeCell ref="PFX159:PFX160"/>
    <mergeCell ref="PFY159:PFY160"/>
    <mergeCell ref="PFN159:PFN160"/>
    <mergeCell ref="PFO159:PFO160"/>
    <mergeCell ref="PFP159:PFP160"/>
    <mergeCell ref="PFQ159:PFQ160"/>
    <mergeCell ref="PFR159:PFR160"/>
    <mergeCell ref="PFS159:PFS160"/>
    <mergeCell ref="PFH159:PFH160"/>
    <mergeCell ref="PFI159:PFI160"/>
    <mergeCell ref="PFJ159:PFJ160"/>
    <mergeCell ref="PFK159:PFK160"/>
    <mergeCell ref="PFL159:PFL160"/>
    <mergeCell ref="PFM159:PFM160"/>
    <mergeCell ref="PFB159:PFB160"/>
    <mergeCell ref="PFC159:PFC160"/>
    <mergeCell ref="PFD159:PFD160"/>
    <mergeCell ref="PFE159:PFE160"/>
    <mergeCell ref="PFF159:PFF160"/>
    <mergeCell ref="PFG159:PFG160"/>
    <mergeCell ref="PEV159:PEV160"/>
    <mergeCell ref="PEW159:PEW160"/>
    <mergeCell ref="PEX159:PEX160"/>
    <mergeCell ref="PEY159:PEY160"/>
    <mergeCell ref="PEZ159:PEZ160"/>
    <mergeCell ref="PFA159:PFA160"/>
    <mergeCell ref="PEP159:PEP160"/>
    <mergeCell ref="PEQ159:PEQ160"/>
    <mergeCell ref="PER159:PER160"/>
    <mergeCell ref="PES159:PES160"/>
    <mergeCell ref="PET159:PET160"/>
    <mergeCell ref="PEU159:PEU160"/>
    <mergeCell ref="PHD159:PHD160"/>
    <mergeCell ref="PHE159:PHE160"/>
    <mergeCell ref="PHF159:PHF160"/>
    <mergeCell ref="PHG159:PHG160"/>
    <mergeCell ref="PHH159:PHH160"/>
    <mergeCell ref="PHI159:PHI160"/>
    <mergeCell ref="PGX159:PGX160"/>
    <mergeCell ref="PGY159:PGY160"/>
    <mergeCell ref="PGZ159:PGZ160"/>
    <mergeCell ref="PHA159:PHA160"/>
    <mergeCell ref="PHB159:PHB160"/>
    <mergeCell ref="PHC159:PHC160"/>
    <mergeCell ref="PGR159:PGR160"/>
    <mergeCell ref="PGS159:PGS160"/>
    <mergeCell ref="PGT159:PGT160"/>
    <mergeCell ref="PGU159:PGU160"/>
    <mergeCell ref="PGV159:PGV160"/>
    <mergeCell ref="PGW159:PGW160"/>
    <mergeCell ref="PGL159:PGL160"/>
    <mergeCell ref="PGM159:PGM160"/>
    <mergeCell ref="PGN159:PGN160"/>
    <mergeCell ref="PGO159:PGO160"/>
    <mergeCell ref="PGP159:PGP160"/>
    <mergeCell ref="PGQ159:PGQ160"/>
    <mergeCell ref="PGF159:PGF160"/>
    <mergeCell ref="PGG159:PGG160"/>
    <mergeCell ref="PGH159:PGH160"/>
    <mergeCell ref="PGI159:PGI160"/>
    <mergeCell ref="PGJ159:PGJ160"/>
    <mergeCell ref="PGK159:PGK160"/>
    <mergeCell ref="PFZ159:PFZ160"/>
    <mergeCell ref="PGA159:PGA160"/>
    <mergeCell ref="PGB159:PGB160"/>
    <mergeCell ref="PGC159:PGC160"/>
    <mergeCell ref="PGD159:PGD160"/>
    <mergeCell ref="PGE159:PGE160"/>
    <mergeCell ref="PIN159:PIN160"/>
    <mergeCell ref="PIO159:PIO160"/>
    <mergeCell ref="PIP159:PIP160"/>
    <mergeCell ref="PIQ159:PIQ160"/>
    <mergeCell ref="PIR159:PIR160"/>
    <mergeCell ref="PIS159:PIS160"/>
    <mergeCell ref="PIH159:PIH160"/>
    <mergeCell ref="PII159:PII160"/>
    <mergeCell ref="PIJ159:PIJ160"/>
    <mergeCell ref="PIK159:PIK160"/>
    <mergeCell ref="PIL159:PIL160"/>
    <mergeCell ref="PIM159:PIM160"/>
    <mergeCell ref="PIB159:PIB160"/>
    <mergeCell ref="PIC159:PIC160"/>
    <mergeCell ref="PID159:PID160"/>
    <mergeCell ref="PIE159:PIE160"/>
    <mergeCell ref="PIF159:PIF160"/>
    <mergeCell ref="PIG159:PIG160"/>
    <mergeCell ref="PHV159:PHV160"/>
    <mergeCell ref="PHW159:PHW160"/>
    <mergeCell ref="PHX159:PHX160"/>
    <mergeCell ref="PHY159:PHY160"/>
    <mergeCell ref="PHZ159:PHZ160"/>
    <mergeCell ref="PIA159:PIA160"/>
    <mergeCell ref="PHP159:PHP160"/>
    <mergeCell ref="PHQ159:PHQ160"/>
    <mergeCell ref="PHR159:PHR160"/>
    <mergeCell ref="PHS159:PHS160"/>
    <mergeCell ref="PHT159:PHT160"/>
    <mergeCell ref="PHU159:PHU160"/>
    <mergeCell ref="PHJ159:PHJ160"/>
    <mergeCell ref="PHK159:PHK160"/>
    <mergeCell ref="PHL159:PHL160"/>
    <mergeCell ref="PHM159:PHM160"/>
    <mergeCell ref="PHN159:PHN160"/>
    <mergeCell ref="PHO159:PHO160"/>
    <mergeCell ref="PJX159:PJX160"/>
    <mergeCell ref="PJY159:PJY160"/>
    <mergeCell ref="PJZ159:PJZ160"/>
    <mergeCell ref="PKA159:PKA160"/>
    <mergeCell ref="PKB159:PKB160"/>
    <mergeCell ref="PKC159:PKC160"/>
    <mergeCell ref="PJR159:PJR160"/>
    <mergeCell ref="PJS159:PJS160"/>
    <mergeCell ref="PJT159:PJT160"/>
    <mergeCell ref="PJU159:PJU160"/>
    <mergeCell ref="PJV159:PJV160"/>
    <mergeCell ref="PJW159:PJW160"/>
    <mergeCell ref="PJL159:PJL160"/>
    <mergeCell ref="PJM159:PJM160"/>
    <mergeCell ref="PJN159:PJN160"/>
    <mergeCell ref="PJO159:PJO160"/>
    <mergeCell ref="PJP159:PJP160"/>
    <mergeCell ref="PJQ159:PJQ160"/>
    <mergeCell ref="PJF159:PJF160"/>
    <mergeCell ref="PJG159:PJG160"/>
    <mergeCell ref="PJH159:PJH160"/>
    <mergeCell ref="PJI159:PJI160"/>
    <mergeCell ref="PJJ159:PJJ160"/>
    <mergeCell ref="PJK159:PJK160"/>
    <mergeCell ref="PIZ159:PIZ160"/>
    <mergeCell ref="PJA159:PJA160"/>
    <mergeCell ref="PJB159:PJB160"/>
    <mergeCell ref="PJC159:PJC160"/>
    <mergeCell ref="PJD159:PJD160"/>
    <mergeCell ref="PJE159:PJE160"/>
    <mergeCell ref="PIT159:PIT160"/>
    <mergeCell ref="PIU159:PIU160"/>
    <mergeCell ref="PIV159:PIV160"/>
    <mergeCell ref="PIW159:PIW160"/>
    <mergeCell ref="PIX159:PIX160"/>
    <mergeCell ref="PIY159:PIY160"/>
    <mergeCell ref="PLH159:PLH160"/>
    <mergeCell ref="PLI159:PLI160"/>
    <mergeCell ref="PLJ159:PLJ160"/>
    <mergeCell ref="PLK159:PLK160"/>
    <mergeCell ref="PLL159:PLL160"/>
    <mergeCell ref="PLM159:PLM160"/>
    <mergeCell ref="PLB159:PLB160"/>
    <mergeCell ref="PLC159:PLC160"/>
    <mergeCell ref="PLD159:PLD160"/>
    <mergeCell ref="PLE159:PLE160"/>
    <mergeCell ref="PLF159:PLF160"/>
    <mergeCell ref="PLG159:PLG160"/>
    <mergeCell ref="PKV159:PKV160"/>
    <mergeCell ref="PKW159:PKW160"/>
    <mergeCell ref="PKX159:PKX160"/>
    <mergeCell ref="PKY159:PKY160"/>
    <mergeCell ref="PKZ159:PKZ160"/>
    <mergeCell ref="PLA159:PLA160"/>
    <mergeCell ref="PKP159:PKP160"/>
    <mergeCell ref="PKQ159:PKQ160"/>
    <mergeCell ref="PKR159:PKR160"/>
    <mergeCell ref="PKS159:PKS160"/>
    <mergeCell ref="PKT159:PKT160"/>
    <mergeCell ref="PKU159:PKU160"/>
    <mergeCell ref="PKJ159:PKJ160"/>
    <mergeCell ref="PKK159:PKK160"/>
    <mergeCell ref="PKL159:PKL160"/>
    <mergeCell ref="PKM159:PKM160"/>
    <mergeCell ref="PKN159:PKN160"/>
    <mergeCell ref="PKO159:PKO160"/>
    <mergeCell ref="PKD159:PKD160"/>
    <mergeCell ref="PKE159:PKE160"/>
    <mergeCell ref="PKF159:PKF160"/>
    <mergeCell ref="PKG159:PKG160"/>
    <mergeCell ref="PKH159:PKH160"/>
    <mergeCell ref="PKI159:PKI160"/>
    <mergeCell ref="PMR159:PMR160"/>
    <mergeCell ref="PMS159:PMS160"/>
    <mergeCell ref="PMT159:PMT160"/>
    <mergeCell ref="PMU159:PMU160"/>
    <mergeCell ref="PMV159:PMV160"/>
    <mergeCell ref="PMW159:PMW160"/>
    <mergeCell ref="PML159:PML160"/>
    <mergeCell ref="PMM159:PMM160"/>
    <mergeCell ref="PMN159:PMN160"/>
    <mergeCell ref="PMO159:PMO160"/>
    <mergeCell ref="PMP159:PMP160"/>
    <mergeCell ref="PMQ159:PMQ160"/>
    <mergeCell ref="PMF159:PMF160"/>
    <mergeCell ref="PMG159:PMG160"/>
    <mergeCell ref="PMH159:PMH160"/>
    <mergeCell ref="PMI159:PMI160"/>
    <mergeCell ref="PMJ159:PMJ160"/>
    <mergeCell ref="PMK159:PMK160"/>
    <mergeCell ref="PLZ159:PLZ160"/>
    <mergeCell ref="PMA159:PMA160"/>
    <mergeCell ref="PMB159:PMB160"/>
    <mergeCell ref="PMC159:PMC160"/>
    <mergeCell ref="PMD159:PMD160"/>
    <mergeCell ref="PME159:PME160"/>
    <mergeCell ref="PLT159:PLT160"/>
    <mergeCell ref="PLU159:PLU160"/>
    <mergeCell ref="PLV159:PLV160"/>
    <mergeCell ref="PLW159:PLW160"/>
    <mergeCell ref="PLX159:PLX160"/>
    <mergeCell ref="PLY159:PLY160"/>
    <mergeCell ref="PLN159:PLN160"/>
    <mergeCell ref="PLO159:PLO160"/>
    <mergeCell ref="PLP159:PLP160"/>
    <mergeCell ref="PLQ159:PLQ160"/>
    <mergeCell ref="PLR159:PLR160"/>
    <mergeCell ref="PLS159:PLS160"/>
    <mergeCell ref="POB159:POB160"/>
    <mergeCell ref="POC159:POC160"/>
    <mergeCell ref="POD159:POD160"/>
    <mergeCell ref="POE159:POE160"/>
    <mergeCell ref="POF159:POF160"/>
    <mergeCell ref="POG159:POG160"/>
    <mergeCell ref="PNV159:PNV160"/>
    <mergeCell ref="PNW159:PNW160"/>
    <mergeCell ref="PNX159:PNX160"/>
    <mergeCell ref="PNY159:PNY160"/>
    <mergeCell ref="PNZ159:PNZ160"/>
    <mergeCell ref="POA159:POA160"/>
    <mergeCell ref="PNP159:PNP160"/>
    <mergeCell ref="PNQ159:PNQ160"/>
    <mergeCell ref="PNR159:PNR160"/>
    <mergeCell ref="PNS159:PNS160"/>
    <mergeCell ref="PNT159:PNT160"/>
    <mergeCell ref="PNU159:PNU160"/>
    <mergeCell ref="PNJ159:PNJ160"/>
    <mergeCell ref="PNK159:PNK160"/>
    <mergeCell ref="PNL159:PNL160"/>
    <mergeCell ref="PNM159:PNM160"/>
    <mergeCell ref="PNN159:PNN160"/>
    <mergeCell ref="PNO159:PNO160"/>
    <mergeCell ref="PND159:PND160"/>
    <mergeCell ref="PNE159:PNE160"/>
    <mergeCell ref="PNF159:PNF160"/>
    <mergeCell ref="PNG159:PNG160"/>
    <mergeCell ref="PNH159:PNH160"/>
    <mergeCell ref="PNI159:PNI160"/>
    <mergeCell ref="PMX159:PMX160"/>
    <mergeCell ref="PMY159:PMY160"/>
    <mergeCell ref="PMZ159:PMZ160"/>
    <mergeCell ref="PNA159:PNA160"/>
    <mergeCell ref="PNB159:PNB160"/>
    <mergeCell ref="PNC159:PNC160"/>
    <mergeCell ref="PPL159:PPL160"/>
    <mergeCell ref="PPM159:PPM160"/>
    <mergeCell ref="PPN159:PPN160"/>
    <mergeCell ref="PPO159:PPO160"/>
    <mergeCell ref="PPP159:PPP160"/>
    <mergeCell ref="PPQ159:PPQ160"/>
    <mergeCell ref="PPF159:PPF160"/>
    <mergeCell ref="PPG159:PPG160"/>
    <mergeCell ref="PPH159:PPH160"/>
    <mergeCell ref="PPI159:PPI160"/>
    <mergeCell ref="PPJ159:PPJ160"/>
    <mergeCell ref="PPK159:PPK160"/>
    <mergeCell ref="POZ159:POZ160"/>
    <mergeCell ref="PPA159:PPA160"/>
    <mergeCell ref="PPB159:PPB160"/>
    <mergeCell ref="PPC159:PPC160"/>
    <mergeCell ref="PPD159:PPD160"/>
    <mergeCell ref="PPE159:PPE160"/>
    <mergeCell ref="POT159:POT160"/>
    <mergeCell ref="POU159:POU160"/>
    <mergeCell ref="POV159:POV160"/>
    <mergeCell ref="POW159:POW160"/>
    <mergeCell ref="POX159:POX160"/>
    <mergeCell ref="POY159:POY160"/>
    <mergeCell ref="PON159:PON160"/>
    <mergeCell ref="POO159:POO160"/>
    <mergeCell ref="POP159:POP160"/>
    <mergeCell ref="POQ159:POQ160"/>
    <mergeCell ref="POR159:POR160"/>
    <mergeCell ref="POS159:POS160"/>
    <mergeCell ref="POH159:POH160"/>
    <mergeCell ref="POI159:POI160"/>
    <mergeCell ref="POJ159:POJ160"/>
    <mergeCell ref="POK159:POK160"/>
    <mergeCell ref="POL159:POL160"/>
    <mergeCell ref="POM159:POM160"/>
    <mergeCell ref="PQV159:PQV160"/>
    <mergeCell ref="PQW159:PQW160"/>
    <mergeCell ref="PQX159:PQX160"/>
    <mergeCell ref="PQY159:PQY160"/>
    <mergeCell ref="PQZ159:PQZ160"/>
    <mergeCell ref="PRA159:PRA160"/>
    <mergeCell ref="PQP159:PQP160"/>
    <mergeCell ref="PQQ159:PQQ160"/>
    <mergeCell ref="PQR159:PQR160"/>
    <mergeCell ref="PQS159:PQS160"/>
    <mergeCell ref="PQT159:PQT160"/>
    <mergeCell ref="PQU159:PQU160"/>
    <mergeCell ref="PQJ159:PQJ160"/>
    <mergeCell ref="PQK159:PQK160"/>
    <mergeCell ref="PQL159:PQL160"/>
    <mergeCell ref="PQM159:PQM160"/>
    <mergeCell ref="PQN159:PQN160"/>
    <mergeCell ref="PQO159:PQO160"/>
    <mergeCell ref="PQD159:PQD160"/>
    <mergeCell ref="PQE159:PQE160"/>
    <mergeCell ref="PQF159:PQF160"/>
    <mergeCell ref="PQG159:PQG160"/>
    <mergeCell ref="PQH159:PQH160"/>
    <mergeCell ref="PQI159:PQI160"/>
    <mergeCell ref="PPX159:PPX160"/>
    <mergeCell ref="PPY159:PPY160"/>
    <mergeCell ref="PPZ159:PPZ160"/>
    <mergeCell ref="PQA159:PQA160"/>
    <mergeCell ref="PQB159:PQB160"/>
    <mergeCell ref="PQC159:PQC160"/>
    <mergeCell ref="PPR159:PPR160"/>
    <mergeCell ref="PPS159:PPS160"/>
    <mergeCell ref="PPT159:PPT160"/>
    <mergeCell ref="PPU159:PPU160"/>
    <mergeCell ref="PPV159:PPV160"/>
    <mergeCell ref="PPW159:PPW160"/>
    <mergeCell ref="PSF159:PSF160"/>
    <mergeCell ref="PSG159:PSG160"/>
    <mergeCell ref="PSH159:PSH160"/>
    <mergeCell ref="PSI159:PSI160"/>
    <mergeCell ref="PSJ159:PSJ160"/>
    <mergeCell ref="PSK159:PSK160"/>
    <mergeCell ref="PRZ159:PRZ160"/>
    <mergeCell ref="PSA159:PSA160"/>
    <mergeCell ref="PSB159:PSB160"/>
    <mergeCell ref="PSC159:PSC160"/>
    <mergeCell ref="PSD159:PSD160"/>
    <mergeCell ref="PSE159:PSE160"/>
    <mergeCell ref="PRT159:PRT160"/>
    <mergeCell ref="PRU159:PRU160"/>
    <mergeCell ref="PRV159:PRV160"/>
    <mergeCell ref="PRW159:PRW160"/>
    <mergeCell ref="PRX159:PRX160"/>
    <mergeCell ref="PRY159:PRY160"/>
    <mergeCell ref="PRN159:PRN160"/>
    <mergeCell ref="PRO159:PRO160"/>
    <mergeCell ref="PRP159:PRP160"/>
    <mergeCell ref="PRQ159:PRQ160"/>
    <mergeCell ref="PRR159:PRR160"/>
    <mergeCell ref="PRS159:PRS160"/>
    <mergeCell ref="PRH159:PRH160"/>
    <mergeCell ref="PRI159:PRI160"/>
    <mergeCell ref="PRJ159:PRJ160"/>
    <mergeCell ref="PRK159:PRK160"/>
    <mergeCell ref="PRL159:PRL160"/>
    <mergeCell ref="PRM159:PRM160"/>
    <mergeCell ref="PRB159:PRB160"/>
    <mergeCell ref="PRC159:PRC160"/>
    <mergeCell ref="PRD159:PRD160"/>
    <mergeCell ref="PRE159:PRE160"/>
    <mergeCell ref="PRF159:PRF160"/>
    <mergeCell ref="PRG159:PRG160"/>
    <mergeCell ref="PTP159:PTP160"/>
    <mergeCell ref="PTQ159:PTQ160"/>
    <mergeCell ref="PTR159:PTR160"/>
    <mergeCell ref="PTS159:PTS160"/>
    <mergeCell ref="PTT159:PTT160"/>
    <mergeCell ref="PTU159:PTU160"/>
    <mergeCell ref="PTJ159:PTJ160"/>
    <mergeCell ref="PTK159:PTK160"/>
    <mergeCell ref="PTL159:PTL160"/>
    <mergeCell ref="PTM159:PTM160"/>
    <mergeCell ref="PTN159:PTN160"/>
    <mergeCell ref="PTO159:PTO160"/>
    <mergeCell ref="PTD159:PTD160"/>
    <mergeCell ref="PTE159:PTE160"/>
    <mergeCell ref="PTF159:PTF160"/>
    <mergeCell ref="PTG159:PTG160"/>
    <mergeCell ref="PTH159:PTH160"/>
    <mergeCell ref="PTI159:PTI160"/>
    <mergeCell ref="PSX159:PSX160"/>
    <mergeCell ref="PSY159:PSY160"/>
    <mergeCell ref="PSZ159:PSZ160"/>
    <mergeCell ref="PTA159:PTA160"/>
    <mergeCell ref="PTB159:PTB160"/>
    <mergeCell ref="PTC159:PTC160"/>
    <mergeCell ref="PSR159:PSR160"/>
    <mergeCell ref="PSS159:PSS160"/>
    <mergeCell ref="PST159:PST160"/>
    <mergeCell ref="PSU159:PSU160"/>
    <mergeCell ref="PSV159:PSV160"/>
    <mergeCell ref="PSW159:PSW160"/>
    <mergeCell ref="PSL159:PSL160"/>
    <mergeCell ref="PSM159:PSM160"/>
    <mergeCell ref="PSN159:PSN160"/>
    <mergeCell ref="PSO159:PSO160"/>
    <mergeCell ref="PSP159:PSP160"/>
    <mergeCell ref="PSQ159:PSQ160"/>
    <mergeCell ref="PUZ159:PUZ160"/>
    <mergeCell ref="PVA159:PVA160"/>
    <mergeCell ref="PVB159:PVB160"/>
    <mergeCell ref="PVC159:PVC160"/>
    <mergeCell ref="PVD159:PVD160"/>
    <mergeCell ref="PVE159:PVE160"/>
    <mergeCell ref="PUT159:PUT160"/>
    <mergeCell ref="PUU159:PUU160"/>
    <mergeCell ref="PUV159:PUV160"/>
    <mergeCell ref="PUW159:PUW160"/>
    <mergeCell ref="PUX159:PUX160"/>
    <mergeCell ref="PUY159:PUY160"/>
    <mergeCell ref="PUN159:PUN160"/>
    <mergeCell ref="PUO159:PUO160"/>
    <mergeCell ref="PUP159:PUP160"/>
    <mergeCell ref="PUQ159:PUQ160"/>
    <mergeCell ref="PUR159:PUR160"/>
    <mergeCell ref="PUS159:PUS160"/>
    <mergeCell ref="PUH159:PUH160"/>
    <mergeCell ref="PUI159:PUI160"/>
    <mergeCell ref="PUJ159:PUJ160"/>
    <mergeCell ref="PUK159:PUK160"/>
    <mergeCell ref="PUL159:PUL160"/>
    <mergeCell ref="PUM159:PUM160"/>
    <mergeCell ref="PUB159:PUB160"/>
    <mergeCell ref="PUC159:PUC160"/>
    <mergeCell ref="PUD159:PUD160"/>
    <mergeCell ref="PUE159:PUE160"/>
    <mergeCell ref="PUF159:PUF160"/>
    <mergeCell ref="PUG159:PUG160"/>
    <mergeCell ref="PTV159:PTV160"/>
    <mergeCell ref="PTW159:PTW160"/>
    <mergeCell ref="PTX159:PTX160"/>
    <mergeCell ref="PTY159:PTY160"/>
    <mergeCell ref="PTZ159:PTZ160"/>
    <mergeCell ref="PUA159:PUA160"/>
    <mergeCell ref="PWJ159:PWJ160"/>
    <mergeCell ref="PWK159:PWK160"/>
    <mergeCell ref="PWL159:PWL160"/>
    <mergeCell ref="PWM159:PWM160"/>
    <mergeCell ref="PWN159:PWN160"/>
    <mergeCell ref="PWO159:PWO160"/>
    <mergeCell ref="PWD159:PWD160"/>
    <mergeCell ref="PWE159:PWE160"/>
    <mergeCell ref="PWF159:PWF160"/>
    <mergeCell ref="PWG159:PWG160"/>
    <mergeCell ref="PWH159:PWH160"/>
    <mergeCell ref="PWI159:PWI160"/>
    <mergeCell ref="PVX159:PVX160"/>
    <mergeCell ref="PVY159:PVY160"/>
    <mergeCell ref="PVZ159:PVZ160"/>
    <mergeCell ref="PWA159:PWA160"/>
    <mergeCell ref="PWB159:PWB160"/>
    <mergeCell ref="PWC159:PWC160"/>
    <mergeCell ref="PVR159:PVR160"/>
    <mergeCell ref="PVS159:PVS160"/>
    <mergeCell ref="PVT159:PVT160"/>
    <mergeCell ref="PVU159:PVU160"/>
    <mergeCell ref="PVV159:PVV160"/>
    <mergeCell ref="PVW159:PVW160"/>
    <mergeCell ref="PVL159:PVL160"/>
    <mergeCell ref="PVM159:PVM160"/>
    <mergeCell ref="PVN159:PVN160"/>
    <mergeCell ref="PVO159:PVO160"/>
    <mergeCell ref="PVP159:PVP160"/>
    <mergeCell ref="PVQ159:PVQ160"/>
    <mergeCell ref="PVF159:PVF160"/>
    <mergeCell ref="PVG159:PVG160"/>
    <mergeCell ref="PVH159:PVH160"/>
    <mergeCell ref="PVI159:PVI160"/>
    <mergeCell ref="PVJ159:PVJ160"/>
    <mergeCell ref="PVK159:PVK160"/>
    <mergeCell ref="PXT159:PXT160"/>
    <mergeCell ref="PXU159:PXU160"/>
    <mergeCell ref="PXV159:PXV160"/>
    <mergeCell ref="PXW159:PXW160"/>
    <mergeCell ref="PXX159:PXX160"/>
    <mergeCell ref="PXY159:PXY160"/>
    <mergeCell ref="PXN159:PXN160"/>
    <mergeCell ref="PXO159:PXO160"/>
    <mergeCell ref="PXP159:PXP160"/>
    <mergeCell ref="PXQ159:PXQ160"/>
    <mergeCell ref="PXR159:PXR160"/>
    <mergeCell ref="PXS159:PXS160"/>
    <mergeCell ref="PXH159:PXH160"/>
    <mergeCell ref="PXI159:PXI160"/>
    <mergeCell ref="PXJ159:PXJ160"/>
    <mergeCell ref="PXK159:PXK160"/>
    <mergeCell ref="PXL159:PXL160"/>
    <mergeCell ref="PXM159:PXM160"/>
    <mergeCell ref="PXB159:PXB160"/>
    <mergeCell ref="PXC159:PXC160"/>
    <mergeCell ref="PXD159:PXD160"/>
    <mergeCell ref="PXE159:PXE160"/>
    <mergeCell ref="PXF159:PXF160"/>
    <mergeCell ref="PXG159:PXG160"/>
    <mergeCell ref="PWV159:PWV160"/>
    <mergeCell ref="PWW159:PWW160"/>
    <mergeCell ref="PWX159:PWX160"/>
    <mergeCell ref="PWY159:PWY160"/>
    <mergeCell ref="PWZ159:PWZ160"/>
    <mergeCell ref="PXA159:PXA160"/>
    <mergeCell ref="PWP159:PWP160"/>
    <mergeCell ref="PWQ159:PWQ160"/>
    <mergeCell ref="PWR159:PWR160"/>
    <mergeCell ref="PWS159:PWS160"/>
    <mergeCell ref="PWT159:PWT160"/>
    <mergeCell ref="PWU159:PWU160"/>
    <mergeCell ref="PZD159:PZD160"/>
    <mergeCell ref="PZE159:PZE160"/>
    <mergeCell ref="PZF159:PZF160"/>
    <mergeCell ref="PZG159:PZG160"/>
    <mergeCell ref="PZH159:PZH160"/>
    <mergeCell ref="PZI159:PZI160"/>
    <mergeCell ref="PYX159:PYX160"/>
    <mergeCell ref="PYY159:PYY160"/>
    <mergeCell ref="PYZ159:PYZ160"/>
    <mergeCell ref="PZA159:PZA160"/>
    <mergeCell ref="PZB159:PZB160"/>
    <mergeCell ref="PZC159:PZC160"/>
    <mergeCell ref="PYR159:PYR160"/>
    <mergeCell ref="PYS159:PYS160"/>
    <mergeCell ref="PYT159:PYT160"/>
    <mergeCell ref="PYU159:PYU160"/>
    <mergeCell ref="PYV159:PYV160"/>
    <mergeCell ref="PYW159:PYW160"/>
    <mergeCell ref="PYL159:PYL160"/>
    <mergeCell ref="PYM159:PYM160"/>
    <mergeCell ref="PYN159:PYN160"/>
    <mergeCell ref="PYO159:PYO160"/>
    <mergeCell ref="PYP159:PYP160"/>
    <mergeCell ref="PYQ159:PYQ160"/>
    <mergeCell ref="PYF159:PYF160"/>
    <mergeCell ref="PYG159:PYG160"/>
    <mergeCell ref="PYH159:PYH160"/>
    <mergeCell ref="PYI159:PYI160"/>
    <mergeCell ref="PYJ159:PYJ160"/>
    <mergeCell ref="PYK159:PYK160"/>
    <mergeCell ref="PXZ159:PXZ160"/>
    <mergeCell ref="PYA159:PYA160"/>
    <mergeCell ref="PYB159:PYB160"/>
    <mergeCell ref="PYC159:PYC160"/>
    <mergeCell ref="PYD159:PYD160"/>
    <mergeCell ref="PYE159:PYE160"/>
    <mergeCell ref="QAN159:QAN160"/>
    <mergeCell ref="QAO159:QAO160"/>
    <mergeCell ref="QAP159:QAP160"/>
    <mergeCell ref="QAQ159:QAQ160"/>
    <mergeCell ref="QAR159:QAR160"/>
    <mergeCell ref="QAS159:QAS160"/>
    <mergeCell ref="QAH159:QAH160"/>
    <mergeCell ref="QAI159:QAI160"/>
    <mergeCell ref="QAJ159:QAJ160"/>
    <mergeCell ref="QAK159:QAK160"/>
    <mergeCell ref="QAL159:QAL160"/>
    <mergeCell ref="QAM159:QAM160"/>
    <mergeCell ref="QAB159:QAB160"/>
    <mergeCell ref="QAC159:QAC160"/>
    <mergeCell ref="QAD159:QAD160"/>
    <mergeCell ref="QAE159:QAE160"/>
    <mergeCell ref="QAF159:QAF160"/>
    <mergeCell ref="QAG159:QAG160"/>
    <mergeCell ref="PZV159:PZV160"/>
    <mergeCell ref="PZW159:PZW160"/>
    <mergeCell ref="PZX159:PZX160"/>
    <mergeCell ref="PZY159:PZY160"/>
    <mergeCell ref="PZZ159:PZZ160"/>
    <mergeCell ref="QAA159:QAA160"/>
    <mergeCell ref="PZP159:PZP160"/>
    <mergeCell ref="PZQ159:PZQ160"/>
    <mergeCell ref="PZR159:PZR160"/>
    <mergeCell ref="PZS159:PZS160"/>
    <mergeCell ref="PZT159:PZT160"/>
    <mergeCell ref="PZU159:PZU160"/>
    <mergeCell ref="PZJ159:PZJ160"/>
    <mergeCell ref="PZK159:PZK160"/>
    <mergeCell ref="PZL159:PZL160"/>
    <mergeCell ref="PZM159:PZM160"/>
    <mergeCell ref="PZN159:PZN160"/>
    <mergeCell ref="PZO159:PZO160"/>
    <mergeCell ref="QBX159:QBX160"/>
    <mergeCell ref="QBY159:QBY160"/>
    <mergeCell ref="QBZ159:QBZ160"/>
    <mergeCell ref="QCA159:QCA160"/>
    <mergeCell ref="QCB159:QCB160"/>
    <mergeCell ref="QCC159:QCC160"/>
    <mergeCell ref="QBR159:QBR160"/>
    <mergeCell ref="QBS159:QBS160"/>
    <mergeCell ref="QBT159:QBT160"/>
    <mergeCell ref="QBU159:QBU160"/>
    <mergeCell ref="QBV159:QBV160"/>
    <mergeCell ref="QBW159:QBW160"/>
    <mergeCell ref="QBL159:QBL160"/>
    <mergeCell ref="QBM159:QBM160"/>
    <mergeCell ref="QBN159:QBN160"/>
    <mergeCell ref="QBO159:QBO160"/>
    <mergeCell ref="QBP159:QBP160"/>
    <mergeCell ref="QBQ159:QBQ160"/>
    <mergeCell ref="QBF159:QBF160"/>
    <mergeCell ref="QBG159:QBG160"/>
    <mergeCell ref="QBH159:QBH160"/>
    <mergeCell ref="QBI159:QBI160"/>
    <mergeCell ref="QBJ159:QBJ160"/>
    <mergeCell ref="QBK159:QBK160"/>
    <mergeCell ref="QAZ159:QAZ160"/>
    <mergeCell ref="QBA159:QBA160"/>
    <mergeCell ref="QBB159:QBB160"/>
    <mergeCell ref="QBC159:QBC160"/>
    <mergeCell ref="QBD159:QBD160"/>
    <mergeCell ref="QBE159:QBE160"/>
    <mergeCell ref="QAT159:QAT160"/>
    <mergeCell ref="QAU159:QAU160"/>
    <mergeCell ref="QAV159:QAV160"/>
    <mergeCell ref="QAW159:QAW160"/>
    <mergeCell ref="QAX159:QAX160"/>
    <mergeCell ref="QAY159:QAY160"/>
    <mergeCell ref="QDH159:QDH160"/>
    <mergeCell ref="QDI159:QDI160"/>
    <mergeCell ref="QDJ159:QDJ160"/>
    <mergeCell ref="QDK159:QDK160"/>
    <mergeCell ref="QDL159:QDL160"/>
    <mergeCell ref="QDM159:QDM160"/>
    <mergeCell ref="QDB159:QDB160"/>
    <mergeCell ref="QDC159:QDC160"/>
    <mergeCell ref="QDD159:QDD160"/>
    <mergeCell ref="QDE159:QDE160"/>
    <mergeCell ref="QDF159:QDF160"/>
    <mergeCell ref="QDG159:QDG160"/>
    <mergeCell ref="QCV159:QCV160"/>
    <mergeCell ref="QCW159:QCW160"/>
    <mergeCell ref="QCX159:QCX160"/>
    <mergeCell ref="QCY159:QCY160"/>
    <mergeCell ref="QCZ159:QCZ160"/>
    <mergeCell ref="QDA159:QDA160"/>
    <mergeCell ref="QCP159:QCP160"/>
    <mergeCell ref="QCQ159:QCQ160"/>
    <mergeCell ref="QCR159:QCR160"/>
    <mergeCell ref="QCS159:QCS160"/>
    <mergeCell ref="QCT159:QCT160"/>
    <mergeCell ref="QCU159:QCU160"/>
    <mergeCell ref="QCJ159:QCJ160"/>
    <mergeCell ref="QCK159:QCK160"/>
    <mergeCell ref="QCL159:QCL160"/>
    <mergeCell ref="QCM159:QCM160"/>
    <mergeCell ref="QCN159:QCN160"/>
    <mergeCell ref="QCO159:QCO160"/>
    <mergeCell ref="QCD159:QCD160"/>
    <mergeCell ref="QCE159:QCE160"/>
    <mergeCell ref="QCF159:QCF160"/>
    <mergeCell ref="QCG159:QCG160"/>
    <mergeCell ref="QCH159:QCH160"/>
    <mergeCell ref="QCI159:QCI160"/>
    <mergeCell ref="QER159:QER160"/>
    <mergeCell ref="QES159:QES160"/>
    <mergeCell ref="QET159:QET160"/>
    <mergeCell ref="QEU159:QEU160"/>
    <mergeCell ref="QEV159:QEV160"/>
    <mergeCell ref="QEW159:QEW160"/>
    <mergeCell ref="QEL159:QEL160"/>
    <mergeCell ref="QEM159:QEM160"/>
    <mergeCell ref="QEN159:QEN160"/>
    <mergeCell ref="QEO159:QEO160"/>
    <mergeCell ref="QEP159:QEP160"/>
    <mergeCell ref="QEQ159:QEQ160"/>
    <mergeCell ref="QEF159:QEF160"/>
    <mergeCell ref="QEG159:QEG160"/>
    <mergeCell ref="QEH159:QEH160"/>
    <mergeCell ref="QEI159:QEI160"/>
    <mergeCell ref="QEJ159:QEJ160"/>
    <mergeCell ref="QEK159:QEK160"/>
    <mergeCell ref="QDZ159:QDZ160"/>
    <mergeCell ref="QEA159:QEA160"/>
    <mergeCell ref="QEB159:QEB160"/>
    <mergeCell ref="QEC159:QEC160"/>
    <mergeCell ref="QED159:QED160"/>
    <mergeCell ref="QEE159:QEE160"/>
    <mergeCell ref="QDT159:QDT160"/>
    <mergeCell ref="QDU159:QDU160"/>
    <mergeCell ref="QDV159:QDV160"/>
    <mergeCell ref="QDW159:QDW160"/>
    <mergeCell ref="QDX159:QDX160"/>
    <mergeCell ref="QDY159:QDY160"/>
    <mergeCell ref="QDN159:QDN160"/>
    <mergeCell ref="QDO159:QDO160"/>
    <mergeCell ref="QDP159:QDP160"/>
    <mergeCell ref="QDQ159:QDQ160"/>
    <mergeCell ref="QDR159:QDR160"/>
    <mergeCell ref="QDS159:QDS160"/>
    <mergeCell ref="QGB159:QGB160"/>
    <mergeCell ref="QGC159:QGC160"/>
    <mergeCell ref="QGD159:QGD160"/>
    <mergeCell ref="QGE159:QGE160"/>
    <mergeCell ref="QGF159:QGF160"/>
    <mergeCell ref="QGG159:QGG160"/>
    <mergeCell ref="QFV159:QFV160"/>
    <mergeCell ref="QFW159:QFW160"/>
    <mergeCell ref="QFX159:QFX160"/>
    <mergeCell ref="QFY159:QFY160"/>
    <mergeCell ref="QFZ159:QFZ160"/>
    <mergeCell ref="QGA159:QGA160"/>
    <mergeCell ref="QFP159:QFP160"/>
    <mergeCell ref="QFQ159:QFQ160"/>
    <mergeCell ref="QFR159:QFR160"/>
    <mergeCell ref="QFS159:QFS160"/>
    <mergeCell ref="QFT159:QFT160"/>
    <mergeCell ref="QFU159:QFU160"/>
    <mergeCell ref="QFJ159:QFJ160"/>
    <mergeCell ref="QFK159:QFK160"/>
    <mergeCell ref="QFL159:QFL160"/>
    <mergeCell ref="QFM159:QFM160"/>
    <mergeCell ref="QFN159:QFN160"/>
    <mergeCell ref="QFO159:QFO160"/>
    <mergeCell ref="QFD159:QFD160"/>
    <mergeCell ref="QFE159:QFE160"/>
    <mergeCell ref="QFF159:QFF160"/>
    <mergeCell ref="QFG159:QFG160"/>
    <mergeCell ref="QFH159:QFH160"/>
    <mergeCell ref="QFI159:QFI160"/>
    <mergeCell ref="QEX159:QEX160"/>
    <mergeCell ref="QEY159:QEY160"/>
    <mergeCell ref="QEZ159:QEZ160"/>
    <mergeCell ref="QFA159:QFA160"/>
    <mergeCell ref="QFB159:QFB160"/>
    <mergeCell ref="QFC159:QFC160"/>
    <mergeCell ref="QHL159:QHL160"/>
    <mergeCell ref="QHM159:QHM160"/>
    <mergeCell ref="QHN159:QHN160"/>
    <mergeCell ref="QHO159:QHO160"/>
    <mergeCell ref="QHP159:QHP160"/>
    <mergeCell ref="QHQ159:QHQ160"/>
    <mergeCell ref="QHF159:QHF160"/>
    <mergeCell ref="QHG159:QHG160"/>
    <mergeCell ref="QHH159:QHH160"/>
    <mergeCell ref="QHI159:QHI160"/>
    <mergeCell ref="QHJ159:QHJ160"/>
    <mergeCell ref="QHK159:QHK160"/>
    <mergeCell ref="QGZ159:QGZ160"/>
    <mergeCell ref="QHA159:QHA160"/>
    <mergeCell ref="QHB159:QHB160"/>
    <mergeCell ref="QHC159:QHC160"/>
    <mergeCell ref="QHD159:QHD160"/>
    <mergeCell ref="QHE159:QHE160"/>
    <mergeCell ref="QGT159:QGT160"/>
    <mergeCell ref="QGU159:QGU160"/>
    <mergeCell ref="QGV159:QGV160"/>
    <mergeCell ref="QGW159:QGW160"/>
    <mergeCell ref="QGX159:QGX160"/>
    <mergeCell ref="QGY159:QGY160"/>
    <mergeCell ref="QGN159:QGN160"/>
    <mergeCell ref="QGO159:QGO160"/>
    <mergeCell ref="QGP159:QGP160"/>
    <mergeCell ref="QGQ159:QGQ160"/>
    <mergeCell ref="QGR159:QGR160"/>
    <mergeCell ref="QGS159:QGS160"/>
    <mergeCell ref="QGH159:QGH160"/>
    <mergeCell ref="QGI159:QGI160"/>
    <mergeCell ref="QGJ159:QGJ160"/>
    <mergeCell ref="QGK159:QGK160"/>
    <mergeCell ref="QGL159:QGL160"/>
    <mergeCell ref="QGM159:QGM160"/>
    <mergeCell ref="QIV159:QIV160"/>
    <mergeCell ref="QIW159:QIW160"/>
    <mergeCell ref="QIX159:QIX160"/>
    <mergeCell ref="QIY159:QIY160"/>
    <mergeCell ref="QIZ159:QIZ160"/>
    <mergeCell ref="QJA159:QJA160"/>
    <mergeCell ref="QIP159:QIP160"/>
    <mergeCell ref="QIQ159:QIQ160"/>
    <mergeCell ref="QIR159:QIR160"/>
    <mergeCell ref="QIS159:QIS160"/>
    <mergeCell ref="QIT159:QIT160"/>
    <mergeCell ref="QIU159:QIU160"/>
    <mergeCell ref="QIJ159:QIJ160"/>
    <mergeCell ref="QIK159:QIK160"/>
    <mergeCell ref="QIL159:QIL160"/>
    <mergeCell ref="QIM159:QIM160"/>
    <mergeCell ref="QIN159:QIN160"/>
    <mergeCell ref="QIO159:QIO160"/>
    <mergeCell ref="QID159:QID160"/>
    <mergeCell ref="QIE159:QIE160"/>
    <mergeCell ref="QIF159:QIF160"/>
    <mergeCell ref="QIG159:QIG160"/>
    <mergeCell ref="QIH159:QIH160"/>
    <mergeCell ref="QII159:QII160"/>
    <mergeCell ref="QHX159:QHX160"/>
    <mergeCell ref="QHY159:QHY160"/>
    <mergeCell ref="QHZ159:QHZ160"/>
    <mergeCell ref="QIA159:QIA160"/>
    <mergeCell ref="QIB159:QIB160"/>
    <mergeCell ref="QIC159:QIC160"/>
    <mergeCell ref="QHR159:QHR160"/>
    <mergeCell ref="QHS159:QHS160"/>
    <mergeCell ref="QHT159:QHT160"/>
    <mergeCell ref="QHU159:QHU160"/>
    <mergeCell ref="QHV159:QHV160"/>
    <mergeCell ref="QHW159:QHW160"/>
    <mergeCell ref="QKF159:QKF160"/>
    <mergeCell ref="QKG159:QKG160"/>
    <mergeCell ref="QKH159:QKH160"/>
    <mergeCell ref="QKI159:QKI160"/>
    <mergeCell ref="QKJ159:QKJ160"/>
    <mergeCell ref="QKK159:QKK160"/>
    <mergeCell ref="QJZ159:QJZ160"/>
    <mergeCell ref="QKA159:QKA160"/>
    <mergeCell ref="QKB159:QKB160"/>
    <mergeCell ref="QKC159:QKC160"/>
    <mergeCell ref="QKD159:QKD160"/>
    <mergeCell ref="QKE159:QKE160"/>
    <mergeCell ref="QJT159:QJT160"/>
    <mergeCell ref="QJU159:QJU160"/>
    <mergeCell ref="QJV159:QJV160"/>
    <mergeCell ref="QJW159:QJW160"/>
    <mergeCell ref="QJX159:QJX160"/>
    <mergeCell ref="QJY159:QJY160"/>
    <mergeCell ref="QJN159:QJN160"/>
    <mergeCell ref="QJO159:QJO160"/>
    <mergeCell ref="QJP159:QJP160"/>
    <mergeCell ref="QJQ159:QJQ160"/>
    <mergeCell ref="QJR159:QJR160"/>
    <mergeCell ref="QJS159:QJS160"/>
    <mergeCell ref="QJH159:QJH160"/>
    <mergeCell ref="QJI159:QJI160"/>
    <mergeCell ref="QJJ159:QJJ160"/>
    <mergeCell ref="QJK159:QJK160"/>
    <mergeCell ref="QJL159:QJL160"/>
    <mergeCell ref="QJM159:QJM160"/>
    <mergeCell ref="QJB159:QJB160"/>
    <mergeCell ref="QJC159:QJC160"/>
    <mergeCell ref="QJD159:QJD160"/>
    <mergeCell ref="QJE159:QJE160"/>
    <mergeCell ref="QJF159:QJF160"/>
    <mergeCell ref="QJG159:QJG160"/>
    <mergeCell ref="QLP159:QLP160"/>
    <mergeCell ref="QLQ159:QLQ160"/>
    <mergeCell ref="QLR159:QLR160"/>
    <mergeCell ref="QLS159:QLS160"/>
    <mergeCell ref="QLT159:QLT160"/>
    <mergeCell ref="QLU159:QLU160"/>
    <mergeCell ref="QLJ159:QLJ160"/>
    <mergeCell ref="QLK159:QLK160"/>
    <mergeCell ref="QLL159:QLL160"/>
    <mergeCell ref="QLM159:QLM160"/>
    <mergeCell ref="QLN159:QLN160"/>
    <mergeCell ref="QLO159:QLO160"/>
    <mergeCell ref="QLD159:QLD160"/>
    <mergeCell ref="QLE159:QLE160"/>
    <mergeCell ref="QLF159:QLF160"/>
    <mergeCell ref="QLG159:QLG160"/>
    <mergeCell ref="QLH159:QLH160"/>
    <mergeCell ref="QLI159:QLI160"/>
    <mergeCell ref="QKX159:QKX160"/>
    <mergeCell ref="QKY159:QKY160"/>
    <mergeCell ref="QKZ159:QKZ160"/>
    <mergeCell ref="QLA159:QLA160"/>
    <mergeCell ref="QLB159:QLB160"/>
    <mergeCell ref="QLC159:QLC160"/>
    <mergeCell ref="QKR159:QKR160"/>
    <mergeCell ref="QKS159:QKS160"/>
    <mergeCell ref="QKT159:QKT160"/>
    <mergeCell ref="QKU159:QKU160"/>
    <mergeCell ref="QKV159:QKV160"/>
    <mergeCell ref="QKW159:QKW160"/>
    <mergeCell ref="QKL159:QKL160"/>
    <mergeCell ref="QKM159:QKM160"/>
    <mergeCell ref="QKN159:QKN160"/>
    <mergeCell ref="QKO159:QKO160"/>
    <mergeCell ref="QKP159:QKP160"/>
    <mergeCell ref="QKQ159:QKQ160"/>
    <mergeCell ref="QMZ159:QMZ160"/>
    <mergeCell ref="QNA159:QNA160"/>
    <mergeCell ref="QNB159:QNB160"/>
    <mergeCell ref="QNC159:QNC160"/>
    <mergeCell ref="QND159:QND160"/>
    <mergeCell ref="QNE159:QNE160"/>
    <mergeCell ref="QMT159:QMT160"/>
    <mergeCell ref="QMU159:QMU160"/>
    <mergeCell ref="QMV159:QMV160"/>
    <mergeCell ref="QMW159:QMW160"/>
    <mergeCell ref="QMX159:QMX160"/>
    <mergeCell ref="QMY159:QMY160"/>
    <mergeCell ref="QMN159:QMN160"/>
    <mergeCell ref="QMO159:QMO160"/>
    <mergeCell ref="QMP159:QMP160"/>
    <mergeCell ref="QMQ159:QMQ160"/>
    <mergeCell ref="QMR159:QMR160"/>
    <mergeCell ref="QMS159:QMS160"/>
    <mergeCell ref="QMH159:QMH160"/>
    <mergeCell ref="QMI159:QMI160"/>
    <mergeCell ref="QMJ159:QMJ160"/>
    <mergeCell ref="QMK159:QMK160"/>
    <mergeCell ref="QML159:QML160"/>
    <mergeCell ref="QMM159:QMM160"/>
    <mergeCell ref="QMB159:QMB160"/>
    <mergeCell ref="QMC159:QMC160"/>
    <mergeCell ref="QMD159:QMD160"/>
    <mergeCell ref="QME159:QME160"/>
    <mergeCell ref="QMF159:QMF160"/>
    <mergeCell ref="QMG159:QMG160"/>
    <mergeCell ref="QLV159:QLV160"/>
    <mergeCell ref="QLW159:QLW160"/>
    <mergeCell ref="QLX159:QLX160"/>
    <mergeCell ref="QLY159:QLY160"/>
    <mergeCell ref="QLZ159:QLZ160"/>
    <mergeCell ref="QMA159:QMA160"/>
    <mergeCell ref="QOJ159:QOJ160"/>
    <mergeCell ref="QOK159:QOK160"/>
    <mergeCell ref="QOL159:QOL160"/>
    <mergeCell ref="QOM159:QOM160"/>
    <mergeCell ref="QON159:QON160"/>
    <mergeCell ref="QOO159:QOO160"/>
    <mergeCell ref="QOD159:QOD160"/>
    <mergeCell ref="QOE159:QOE160"/>
    <mergeCell ref="QOF159:QOF160"/>
    <mergeCell ref="QOG159:QOG160"/>
    <mergeCell ref="QOH159:QOH160"/>
    <mergeCell ref="QOI159:QOI160"/>
    <mergeCell ref="QNX159:QNX160"/>
    <mergeCell ref="QNY159:QNY160"/>
    <mergeCell ref="QNZ159:QNZ160"/>
    <mergeCell ref="QOA159:QOA160"/>
    <mergeCell ref="QOB159:QOB160"/>
    <mergeCell ref="QOC159:QOC160"/>
    <mergeCell ref="QNR159:QNR160"/>
    <mergeCell ref="QNS159:QNS160"/>
    <mergeCell ref="QNT159:QNT160"/>
    <mergeCell ref="QNU159:QNU160"/>
    <mergeCell ref="QNV159:QNV160"/>
    <mergeCell ref="QNW159:QNW160"/>
    <mergeCell ref="QNL159:QNL160"/>
    <mergeCell ref="QNM159:QNM160"/>
    <mergeCell ref="QNN159:QNN160"/>
    <mergeCell ref="QNO159:QNO160"/>
    <mergeCell ref="QNP159:QNP160"/>
    <mergeCell ref="QNQ159:QNQ160"/>
    <mergeCell ref="QNF159:QNF160"/>
    <mergeCell ref="QNG159:QNG160"/>
    <mergeCell ref="QNH159:QNH160"/>
    <mergeCell ref="QNI159:QNI160"/>
    <mergeCell ref="QNJ159:QNJ160"/>
    <mergeCell ref="QNK159:QNK160"/>
    <mergeCell ref="QPT159:QPT160"/>
    <mergeCell ref="QPU159:QPU160"/>
    <mergeCell ref="QPV159:QPV160"/>
    <mergeCell ref="QPW159:QPW160"/>
    <mergeCell ref="QPX159:QPX160"/>
    <mergeCell ref="QPY159:QPY160"/>
    <mergeCell ref="QPN159:QPN160"/>
    <mergeCell ref="QPO159:QPO160"/>
    <mergeCell ref="QPP159:QPP160"/>
    <mergeCell ref="QPQ159:QPQ160"/>
    <mergeCell ref="QPR159:QPR160"/>
    <mergeCell ref="QPS159:QPS160"/>
    <mergeCell ref="QPH159:QPH160"/>
    <mergeCell ref="QPI159:QPI160"/>
    <mergeCell ref="QPJ159:QPJ160"/>
    <mergeCell ref="QPK159:QPK160"/>
    <mergeCell ref="QPL159:QPL160"/>
    <mergeCell ref="QPM159:QPM160"/>
    <mergeCell ref="QPB159:QPB160"/>
    <mergeCell ref="QPC159:QPC160"/>
    <mergeCell ref="QPD159:QPD160"/>
    <mergeCell ref="QPE159:QPE160"/>
    <mergeCell ref="QPF159:QPF160"/>
    <mergeCell ref="QPG159:QPG160"/>
    <mergeCell ref="QOV159:QOV160"/>
    <mergeCell ref="QOW159:QOW160"/>
    <mergeCell ref="QOX159:QOX160"/>
    <mergeCell ref="QOY159:QOY160"/>
    <mergeCell ref="QOZ159:QOZ160"/>
    <mergeCell ref="QPA159:QPA160"/>
    <mergeCell ref="QOP159:QOP160"/>
    <mergeCell ref="QOQ159:QOQ160"/>
    <mergeCell ref="QOR159:QOR160"/>
    <mergeCell ref="QOS159:QOS160"/>
    <mergeCell ref="QOT159:QOT160"/>
    <mergeCell ref="QOU159:QOU160"/>
    <mergeCell ref="QRD159:QRD160"/>
    <mergeCell ref="QRE159:QRE160"/>
    <mergeCell ref="QRF159:QRF160"/>
    <mergeCell ref="QRG159:QRG160"/>
    <mergeCell ref="QRH159:QRH160"/>
    <mergeCell ref="QRI159:QRI160"/>
    <mergeCell ref="QQX159:QQX160"/>
    <mergeCell ref="QQY159:QQY160"/>
    <mergeCell ref="QQZ159:QQZ160"/>
    <mergeCell ref="QRA159:QRA160"/>
    <mergeCell ref="QRB159:QRB160"/>
    <mergeCell ref="QRC159:QRC160"/>
    <mergeCell ref="QQR159:QQR160"/>
    <mergeCell ref="QQS159:QQS160"/>
    <mergeCell ref="QQT159:QQT160"/>
    <mergeCell ref="QQU159:QQU160"/>
    <mergeCell ref="QQV159:QQV160"/>
    <mergeCell ref="QQW159:QQW160"/>
    <mergeCell ref="QQL159:QQL160"/>
    <mergeCell ref="QQM159:QQM160"/>
    <mergeCell ref="QQN159:QQN160"/>
    <mergeCell ref="QQO159:QQO160"/>
    <mergeCell ref="QQP159:QQP160"/>
    <mergeCell ref="QQQ159:QQQ160"/>
    <mergeCell ref="QQF159:QQF160"/>
    <mergeCell ref="QQG159:QQG160"/>
    <mergeCell ref="QQH159:QQH160"/>
    <mergeCell ref="QQI159:QQI160"/>
    <mergeCell ref="QQJ159:QQJ160"/>
    <mergeCell ref="QQK159:QQK160"/>
    <mergeCell ref="QPZ159:QPZ160"/>
    <mergeCell ref="QQA159:QQA160"/>
    <mergeCell ref="QQB159:QQB160"/>
    <mergeCell ref="QQC159:QQC160"/>
    <mergeCell ref="QQD159:QQD160"/>
    <mergeCell ref="QQE159:QQE160"/>
    <mergeCell ref="QSN159:QSN160"/>
    <mergeCell ref="QSO159:QSO160"/>
    <mergeCell ref="QSP159:QSP160"/>
    <mergeCell ref="QSQ159:QSQ160"/>
    <mergeCell ref="QSR159:QSR160"/>
    <mergeCell ref="QSS159:QSS160"/>
    <mergeCell ref="QSH159:QSH160"/>
    <mergeCell ref="QSI159:QSI160"/>
    <mergeCell ref="QSJ159:QSJ160"/>
    <mergeCell ref="QSK159:QSK160"/>
    <mergeCell ref="QSL159:QSL160"/>
    <mergeCell ref="QSM159:QSM160"/>
    <mergeCell ref="QSB159:QSB160"/>
    <mergeCell ref="QSC159:QSC160"/>
    <mergeCell ref="QSD159:QSD160"/>
    <mergeCell ref="QSE159:QSE160"/>
    <mergeCell ref="QSF159:QSF160"/>
    <mergeCell ref="QSG159:QSG160"/>
    <mergeCell ref="QRV159:QRV160"/>
    <mergeCell ref="QRW159:QRW160"/>
    <mergeCell ref="QRX159:QRX160"/>
    <mergeCell ref="QRY159:QRY160"/>
    <mergeCell ref="QRZ159:QRZ160"/>
    <mergeCell ref="QSA159:QSA160"/>
    <mergeCell ref="QRP159:QRP160"/>
    <mergeCell ref="QRQ159:QRQ160"/>
    <mergeCell ref="QRR159:QRR160"/>
    <mergeCell ref="QRS159:QRS160"/>
    <mergeCell ref="QRT159:QRT160"/>
    <mergeCell ref="QRU159:QRU160"/>
    <mergeCell ref="QRJ159:QRJ160"/>
    <mergeCell ref="QRK159:QRK160"/>
    <mergeCell ref="QRL159:QRL160"/>
    <mergeCell ref="QRM159:QRM160"/>
    <mergeCell ref="QRN159:QRN160"/>
    <mergeCell ref="QRO159:QRO160"/>
    <mergeCell ref="QTX159:QTX160"/>
    <mergeCell ref="QTY159:QTY160"/>
    <mergeCell ref="QTZ159:QTZ160"/>
    <mergeCell ref="QUA159:QUA160"/>
    <mergeCell ref="QUB159:QUB160"/>
    <mergeCell ref="QUC159:QUC160"/>
    <mergeCell ref="QTR159:QTR160"/>
    <mergeCell ref="QTS159:QTS160"/>
    <mergeCell ref="QTT159:QTT160"/>
    <mergeCell ref="QTU159:QTU160"/>
    <mergeCell ref="QTV159:QTV160"/>
    <mergeCell ref="QTW159:QTW160"/>
    <mergeCell ref="QTL159:QTL160"/>
    <mergeCell ref="QTM159:QTM160"/>
    <mergeCell ref="QTN159:QTN160"/>
    <mergeCell ref="QTO159:QTO160"/>
    <mergeCell ref="QTP159:QTP160"/>
    <mergeCell ref="QTQ159:QTQ160"/>
    <mergeCell ref="QTF159:QTF160"/>
    <mergeCell ref="QTG159:QTG160"/>
    <mergeCell ref="QTH159:QTH160"/>
    <mergeCell ref="QTI159:QTI160"/>
    <mergeCell ref="QTJ159:QTJ160"/>
    <mergeCell ref="QTK159:QTK160"/>
    <mergeCell ref="QSZ159:QSZ160"/>
    <mergeCell ref="QTA159:QTA160"/>
    <mergeCell ref="QTB159:QTB160"/>
    <mergeCell ref="QTC159:QTC160"/>
    <mergeCell ref="QTD159:QTD160"/>
    <mergeCell ref="QTE159:QTE160"/>
    <mergeCell ref="QST159:QST160"/>
    <mergeCell ref="QSU159:QSU160"/>
    <mergeCell ref="QSV159:QSV160"/>
    <mergeCell ref="QSW159:QSW160"/>
    <mergeCell ref="QSX159:QSX160"/>
    <mergeCell ref="QSY159:QSY160"/>
    <mergeCell ref="QVH159:QVH160"/>
    <mergeCell ref="QVI159:QVI160"/>
    <mergeCell ref="QVJ159:QVJ160"/>
    <mergeCell ref="QVK159:QVK160"/>
    <mergeCell ref="QVL159:QVL160"/>
    <mergeCell ref="QVM159:QVM160"/>
    <mergeCell ref="QVB159:QVB160"/>
    <mergeCell ref="QVC159:QVC160"/>
    <mergeCell ref="QVD159:QVD160"/>
    <mergeCell ref="QVE159:QVE160"/>
    <mergeCell ref="QVF159:QVF160"/>
    <mergeCell ref="QVG159:QVG160"/>
    <mergeCell ref="QUV159:QUV160"/>
    <mergeCell ref="QUW159:QUW160"/>
    <mergeCell ref="QUX159:QUX160"/>
    <mergeCell ref="QUY159:QUY160"/>
    <mergeCell ref="QUZ159:QUZ160"/>
    <mergeCell ref="QVA159:QVA160"/>
    <mergeCell ref="QUP159:QUP160"/>
    <mergeCell ref="QUQ159:QUQ160"/>
    <mergeCell ref="QUR159:QUR160"/>
    <mergeCell ref="QUS159:QUS160"/>
    <mergeCell ref="QUT159:QUT160"/>
    <mergeCell ref="QUU159:QUU160"/>
    <mergeCell ref="QUJ159:QUJ160"/>
    <mergeCell ref="QUK159:QUK160"/>
    <mergeCell ref="QUL159:QUL160"/>
    <mergeCell ref="QUM159:QUM160"/>
    <mergeCell ref="QUN159:QUN160"/>
    <mergeCell ref="QUO159:QUO160"/>
    <mergeCell ref="QUD159:QUD160"/>
    <mergeCell ref="QUE159:QUE160"/>
    <mergeCell ref="QUF159:QUF160"/>
    <mergeCell ref="QUG159:QUG160"/>
    <mergeCell ref="QUH159:QUH160"/>
    <mergeCell ref="QUI159:QUI160"/>
    <mergeCell ref="QWR159:QWR160"/>
    <mergeCell ref="QWS159:QWS160"/>
    <mergeCell ref="QWT159:QWT160"/>
    <mergeCell ref="QWU159:QWU160"/>
    <mergeCell ref="QWV159:QWV160"/>
    <mergeCell ref="QWW159:QWW160"/>
    <mergeCell ref="QWL159:QWL160"/>
    <mergeCell ref="QWM159:QWM160"/>
    <mergeCell ref="QWN159:QWN160"/>
    <mergeCell ref="QWO159:QWO160"/>
    <mergeCell ref="QWP159:QWP160"/>
    <mergeCell ref="QWQ159:QWQ160"/>
    <mergeCell ref="QWF159:QWF160"/>
    <mergeCell ref="QWG159:QWG160"/>
    <mergeCell ref="QWH159:QWH160"/>
    <mergeCell ref="QWI159:QWI160"/>
    <mergeCell ref="QWJ159:QWJ160"/>
    <mergeCell ref="QWK159:QWK160"/>
    <mergeCell ref="QVZ159:QVZ160"/>
    <mergeCell ref="QWA159:QWA160"/>
    <mergeCell ref="QWB159:QWB160"/>
    <mergeCell ref="QWC159:QWC160"/>
    <mergeCell ref="QWD159:QWD160"/>
    <mergeCell ref="QWE159:QWE160"/>
    <mergeCell ref="QVT159:QVT160"/>
    <mergeCell ref="QVU159:QVU160"/>
    <mergeCell ref="QVV159:QVV160"/>
    <mergeCell ref="QVW159:QVW160"/>
    <mergeCell ref="QVX159:QVX160"/>
    <mergeCell ref="QVY159:QVY160"/>
    <mergeCell ref="QVN159:QVN160"/>
    <mergeCell ref="QVO159:QVO160"/>
    <mergeCell ref="QVP159:QVP160"/>
    <mergeCell ref="QVQ159:QVQ160"/>
    <mergeCell ref="QVR159:QVR160"/>
    <mergeCell ref="QVS159:QVS160"/>
    <mergeCell ref="QYB159:QYB160"/>
    <mergeCell ref="QYC159:QYC160"/>
    <mergeCell ref="QYD159:QYD160"/>
    <mergeCell ref="QYE159:QYE160"/>
    <mergeCell ref="QYF159:QYF160"/>
    <mergeCell ref="QYG159:QYG160"/>
    <mergeCell ref="QXV159:QXV160"/>
    <mergeCell ref="QXW159:QXW160"/>
    <mergeCell ref="QXX159:QXX160"/>
    <mergeCell ref="QXY159:QXY160"/>
    <mergeCell ref="QXZ159:QXZ160"/>
    <mergeCell ref="QYA159:QYA160"/>
    <mergeCell ref="QXP159:QXP160"/>
    <mergeCell ref="QXQ159:QXQ160"/>
    <mergeCell ref="QXR159:QXR160"/>
    <mergeCell ref="QXS159:QXS160"/>
    <mergeCell ref="QXT159:QXT160"/>
    <mergeCell ref="QXU159:QXU160"/>
    <mergeCell ref="QXJ159:QXJ160"/>
    <mergeCell ref="QXK159:QXK160"/>
    <mergeCell ref="QXL159:QXL160"/>
    <mergeCell ref="QXM159:QXM160"/>
    <mergeCell ref="QXN159:QXN160"/>
    <mergeCell ref="QXO159:QXO160"/>
    <mergeCell ref="QXD159:QXD160"/>
    <mergeCell ref="QXE159:QXE160"/>
    <mergeCell ref="QXF159:QXF160"/>
    <mergeCell ref="QXG159:QXG160"/>
    <mergeCell ref="QXH159:QXH160"/>
    <mergeCell ref="QXI159:QXI160"/>
    <mergeCell ref="QWX159:QWX160"/>
    <mergeCell ref="QWY159:QWY160"/>
    <mergeCell ref="QWZ159:QWZ160"/>
    <mergeCell ref="QXA159:QXA160"/>
    <mergeCell ref="QXB159:QXB160"/>
    <mergeCell ref="QXC159:QXC160"/>
    <mergeCell ref="QZL159:QZL160"/>
    <mergeCell ref="QZM159:QZM160"/>
    <mergeCell ref="QZN159:QZN160"/>
    <mergeCell ref="QZO159:QZO160"/>
    <mergeCell ref="QZP159:QZP160"/>
    <mergeCell ref="QZQ159:QZQ160"/>
    <mergeCell ref="QZF159:QZF160"/>
    <mergeCell ref="QZG159:QZG160"/>
    <mergeCell ref="QZH159:QZH160"/>
    <mergeCell ref="QZI159:QZI160"/>
    <mergeCell ref="QZJ159:QZJ160"/>
    <mergeCell ref="QZK159:QZK160"/>
    <mergeCell ref="QYZ159:QYZ160"/>
    <mergeCell ref="QZA159:QZA160"/>
    <mergeCell ref="QZB159:QZB160"/>
    <mergeCell ref="QZC159:QZC160"/>
    <mergeCell ref="QZD159:QZD160"/>
    <mergeCell ref="QZE159:QZE160"/>
    <mergeCell ref="QYT159:QYT160"/>
    <mergeCell ref="QYU159:QYU160"/>
    <mergeCell ref="QYV159:QYV160"/>
    <mergeCell ref="QYW159:QYW160"/>
    <mergeCell ref="QYX159:QYX160"/>
    <mergeCell ref="QYY159:QYY160"/>
    <mergeCell ref="QYN159:QYN160"/>
    <mergeCell ref="QYO159:QYO160"/>
    <mergeCell ref="QYP159:QYP160"/>
    <mergeCell ref="QYQ159:QYQ160"/>
    <mergeCell ref="QYR159:QYR160"/>
    <mergeCell ref="QYS159:QYS160"/>
    <mergeCell ref="QYH159:QYH160"/>
    <mergeCell ref="QYI159:QYI160"/>
    <mergeCell ref="QYJ159:QYJ160"/>
    <mergeCell ref="QYK159:QYK160"/>
    <mergeCell ref="QYL159:QYL160"/>
    <mergeCell ref="QYM159:QYM160"/>
    <mergeCell ref="RAV159:RAV160"/>
    <mergeCell ref="RAW159:RAW160"/>
    <mergeCell ref="RAX159:RAX160"/>
    <mergeCell ref="RAY159:RAY160"/>
    <mergeCell ref="RAZ159:RAZ160"/>
    <mergeCell ref="RBA159:RBA160"/>
    <mergeCell ref="RAP159:RAP160"/>
    <mergeCell ref="RAQ159:RAQ160"/>
    <mergeCell ref="RAR159:RAR160"/>
    <mergeCell ref="RAS159:RAS160"/>
    <mergeCell ref="RAT159:RAT160"/>
    <mergeCell ref="RAU159:RAU160"/>
    <mergeCell ref="RAJ159:RAJ160"/>
    <mergeCell ref="RAK159:RAK160"/>
    <mergeCell ref="RAL159:RAL160"/>
    <mergeCell ref="RAM159:RAM160"/>
    <mergeCell ref="RAN159:RAN160"/>
    <mergeCell ref="RAO159:RAO160"/>
    <mergeCell ref="RAD159:RAD160"/>
    <mergeCell ref="RAE159:RAE160"/>
    <mergeCell ref="RAF159:RAF160"/>
    <mergeCell ref="RAG159:RAG160"/>
    <mergeCell ref="RAH159:RAH160"/>
    <mergeCell ref="RAI159:RAI160"/>
    <mergeCell ref="QZX159:QZX160"/>
    <mergeCell ref="QZY159:QZY160"/>
    <mergeCell ref="QZZ159:QZZ160"/>
    <mergeCell ref="RAA159:RAA160"/>
    <mergeCell ref="RAB159:RAB160"/>
    <mergeCell ref="RAC159:RAC160"/>
    <mergeCell ref="QZR159:QZR160"/>
    <mergeCell ref="QZS159:QZS160"/>
    <mergeCell ref="QZT159:QZT160"/>
    <mergeCell ref="QZU159:QZU160"/>
    <mergeCell ref="QZV159:QZV160"/>
    <mergeCell ref="QZW159:QZW160"/>
    <mergeCell ref="RCF159:RCF160"/>
    <mergeCell ref="RCG159:RCG160"/>
    <mergeCell ref="RCH159:RCH160"/>
    <mergeCell ref="RCI159:RCI160"/>
    <mergeCell ref="RCJ159:RCJ160"/>
    <mergeCell ref="RCK159:RCK160"/>
    <mergeCell ref="RBZ159:RBZ160"/>
    <mergeCell ref="RCA159:RCA160"/>
    <mergeCell ref="RCB159:RCB160"/>
    <mergeCell ref="RCC159:RCC160"/>
    <mergeCell ref="RCD159:RCD160"/>
    <mergeCell ref="RCE159:RCE160"/>
    <mergeCell ref="RBT159:RBT160"/>
    <mergeCell ref="RBU159:RBU160"/>
    <mergeCell ref="RBV159:RBV160"/>
    <mergeCell ref="RBW159:RBW160"/>
    <mergeCell ref="RBX159:RBX160"/>
    <mergeCell ref="RBY159:RBY160"/>
    <mergeCell ref="RBN159:RBN160"/>
    <mergeCell ref="RBO159:RBO160"/>
    <mergeCell ref="RBP159:RBP160"/>
    <mergeCell ref="RBQ159:RBQ160"/>
    <mergeCell ref="RBR159:RBR160"/>
    <mergeCell ref="RBS159:RBS160"/>
    <mergeCell ref="RBH159:RBH160"/>
    <mergeCell ref="RBI159:RBI160"/>
    <mergeCell ref="RBJ159:RBJ160"/>
    <mergeCell ref="RBK159:RBK160"/>
    <mergeCell ref="RBL159:RBL160"/>
    <mergeCell ref="RBM159:RBM160"/>
    <mergeCell ref="RBB159:RBB160"/>
    <mergeCell ref="RBC159:RBC160"/>
    <mergeCell ref="RBD159:RBD160"/>
    <mergeCell ref="RBE159:RBE160"/>
    <mergeCell ref="RBF159:RBF160"/>
    <mergeCell ref="RBG159:RBG160"/>
    <mergeCell ref="RDP159:RDP160"/>
    <mergeCell ref="RDQ159:RDQ160"/>
    <mergeCell ref="RDR159:RDR160"/>
    <mergeCell ref="RDS159:RDS160"/>
    <mergeCell ref="RDT159:RDT160"/>
    <mergeCell ref="RDU159:RDU160"/>
    <mergeCell ref="RDJ159:RDJ160"/>
    <mergeCell ref="RDK159:RDK160"/>
    <mergeCell ref="RDL159:RDL160"/>
    <mergeCell ref="RDM159:RDM160"/>
    <mergeCell ref="RDN159:RDN160"/>
    <mergeCell ref="RDO159:RDO160"/>
    <mergeCell ref="RDD159:RDD160"/>
    <mergeCell ref="RDE159:RDE160"/>
    <mergeCell ref="RDF159:RDF160"/>
    <mergeCell ref="RDG159:RDG160"/>
    <mergeCell ref="RDH159:RDH160"/>
    <mergeCell ref="RDI159:RDI160"/>
    <mergeCell ref="RCX159:RCX160"/>
    <mergeCell ref="RCY159:RCY160"/>
    <mergeCell ref="RCZ159:RCZ160"/>
    <mergeCell ref="RDA159:RDA160"/>
    <mergeCell ref="RDB159:RDB160"/>
    <mergeCell ref="RDC159:RDC160"/>
    <mergeCell ref="RCR159:RCR160"/>
    <mergeCell ref="RCS159:RCS160"/>
    <mergeCell ref="RCT159:RCT160"/>
    <mergeCell ref="RCU159:RCU160"/>
    <mergeCell ref="RCV159:RCV160"/>
    <mergeCell ref="RCW159:RCW160"/>
    <mergeCell ref="RCL159:RCL160"/>
    <mergeCell ref="RCM159:RCM160"/>
    <mergeCell ref="RCN159:RCN160"/>
    <mergeCell ref="RCO159:RCO160"/>
    <mergeCell ref="RCP159:RCP160"/>
    <mergeCell ref="RCQ159:RCQ160"/>
    <mergeCell ref="REZ159:REZ160"/>
    <mergeCell ref="RFA159:RFA160"/>
    <mergeCell ref="RFB159:RFB160"/>
    <mergeCell ref="RFC159:RFC160"/>
    <mergeCell ref="RFD159:RFD160"/>
    <mergeCell ref="RFE159:RFE160"/>
    <mergeCell ref="RET159:RET160"/>
    <mergeCell ref="REU159:REU160"/>
    <mergeCell ref="REV159:REV160"/>
    <mergeCell ref="REW159:REW160"/>
    <mergeCell ref="REX159:REX160"/>
    <mergeCell ref="REY159:REY160"/>
    <mergeCell ref="REN159:REN160"/>
    <mergeCell ref="REO159:REO160"/>
    <mergeCell ref="REP159:REP160"/>
    <mergeCell ref="REQ159:REQ160"/>
    <mergeCell ref="RER159:RER160"/>
    <mergeCell ref="RES159:RES160"/>
    <mergeCell ref="REH159:REH160"/>
    <mergeCell ref="REI159:REI160"/>
    <mergeCell ref="REJ159:REJ160"/>
    <mergeCell ref="REK159:REK160"/>
    <mergeCell ref="REL159:REL160"/>
    <mergeCell ref="REM159:REM160"/>
    <mergeCell ref="REB159:REB160"/>
    <mergeCell ref="REC159:REC160"/>
    <mergeCell ref="RED159:RED160"/>
    <mergeCell ref="REE159:REE160"/>
    <mergeCell ref="REF159:REF160"/>
    <mergeCell ref="REG159:REG160"/>
    <mergeCell ref="RDV159:RDV160"/>
    <mergeCell ref="RDW159:RDW160"/>
    <mergeCell ref="RDX159:RDX160"/>
    <mergeCell ref="RDY159:RDY160"/>
    <mergeCell ref="RDZ159:RDZ160"/>
    <mergeCell ref="REA159:REA160"/>
    <mergeCell ref="RGJ159:RGJ160"/>
    <mergeCell ref="RGK159:RGK160"/>
    <mergeCell ref="RGL159:RGL160"/>
    <mergeCell ref="RGM159:RGM160"/>
    <mergeCell ref="RGN159:RGN160"/>
    <mergeCell ref="RGO159:RGO160"/>
    <mergeCell ref="RGD159:RGD160"/>
    <mergeCell ref="RGE159:RGE160"/>
    <mergeCell ref="RGF159:RGF160"/>
    <mergeCell ref="RGG159:RGG160"/>
    <mergeCell ref="RGH159:RGH160"/>
    <mergeCell ref="RGI159:RGI160"/>
    <mergeCell ref="RFX159:RFX160"/>
    <mergeCell ref="RFY159:RFY160"/>
    <mergeCell ref="RFZ159:RFZ160"/>
    <mergeCell ref="RGA159:RGA160"/>
    <mergeCell ref="RGB159:RGB160"/>
    <mergeCell ref="RGC159:RGC160"/>
    <mergeCell ref="RFR159:RFR160"/>
    <mergeCell ref="RFS159:RFS160"/>
    <mergeCell ref="RFT159:RFT160"/>
    <mergeCell ref="RFU159:RFU160"/>
    <mergeCell ref="RFV159:RFV160"/>
    <mergeCell ref="RFW159:RFW160"/>
    <mergeCell ref="RFL159:RFL160"/>
    <mergeCell ref="RFM159:RFM160"/>
    <mergeCell ref="RFN159:RFN160"/>
    <mergeCell ref="RFO159:RFO160"/>
    <mergeCell ref="RFP159:RFP160"/>
    <mergeCell ref="RFQ159:RFQ160"/>
    <mergeCell ref="RFF159:RFF160"/>
    <mergeCell ref="RFG159:RFG160"/>
    <mergeCell ref="RFH159:RFH160"/>
    <mergeCell ref="RFI159:RFI160"/>
    <mergeCell ref="RFJ159:RFJ160"/>
    <mergeCell ref="RFK159:RFK160"/>
    <mergeCell ref="RHT159:RHT160"/>
    <mergeCell ref="RHU159:RHU160"/>
    <mergeCell ref="RHV159:RHV160"/>
    <mergeCell ref="RHW159:RHW160"/>
    <mergeCell ref="RHX159:RHX160"/>
    <mergeCell ref="RHY159:RHY160"/>
    <mergeCell ref="RHN159:RHN160"/>
    <mergeCell ref="RHO159:RHO160"/>
    <mergeCell ref="RHP159:RHP160"/>
    <mergeCell ref="RHQ159:RHQ160"/>
    <mergeCell ref="RHR159:RHR160"/>
    <mergeCell ref="RHS159:RHS160"/>
    <mergeCell ref="RHH159:RHH160"/>
    <mergeCell ref="RHI159:RHI160"/>
    <mergeCell ref="RHJ159:RHJ160"/>
    <mergeCell ref="RHK159:RHK160"/>
    <mergeCell ref="RHL159:RHL160"/>
    <mergeCell ref="RHM159:RHM160"/>
    <mergeCell ref="RHB159:RHB160"/>
    <mergeCell ref="RHC159:RHC160"/>
    <mergeCell ref="RHD159:RHD160"/>
    <mergeCell ref="RHE159:RHE160"/>
    <mergeCell ref="RHF159:RHF160"/>
    <mergeCell ref="RHG159:RHG160"/>
    <mergeCell ref="RGV159:RGV160"/>
    <mergeCell ref="RGW159:RGW160"/>
    <mergeCell ref="RGX159:RGX160"/>
    <mergeCell ref="RGY159:RGY160"/>
    <mergeCell ref="RGZ159:RGZ160"/>
    <mergeCell ref="RHA159:RHA160"/>
    <mergeCell ref="RGP159:RGP160"/>
    <mergeCell ref="RGQ159:RGQ160"/>
    <mergeCell ref="RGR159:RGR160"/>
    <mergeCell ref="RGS159:RGS160"/>
    <mergeCell ref="RGT159:RGT160"/>
    <mergeCell ref="RGU159:RGU160"/>
    <mergeCell ref="RJD159:RJD160"/>
    <mergeCell ref="RJE159:RJE160"/>
    <mergeCell ref="RJF159:RJF160"/>
    <mergeCell ref="RJG159:RJG160"/>
    <mergeCell ref="RJH159:RJH160"/>
    <mergeCell ref="RJI159:RJI160"/>
    <mergeCell ref="RIX159:RIX160"/>
    <mergeCell ref="RIY159:RIY160"/>
    <mergeCell ref="RIZ159:RIZ160"/>
    <mergeCell ref="RJA159:RJA160"/>
    <mergeCell ref="RJB159:RJB160"/>
    <mergeCell ref="RJC159:RJC160"/>
    <mergeCell ref="RIR159:RIR160"/>
    <mergeCell ref="RIS159:RIS160"/>
    <mergeCell ref="RIT159:RIT160"/>
    <mergeCell ref="RIU159:RIU160"/>
    <mergeCell ref="RIV159:RIV160"/>
    <mergeCell ref="RIW159:RIW160"/>
    <mergeCell ref="RIL159:RIL160"/>
    <mergeCell ref="RIM159:RIM160"/>
    <mergeCell ref="RIN159:RIN160"/>
    <mergeCell ref="RIO159:RIO160"/>
    <mergeCell ref="RIP159:RIP160"/>
    <mergeCell ref="RIQ159:RIQ160"/>
    <mergeCell ref="RIF159:RIF160"/>
    <mergeCell ref="RIG159:RIG160"/>
    <mergeCell ref="RIH159:RIH160"/>
    <mergeCell ref="RII159:RII160"/>
    <mergeCell ref="RIJ159:RIJ160"/>
    <mergeCell ref="RIK159:RIK160"/>
    <mergeCell ref="RHZ159:RHZ160"/>
    <mergeCell ref="RIA159:RIA160"/>
    <mergeCell ref="RIB159:RIB160"/>
    <mergeCell ref="RIC159:RIC160"/>
    <mergeCell ref="RID159:RID160"/>
    <mergeCell ref="RIE159:RIE160"/>
    <mergeCell ref="RKN159:RKN160"/>
    <mergeCell ref="RKO159:RKO160"/>
    <mergeCell ref="RKP159:RKP160"/>
    <mergeCell ref="RKQ159:RKQ160"/>
    <mergeCell ref="RKR159:RKR160"/>
    <mergeCell ref="RKS159:RKS160"/>
    <mergeCell ref="RKH159:RKH160"/>
    <mergeCell ref="RKI159:RKI160"/>
    <mergeCell ref="RKJ159:RKJ160"/>
    <mergeCell ref="RKK159:RKK160"/>
    <mergeCell ref="RKL159:RKL160"/>
    <mergeCell ref="RKM159:RKM160"/>
    <mergeCell ref="RKB159:RKB160"/>
    <mergeCell ref="RKC159:RKC160"/>
    <mergeCell ref="RKD159:RKD160"/>
    <mergeCell ref="RKE159:RKE160"/>
    <mergeCell ref="RKF159:RKF160"/>
    <mergeCell ref="RKG159:RKG160"/>
    <mergeCell ref="RJV159:RJV160"/>
    <mergeCell ref="RJW159:RJW160"/>
    <mergeCell ref="RJX159:RJX160"/>
    <mergeCell ref="RJY159:RJY160"/>
    <mergeCell ref="RJZ159:RJZ160"/>
    <mergeCell ref="RKA159:RKA160"/>
    <mergeCell ref="RJP159:RJP160"/>
    <mergeCell ref="RJQ159:RJQ160"/>
    <mergeCell ref="RJR159:RJR160"/>
    <mergeCell ref="RJS159:RJS160"/>
    <mergeCell ref="RJT159:RJT160"/>
    <mergeCell ref="RJU159:RJU160"/>
    <mergeCell ref="RJJ159:RJJ160"/>
    <mergeCell ref="RJK159:RJK160"/>
    <mergeCell ref="RJL159:RJL160"/>
    <mergeCell ref="RJM159:RJM160"/>
    <mergeCell ref="RJN159:RJN160"/>
    <mergeCell ref="RJO159:RJO160"/>
    <mergeCell ref="RLX159:RLX160"/>
    <mergeCell ref="RLY159:RLY160"/>
    <mergeCell ref="RLZ159:RLZ160"/>
    <mergeCell ref="RMA159:RMA160"/>
    <mergeCell ref="RMB159:RMB160"/>
    <mergeCell ref="RMC159:RMC160"/>
    <mergeCell ref="RLR159:RLR160"/>
    <mergeCell ref="RLS159:RLS160"/>
    <mergeCell ref="RLT159:RLT160"/>
    <mergeCell ref="RLU159:RLU160"/>
    <mergeCell ref="RLV159:RLV160"/>
    <mergeCell ref="RLW159:RLW160"/>
    <mergeCell ref="RLL159:RLL160"/>
    <mergeCell ref="RLM159:RLM160"/>
    <mergeCell ref="RLN159:RLN160"/>
    <mergeCell ref="RLO159:RLO160"/>
    <mergeCell ref="RLP159:RLP160"/>
    <mergeCell ref="RLQ159:RLQ160"/>
    <mergeCell ref="RLF159:RLF160"/>
    <mergeCell ref="RLG159:RLG160"/>
    <mergeCell ref="RLH159:RLH160"/>
    <mergeCell ref="RLI159:RLI160"/>
    <mergeCell ref="RLJ159:RLJ160"/>
    <mergeCell ref="RLK159:RLK160"/>
    <mergeCell ref="RKZ159:RKZ160"/>
    <mergeCell ref="RLA159:RLA160"/>
    <mergeCell ref="RLB159:RLB160"/>
    <mergeCell ref="RLC159:RLC160"/>
    <mergeCell ref="RLD159:RLD160"/>
    <mergeCell ref="RLE159:RLE160"/>
    <mergeCell ref="RKT159:RKT160"/>
    <mergeCell ref="RKU159:RKU160"/>
    <mergeCell ref="RKV159:RKV160"/>
    <mergeCell ref="RKW159:RKW160"/>
    <mergeCell ref="RKX159:RKX160"/>
    <mergeCell ref="RKY159:RKY160"/>
    <mergeCell ref="RNH159:RNH160"/>
    <mergeCell ref="RNI159:RNI160"/>
    <mergeCell ref="RNJ159:RNJ160"/>
    <mergeCell ref="RNK159:RNK160"/>
    <mergeCell ref="RNL159:RNL160"/>
    <mergeCell ref="RNM159:RNM160"/>
    <mergeCell ref="RNB159:RNB160"/>
    <mergeCell ref="RNC159:RNC160"/>
    <mergeCell ref="RND159:RND160"/>
    <mergeCell ref="RNE159:RNE160"/>
    <mergeCell ref="RNF159:RNF160"/>
    <mergeCell ref="RNG159:RNG160"/>
    <mergeCell ref="RMV159:RMV160"/>
    <mergeCell ref="RMW159:RMW160"/>
    <mergeCell ref="RMX159:RMX160"/>
    <mergeCell ref="RMY159:RMY160"/>
    <mergeCell ref="RMZ159:RMZ160"/>
    <mergeCell ref="RNA159:RNA160"/>
    <mergeCell ref="RMP159:RMP160"/>
    <mergeCell ref="RMQ159:RMQ160"/>
    <mergeCell ref="RMR159:RMR160"/>
    <mergeCell ref="RMS159:RMS160"/>
    <mergeCell ref="RMT159:RMT160"/>
    <mergeCell ref="RMU159:RMU160"/>
    <mergeCell ref="RMJ159:RMJ160"/>
    <mergeCell ref="RMK159:RMK160"/>
    <mergeCell ref="RML159:RML160"/>
    <mergeCell ref="RMM159:RMM160"/>
    <mergeCell ref="RMN159:RMN160"/>
    <mergeCell ref="RMO159:RMO160"/>
    <mergeCell ref="RMD159:RMD160"/>
    <mergeCell ref="RME159:RME160"/>
    <mergeCell ref="RMF159:RMF160"/>
    <mergeCell ref="RMG159:RMG160"/>
    <mergeCell ref="RMH159:RMH160"/>
    <mergeCell ref="RMI159:RMI160"/>
    <mergeCell ref="ROR159:ROR160"/>
    <mergeCell ref="ROS159:ROS160"/>
    <mergeCell ref="ROT159:ROT160"/>
    <mergeCell ref="ROU159:ROU160"/>
    <mergeCell ref="ROV159:ROV160"/>
    <mergeCell ref="ROW159:ROW160"/>
    <mergeCell ref="ROL159:ROL160"/>
    <mergeCell ref="ROM159:ROM160"/>
    <mergeCell ref="RON159:RON160"/>
    <mergeCell ref="ROO159:ROO160"/>
    <mergeCell ref="ROP159:ROP160"/>
    <mergeCell ref="ROQ159:ROQ160"/>
    <mergeCell ref="ROF159:ROF160"/>
    <mergeCell ref="ROG159:ROG160"/>
    <mergeCell ref="ROH159:ROH160"/>
    <mergeCell ref="ROI159:ROI160"/>
    <mergeCell ref="ROJ159:ROJ160"/>
    <mergeCell ref="ROK159:ROK160"/>
    <mergeCell ref="RNZ159:RNZ160"/>
    <mergeCell ref="ROA159:ROA160"/>
    <mergeCell ref="ROB159:ROB160"/>
    <mergeCell ref="ROC159:ROC160"/>
    <mergeCell ref="ROD159:ROD160"/>
    <mergeCell ref="ROE159:ROE160"/>
    <mergeCell ref="RNT159:RNT160"/>
    <mergeCell ref="RNU159:RNU160"/>
    <mergeCell ref="RNV159:RNV160"/>
    <mergeCell ref="RNW159:RNW160"/>
    <mergeCell ref="RNX159:RNX160"/>
    <mergeCell ref="RNY159:RNY160"/>
    <mergeCell ref="RNN159:RNN160"/>
    <mergeCell ref="RNO159:RNO160"/>
    <mergeCell ref="RNP159:RNP160"/>
    <mergeCell ref="RNQ159:RNQ160"/>
    <mergeCell ref="RNR159:RNR160"/>
    <mergeCell ref="RNS159:RNS160"/>
    <mergeCell ref="RQB159:RQB160"/>
    <mergeCell ref="RQC159:RQC160"/>
    <mergeCell ref="RQD159:RQD160"/>
    <mergeCell ref="RQE159:RQE160"/>
    <mergeCell ref="RQF159:RQF160"/>
    <mergeCell ref="RQG159:RQG160"/>
    <mergeCell ref="RPV159:RPV160"/>
    <mergeCell ref="RPW159:RPW160"/>
    <mergeCell ref="RPX159:RPX160"/>
    <mergeCell ref="RPY159:RPY160"/>
    <mergeCell ref="RPZ159:RPZ160"/>
    <mergeCell ref="RQA159:RQA160"/>
    <mergeCell ref="RPP159:RPP160"/>
    <mergeCell ref="RPQ159:RPQ160"/>
    <mergeCell ref="RPR159:RPR160"/>
    <mergeCell ref="RPS159:RPS160"/>
    <mergeCell ref="RPT159:RPT160"/>
    <mergeCell ref="RPU159:RPU160"/>
    <mergeCell ref="RPJ159:RPJ160"/>
    <mergeCell ref="RPK159:RPK160"/>
    <mergeCell ref="RPL159:RPL160"/>
    <mergeCell ref="RPM159:RPM160"/>
    <mergeCell ref="RPN159:RPN160"/>
    <mergeCell ref="RPO159:RPO160"/>
    <mergeCell ref="RPD159:RPD160"/>
    <mergeCell ref="RPE159:RPE160"/>
    <mergeCell ref="RPF159:RPF160"/>
    <mergeCell ref="RPG159:RPG160"/>
    <mergeCell ref="RPH159:RPH160"/>
    <mergeCell ref="RPI159:RPI160"/>
    <mergeCell ref="ROX159:ROX160"/>
    <mergeCell ref="ROY159:ROY160"/>
    <mergeCell ref="ROZ159:ROZ160"/>
    <mergeCell ref="RPA159:RPA160"/>
    <mergeCell ref="RPB159:RPB160"/>
    <mergeCell ref="RPC159:RPC160"/>
    <mergeCell ref="RRL159:RRL160"/>
    <mergeCell ref="RRM159:RRM160"/>
    <mergeCell ref="RRN159:RRN160"/>
    <mergeCell ref="RRO159:RRO160"/>
    <mergeCell ref="RRP159:RRP160"/>
    <mergeCell ref="RRQ159:RRQ160"/>
    <mergeCell ref="RRF159:RRF160"/>
    <mergeCell ref="RRG159:RRG160"/>
    <mergeCell ref="RRH159:RRH160"/>
    <mergeCell ref="RRI159:RRI160"/>
    <mergeCell ref="RRJ159:RRJ160"/>
    <mergeCell ref="RRK159:RRK160"/>
    <mergeCell ref="RQZ159:RQZ160"/>
    <mergeCell ref="RRA159:RRA160"/>
    <mergeCell ref="RRB159:RRB160"/>
    <mergeCell ref="RRC159:RRC160"/>
    <mergeCell ref="RRD159:RRD160"/>
    <mergeCell ref="RRE159:RRE160"/>
    <mergeCell ref="RQT159:RQT160"/>
    <mergeCell ref="RQU159:RQU160"/>
    <mergeCell ref="RQV159:RQV160"/>
    <mergeCell ref="RQW159:RQW160"/>
    <mergeCell ref="RQX159:RQX160"/>
    <mergeCell ref="RQY159:RQY160"/>
    <mergeCell ref="RQN159:RQN160"/>
    <mergeCell ref="RQO159:RQO160"/>
    <mergeCell ref="RQP159:RQP160"/>
    <mergeCell ref="RQQ159:RQQ160"/>
    <mergeCell ref="RQR159:RQR160"/>
    <mergeCell ref="RQS159:RQS160"/>
    <mergeCell ref="RQH159:RQH160"/>
    <mergeCell ref="RQI159:RQI160"/>
    <mergeCell ref="RQJ159:RQJ160"/>
    <mergeCell ref="RQK159:RQK160"/>
    <mergeCell ref="RQL159:RQL160"/>
    <mergeCell ref="RQM159:RQM160"/>
    <mergeCell ref="RSV159:RSV160"/>
    <mergeCell ref="RSW159:RSW160"/>
    <mergeCell ref="RSX159:RSX160"/>
    <mergeCell ref="RSY159:RSY160"/>
    <mergeCell ref="RSZ159:RSZ160"/>
    <mergeCell ref="RTA159:RTA160"/>
    <mergeCell ref="RSP159:RSP160"/>
    <mergeCell ref="RSQ159:RSQ160"/>
    <mergeCell ref="RSR159:RSR160"/>
    <mergeCell ref="RSS159:RSS160"/>
    <mergeCell ref="RST159:RST160"/>
    <mergeCell ref="RSU159:RSU160"/>
    <mergeCell ref="RSJ159:RSJ160"/>
    <mergeCell ref="RSK159:RSK160"/>
    <mergeCell ref="RSL159:RSL160"/>
    <mergeCell ref="RSM159:RSM160"/>
    <mergeCell ref="RSN159:RSN160"/>
    <mergeCell ref="RSO159:RSO160"/>
    <mergeCell ref="RSD159:RSD160"/>
    <mergeCell ref="RSE159:RSE160"/>
    <mergeCell ref="RSF159:RSF160"/>
    <mergeCell ref="RSG159:RSG160"/>
    <mergeCell ref="RSH159:RSH160"/>
    <mergeCell ref="RSI159:RSI160"/>
    <mergeCell ref="RRX159:RRX160"/>
    <mergeCell ref="RRY159:RRY160"/>
    <mergeCell ref="RRZ159:RRZ160"/>
    <mergeCell ref="RSA159:RSA160"/>
    <mergeCell ref="RSB159:RSB160"/>
    <mergeCell ref="RSC159:RSC160"/>
    <mergeCell ref="RRR159:RRR160"/>
    <mergeCell ref="RRS159:RRS160"/>
    <mergeCell ref="RRT159:RRT160"/>
    <mergeCell ref="RRU159:RRU160"/>
    <mergeCell ref="RRV159:RRV160"/>
    <mergeCell ref="RRW159:RRW160"/>
    <mergeCell ref="RUF159:RUF160"/>
    <mergeCell ref="RUG159:RUG160"/>
    <mergeCell ref="RUH159:RUH160"/>
    <mergeCell ref="RUI159:RUI160"/>
    <mergeCell ref="RUJ159:RUJ160"/>
    <mergeCell ref="RUK159:RUK160"/>
    <mergeCell ref="RTZ159:RTZ160"/>
    <mergeCell ref="RUA159:RUA160"/>
    <mergeCell ref="RUB159:RUB160"/>
    <mergeCell ref="RUC159:RUC160"/>
    <mergeCell ref="RUD159:RUD160"/>
    <mergeCell ref="RUE159:RUE160"/>
    <mergeCell ref="RTT159:RTT160"/>
    <mergeCell ref="RTU159:RTU160"/>
    <mergeCell ref="RTV159:RTV160"/>
    <mergeCell ref="RTW159:RTW160"/>
    <mergeCell ref="RTX159:RTX160"/>
    <mergeCell ref="RTY159:RTY160"/>
    <mergeCell ref="RTN159:RTN160"/>
    <mergeCell ref="RTO159:RTO160"/>
    <mergeCell ref="RTP159:RTP160"/>
    <mergeCell ref="RTQ159:RTQ160"/>
    <mergeCell ref="RTR159:RTR160"/>
    <mergeCell ref="RTS159:RTS160"/>
    <mergeCell ref="RTH159:RTH160"/>
    <mergeCell ref="RTI159:RTI160"/>
    <mergeCell ref="RTJ159:RTJ160"/>
    <mergeCell ref="RTK159:RTK160"/>
    <mergeCell ref="RTL159:RTL160"/>
    <mergeCell ref="RTM159:RTM160"/>
    <mergeCell ref="RTB159:RTB160"/>
    <mergeCell ref="RTC159:RTC160"/>
    <mergeCell ref="RTD159:RTD160"/>
    <mergeCell ref="RTE159:RTE160"/>
    <mergeCell ref="RTF159:RTF160"/>
    <mergeCell ref="RTG159:RTG160"/>
    <mergeCell ref="RVP159:RVP160"/>
    <mergeCell ref="RVQ159:RVQ160"/>
    <mergeCell ref="RVR159:RVR160"/>
    <mergeCell ref="RVS159:RVS160"/>
    <mergeCell ref="RVT159:RVT160"/>
    <mergeCell ref="RVU159:RVU160"/>
    <mergeCell ref="RVJ159:RVJ160"/>
    <mergeCell ref="RVK159:RVK160"/>
    <mergeCell ref="RVL159:RVL160"/>
    <mergeCell ref="RVM159:RVM160"/>
    <mergeCell ref="RVN159:RVN160"/>
    <mergeCell ref="RVO159:RVO160"/>
    <mergeCell ref="RVD159:RVD160"/>
    <mergeCell ref="RVE159:RVE160"/>
    <mergeCell ref="RVF159:RVF160"/>
    <mergeCell ref="RVG159:RVG160"/>
    <mergeCell ref="RVH159:RVH160"/>
    <mergeCell ref="RVI159:RVI160"/>
    <mergeCell ref="RUX159:RUX160"/>
    <mergeCell ref="RUY159:RUY160"/>
    <mergeCell ref="RUZ159:RUZ160"/>
    <mergeCell ref="RVA159:RVA160"/>
    <mergeCell ref="RVB159:RVB160"/>
    <mergeCell ref="RVC159:RVC160"/>
    <mergeCell ref="RUR159:RUR160"/>
    <mergeCell ref="RUS159:RUS160"/>
    <mergeCell ref="RUT159:RUT160"/>
    <mergeCell ref="RUU159:RUU160"/>
    <mergeCell ref="RUV159:RUV160"/>
    <mergeCell ref="RUW159:RUW160"/>
    <mergeCell ref="RUL159:RUL160"/>
    <mergeCell ref="RUM159:RUM160"/>
    <mergeCell ref="RUN159:RUN160"/>
    <mergeCell ref="RUO159:RUO160"/>
    <mergeCell ref="RUP159:RUP160"/>
    <mergeCell ref="RUQ159:RUQ160"/>
    <mergeCell ref="RWZ159:RWZ160"/>
    <mergeCell ref="RXA159:RXA160"/>
    <mergeCell ref="RXB159:RXB160"/>
    <mergeCell ref="RXC159:RXC160"/>
    <mergeCell ref="RXD159:RXD160"/>
    <mergeCell ref="RXE159:RXE160"/>
    <mergeCell ref="RWT159:RWT160"/>
    <mergeCell ref="RWU159:RWU160"/>
    <mergeCell ref="RWV159:RWV160"/>
    <mergeCell ref="RWW159:RWW160"/>
    <mergeCell ref="RWX159:RWX160"/>
    <mergeCell ref="RWY159:RWY160"/>
    <mergeCell ref="RWN159:RWN160"/>
    <mergeCell ref="RWO159:RWO160"/>
    <mergeCell ref="RWP159:RWP160"/>
    <mergeCell ref="RWQ159:RWQ160"/>
    <mergeCell ref="RWR159:RWR160"/>
    <mergeCell ref="RWS159:RWS160"/>
    <mergeCell ref="RWH159:RWH160"/>
    <mergeCell ref="RWI159:RWI160"/>
    <mergeCell ref="RWJ159:RWJ160"/>
    <mergeCell ref="RWK159:RWK160"/>
    <mergeCell ref="RWL159:RWL160"/>
    <mergeCell ref="RWM159:RWM160"/>
    <mergeCell ref="RWB159:RWB160"/>
    <mergeCell ref="RWC159:RWC160"/>
    <mergeCell ref="RWD159:RWD160"/>
    <mergeCell ref="RWE159:RWE160"/>
    <mergeCell ref="RWF159:RWF160"/>
    <mergeCell ref="RWG159:RWG160"/>
    <mergeCell ref="RVV159:RVV160"/>
    <mergeCell ref="RVW159:RVW160"/>
    <mergeCell ref="RVX159:RVX160"/>
    <mergeCell ref="RVY159:RVY160"/>
    <mergeCell ref="RVZ159:RVZ160"/>
    <mergeCell ref="RWA159:RWA160"/>
    <mergeCell ref="RYJ159:RYJ160"/>
    <mergeCell ref="RYK159:RYK160"/>
    <mergeCell ref="RYL159:RYL160"/>
    <mergeCell ref="RYM159:RYM160"/>
    <mergeCell ref="RYN159:RYN160"/>
    <mergeCell ref="RYO159:RYO160"/>
    <mergeCell ref="RYD159:RYD160"/>
    <mergeCell ref="RYE159:RYE160"/>
    <mergeCell ref="RYF159:RYF160"/>
    <mergeCell ref="RYG159:RYG160"/>
    <mergeCell ref="RYH159:RYH160"/>
    <mergeCell ref="RYI159:RYI160"/>
    <mergeCell ref="RXX159:RXX160"/>
    <mergeCell ref="RXY159:RXY160"/>
    <mergeCell ref="RXZ159:RXZ160"/>
    <mergeCell ref="RYA159:RYA160"/>
    <mergeCell ref="RYB159:RYB160"/>
    <mergeCell ref="RYC159:RYC160"/>
    <mergeCell ref="RXR159:RXR160"/>
    <mergeCell ref="RXS159:RXS160"/>
    <mergeCell ref="RXT159:RXT160"/>
    <mergeCell ref="RXU159:RXU160"/>
    <mergeCell ref="RXV159:RXV160"/>
    <mergeCell ref="RXW159:RXW160"/>
    <mergeCell ref="RXL159:RXL160"/>
    <mergeCell ref="RXM159:RXM160"/>
    <mergeCell ref="RXN159:RXN160"/>
    <mergeCell ref="RXO159:RXO160"/>
    <mergeCell ref="RXP159:RXP160"/>
    <mergeCell ref="RXQ159:RXQ160"/>
    <mergeCell ref="RXF159:RXF160"/>
    <mergeCell ref="RXG159:RXG160"/>
    <mergeCell ref="RXH159:RXH160"/>
    <mergeCell ref="RXI159:RXI160"/>
    <mergeCell ref="RXJ159:RXJ160"/>
    <mergeCell ref="RXK159:RXK160"/>
    <mergeCell ref="RZT159:RZT160"/>
    <mergeCell ref="RZU159:RZU160"/>
    <mergeCell ref="RZV159:RZV160"/>
    <mergeCell ref="RZW159:RZW160"/>
    <mergeCell ref="RZX159:RZX160"/>
    <mergeCell ref="RZY159:RZY160"/>
    <mergeCell ref="RZN159:RZN160"/>
    <mergeCell ref="RZO159:RZO160"/>
    <mergeCell ref="RZP159:RZP160"/>
    <mergeCell ref="RZQ159:RZQ160"/>
    <mergeCell ref="RZR159:RZR160"/>
    <mergeCell ref="RZS159:RZS160"/>
    <mergeCell ref="RZH159:RZH160"/>
    <mergeCell ref="RZI159:RZI160"/>
    <mergeCell ref="RZJ159:RZJ160"/>
    <mergeCell ref="RZK159:RZK160"/>
    <mergeCell ref="RZL159:RZL160"/>
    <mergeCell ref="RZM159:RZM160"/>
    <mergeCell ref="RZB159:RZB160"/>
    <mergeCell ref="RZC159:RZC160"/>
    <mergeCell ref="RZD159:RZD160"/>
    <mergeCell ref="RZE159:RZE160"/>
    <mergeCell ref="RZF159:RZF160"/>
    <mergeCell ref="RZG159:RZG160"/>
    <mergeCell ref="RYV159:RYV160"/>
    <mergeCell ref="RYW159:RYW160"/>
    <mergeCell ref="RYX159:RYX160"/>
    <mergeCell ref="RYY159:RYY160"/>
    <mergeCell ref="RYZ159:RYZ160"/>
    <mergeCell ref="RZA159:RZA160"/>
    <mergeCell ref="RYP159:RYP160"/>
    <mergeCell ref="RYQ159:RYQ160"/>
    <mergeCell ref="RYR159:RYR160"/>
    <mergeCell ref="RYS159:RYS160"/>
    <mergeCell ref="RYT159:RYT160"/>
    <mergeCell ref="RYU159:RYU160"/>
    <mergeCell ref="SBD159:SBD160"/>
    <mergeCell ref="SBE159:SBE160"/>
    <mergeCell ref="SBF159:SBF160"/>
    <mergeCell ref="SBG159:SBG160"/>
    <mergeCell ref="SBH159:SBH160"/>
    <mergeCell ref="SBI159:SBI160"/>
    <mergeCell ref="SAX159:SAX160"/>
    <mergeCell ref="SAY159:SAY160"/>
    <mergeCell ref="SAZ159:SAZ160"/>
    <mergeCell ref="SBA159:SBA160"/>
    <mergeCell ref="SBB159:SBB160"/>
    <mergeCell ref="SBC159:SBC160"/>
    <mergeCell ref="SAR159:SAR160"/>
    <mergeCell ref="SAS159:SAS160"/>
    <mergeCell ref="SAT159:SAT160"/>
    <mergeCell ref="SAU159:SAU160"/>
    <mergeCell ref="SAV159:SAV160"/>
    <mergeCell ref="SAW159:SAW160"/>
    <mergeCell ref="SAL159:SAL160"/>
    <mergeCell ref="SAM159:SAM160"/>
    <mergeCell ref="SAN159:SAN160"/>
    <mergeCell ref="SAO159:SAO160"/>
    <mergeCell ref="SAP159:SAP160"/>
    <mergeCell ref="SAQ159:SAQ160"/>
    <mergeCell ref="SAF159:SAF160"/>
    <mergeCell ref="SAG159:SAG160"/>
    <mergeCell ref="SAH159:SAH160"/>
    <mergeCell ref="SAI159:SAI160"/>
    <mergeCell ref="SAJ159:SAJ160"/>
    <mergeCell ref="SAK159:SAK160"/>
    <mergeCell ref="RZZ159:RZZ160"/>
    <mergeCell ref="SAA159:SAA160"/>
    <mergeCell ref="SAB159:SAB160"/>
    <mergeCell ref="SAC159:SAC160"/>
    <mergeCell ref="SAD159:SAD160"/>
    <mergeCell ref="SAE159:SAE160"/>
    <mergeCell ref="SCN159:SCN160"/>
    <mergeCell ref="SCO159:SCO160"/>
    <mergeCell ref="SCP159:SCP160"/>
    <mergeCell ref="SCQ159:SCQ160"/>
    <mergeCell ref="SCR159:SCR160"/>
    <mergeCell ref="SCS159:SCS160"/>
    <mergeCell ref="SCH159:SCH160"/>
    <mergeCell ref="SCI159:SCI160"/>
    <mergeCell ref="SCJ159:SCJ160"/>
    <mergeCell ref="SCK159:SCK160"/>
    <mergeCell ref="SCL159:SCL160"/>
    <mergeCell ref="SCM159:SCM160"/>
    <mergeCell ref="SCB159:SCB160"/>
    <mergeCell ref="SCC159:SCC160"/>
    <mergeCell ref="SCD159:SCD160"/>
    <mergeCell ref="SCE159:SCE160"/>
    <mergeCell ref="SCF159:SCF160"/>
    <mergeCell ref="SCG159:SCG160"/>
    <mergeCell ref="SBV159:SBV160"/>
    <mergeCell ref="SBW159:SBW160"/>
    <mergeCell ref="SBX159:SBX160"/>
    <mergeCell ref="SBY159:SBY160"/>
    <mergeCell ref="SBZ159:SBZ160"/>
    <mergeCell ref="SCA159:SCA160"/>
    <mergeCell ref="SBP159:SBP160"/>
    <mergeCell ref="SBQ159:SBQ160"/>
    <mergeCell ref="SBR159:SBR160"/>
    <mergeCell ref="SBS159:SBS160"/>
    <mergeCell ref="SBT159:SBT160"/>
    <mergeCell ref="SBU159:SBU160"/>
    <mergeCell ref="SBJ159:SBJ160"/>
    <mergeCell ref="SBK159:SBK160"/>
    <mergeCell ref="SBL159:SBL160"/>
    <mergeCell ref="SBM159:SBM160"/>
    <mergeCell ref="SBN159:SBN160"/>
    <mergeCell ref="SBO159:SBO160"/>
    <mergeCell ref="SDX159:SDX160"/>
    <mergeCell ref="SDY159:SDY160"/>
    <mergeCell ref="SDZ159:SDZ160"/>
    <mergeCell ref="SEA159:SEA160"/>
    <mergeCell ref="SEB159:SEB160"/>
    <mergeCell ref="SEC159:SEC160"/>
    <mergeCell ref="SDR159:SDR160"/>
    <mergeCell ref="SDS159:SDS160"/>
    <mergeCell ref="SDT159:SDT160"/>
    <mergeCell ref="SDU159:SDU160"/>
    <mergeCell ref="SDV159:SDV160"/>
    <mergeCell ref="SDW159:SDW160"/>
    <mergeCell ref="SDL159:SDL160"/>
    <mergeCell ref="SDM159:SDM160"/>
    <mergeCell ref="SDN159:SDN160"/>
    <mergeCell ref="SDO159:SDO160"/>
    <mergeCell ref="SDP159:SDP160"/>
    <mergeCell ref="SDQ159:SDQ160"/>
    <mergeCell ref="SDF159:SDF160"/>
    <mergeCell ref="SDG159:SDG160"/>
    <mergeCell ref="SDH159:SDH160"/>
    <mergeCell ref="SDI159:SDI160"/>
    <mergeCell ref="SDJ159:SDJ160"/>
    <mergeCell ref="SDK159:SDK160"/>
    <mergeCell ref="SCZ159:SCZ160"/>
    <mergeCell ref="SDA159:SDA160"/>
    <mergeCell ref="SDB159:SDB160"/>
    <mergeCell ref="SDC159:SDC160"/>
    <mergeCell ref="SDD159:SDD160"/>
    <mergeCell ref="SDE159:SDE160"/>
    <mergeCell ref="SCT159:SCT160"/>
    <mergeCell ref="SCU159:SCU160"/>
    <mergeCell ref="SCV159:SCV160"/>
    <mergeCell ref="SCW159:SCW160"/>
    <mergeCell ref="SCX159:SCX160"/>
    <mergeCell ref="SCY159:SCY160"/>
    <mergeCell ref="SFH159:SFH160"/>
    <mergeCell ref="SFI159:SFI160"/>
    <mergeCell ref="SFJ159:SFJ160"/>
    <mergeCell ref="SFK159:SFK160"/>
    <mergeCell ref="SFL159:SFL160"/>
    <mergeCell ref="SFM159:SFM160"/>
    <mergeCell ref="SFB159:SFB160"/>
    <mergeCell ref="SFC159:SFC160"/>
    <mergeCell ref="SFD159:SFD160"/>
    <mergeCell ref="SFE159:SFE160"/>
    <mergeCell ref="SFF159:SFF160"/>
    <mergeCell ref="SFG159:SFG160"/>
    <mergeCell ref="SEV159:SEV160"/>
    <mergeCell ref="SEW159:SEW160"/>
    <mergeCell ref="SEX159:SEX160"/>
    <mergeCell ref="SEY159:SEY160"/>
    <mergeCell ref="SEZ159:SEZ160"/>
    <mergeCell ref="SFA159:SFA160"/>
    <mergeCell ref="SEP159:SEP160"/>
    <mergeCell ref="SEQ159:SEQ160"/>
    <mergeCell ref="SER159:SER160"/>
    <mergeCell ref="SES159:SES160"/>
    <mergeCell ref="SET159:SET160"/>
    <mergeCell ref="SEU159:SEU160"/>
    <mergeCell ref="SEJ159:SEJ160"/>
    <mergeCell ref="SEK159:SEK160"/>
    <mergeCell ref="SEL159:SEL160"/>
    <mergeCell ref="SEM159:SEM160"/>
    <mergeCell ref="SEN159:SEN160"/>
    <mergeCell ref="SEO159:SEO160"/>
    <mergeCell ref="SED159:SED160"/>
    <mergeCell ref="SEE159:SEE160"/>
    <mergeCell ref="SEF159:SEF160"/>
    <mergeCell ref="SEG159:SEG160"/>
    <mergeCell ref="SEH159:SEH160"/>
    <mergeCell ref="SEI159:SEI160"/>
    <mergeCell ref="SGR159:SGR160"/>
    <mergeCell ref="SGS159:SGS160"/>
    <mergeCell ref="SGT159:SGT160"/>
    <mergeCell ref="SGU159:SGU160"/>
    <mergeCell ref="SGV159:SGV160"/>
    <mergeCell ref="SGW159:SGW160"/>
    <mergeCell ref="SGL159:SGL160"/>
    <mergeCell ref="SGM159:SGM160"/>
    <mergeCell ref="SGN159:SGN160"/>
    <mergeCell ref="SGO159:SGO160"/>
    <mergeCell ref="SGP159:SGP160"/>
    <mergeCell ref="SGQ159:SGQ160"/>
    <mergeCell ref="SGF159:SGF160"/>
    <mergeCell ref="SGG159:SGG160"/>
    <mergeCell ref="SGH159:SGH160"/>
    <mergeCell ref="SGI159:SGI160"/>
    <mergeCell ref="SGJ159:SGJ160"/>
    <mergeCell ref="SGK159:SGK160"/>
    <mergeCell ref="SFZ159:SFZ160"/>
    <mergeCell ref="SGA159:SGA160"/>
    <mergeCell ref="SGB159:SGB160"/>
    <mergeCell ref="SGC159:SGC160"/>
    <mergeCell ref="SGD159:SGD160"/>
    <mergeCell ref="SGE159:SGE160"/>
    <mergeCell ref="SFT159:SFT160"/>
    <mergeCell ref="SFU159:SFU160"/>
    <mergeCell ref="SFV159:SFV160"/>
    <mergeCell ref="SFW159:SFW160"/>
    <mergeCell ref="SFX159:SFX160"/>
    <mergeCell ref="SFY159:SFY160"/>
    <mergeCell ref="SFN159:SFN160"/>
    <mergeCell ref="SFO159:SFO160"/>
    <mergeCell ref="SFP159:SFP160"/>
    <mergeCell ref="SFQ159:SFQ160"/>
    <mergeCell ref="SFR159:SFR160"/>
    <mergeCell ref="SFS159:SFS160"/>
    <mergeCell ref="SIB159:SIB160"/>
    <mergeCell ref="SIC159:SIC160"/>
    <mergeCell ref="SID159:SID160"/>
    <mergeCell ref="SIE159:SIE160"/>
    <mergeCell ref="SIF159:SIF160"/>
    <mergeCell ref="SIG159:SIG160"/>
    <mergeCell ref="SHV159:SHV160"/>
    <mergeCell ref="SHW159:SHW160"/>
    <mergeCell ref="SHX159:SHX160"/>
    <mergeCell ref="SHY159:SHY160"/>
    <mergeCell ref="SHZ159:SHZ160"/>
    <mergeCell ref="SIA159:SIA160"/>
    <mergeCell ref="SHP159:SHP160"/>
    <mergeCell ref="SHQ159:SHQ160"/>
    <mergeCell ref="SHR159:SHR160"/>
    <mergeCell ref="SHS159:SHS160"/>
    <mergeCell ref="SHT159:SHT160"/>
    <mergeCell ref="SHU159:SHU160"/>
    <mergeCell ref="SHJ159:SHJ160"/>
    <mergeCell ref="SHK159:SHK160"/>
    <mergeCell ref="SHL159:SHL160"/>
    <mergeCell ref="SHM159:SHM160"/>
    <mergeCell ref="SHN159:SHN160"/>
    <mergeCell ref="SHO159:SHO160"/>
    <mergeCell ref="SHD159:SHD160"/>
    <mergeCell ref="SHE159:SHE160"/>
    <mergeCell ref="SHF159:SHF160"/>
    <mergeCell ref="SHG159:SHG160"/>
    <mergeCell ref="SHH159:SHH160"/>
    <mergeCell ref="SHI159:SHI160"/>
    <mergeCell ref="SGX159:SGX160"/>
    <mergeCell ref="SGY159:SGY160"/>
    <mergeCell ref="SGZ159:SGZ160"/>
    <mergeCell ref="SHA159:SHA160"/>
    <mergeCell ref="SHB159:SHB160"/>
    <mergeCell ref="SHC159:SHC160"/>
    <mergeCell ref="SJL159:SJL160"/>
    <mergeCell ref="SJM159:SJM160"/>
    <mergeCell ref="SJN159:SJN160"/>
    <mergeCell ref="SJO159:SJO160"/>
    <mergeCell ref="SJP159:SJP160"/>
    <mergeCell ref="SJQ159:SJQ160"/>
    <mergeCell ref="SJF159:SJF160"/>
    <mergeCell ref="SJG159:SJG160"/>
    <mergeCell ref="SJH159:SJH160"/>
    <mergeCell ref="SJI159:SJI160"/>
    <mergeCell ref="SJJ159:SJJ160"/>
    <mergeCell ref="SJK159:SJK160"/>
    <mergeCell ref="SIZ159:SIZ160"/>
    <mergeCell ref="SJA159:SJA160"/>
    <mergeCell ref="SJB159:SJB160"/>
    <mergeCell ref="SJC159:SJC160"/>
    <mergeCell ref="SJD159:SJD160"/>
    <mergeCell ref="SJE159:SJE160"/>
    <mergeCell ref="SIT159:SIT160"/>
    <mergeCell ref="SIU159:SIU160"/>
    <mergeCell ref="SIV159:SIV160"/>
    <mergeCell ref="SIW159:SIW160"/>
    <mergeCell ref="SIX159:SIX160"/>
    <mergeCell ref="SIY159:SIY160"/>
    <mergeCell ref="SIN159:SIN160"/>
    <mergeCell ref="SIO159:SIO160"/>
    <mergeCell ref="SIP159:SIP160"/>
    <mergeCell ref="SIQ159:SIQ160"/>
    <mergeCell ref="SIR159:SIR160"/>
    <mergeCell ref="SIS159:SIS160"/>
    <mergeCell ref="SIH159:SIH160"/>
    <mergeCell ref="SII159:SII160"/>
    <mergeCell ref="SIJ159:SIJ160"/>
    <mergeCell ref="SIK159:SIK160"/>
    <mergeCell ref="SIL159:SIL160"/>
    <mergeCell ref="SIM159:SIM160"/>
    <mergeCell ref="SKV159:SKV160"/>
    <mergeCell ref="SKW159:SKW160"/>
    <mergeCell ref="SKX159:SKX160"/>
    <mergeCell ref="SKY159:SKY160"/>
    <mergeCell ref="SKZ159:SKZ160"/>
    <mergeCell ref="SLA159:SLA160"/>
    <mergeCell ref="SKP159:SKP160"/>
    <mergeCell ref="SKQ159:SKQ160"/>
    <mergeCell ref="SKR159:SKR160"/>
    <mergeCell ref="SKS159:SKS160"/>
    <mergeCell ref="SKT159:SKT160"/>
    <mergeCell ref="SKU159:SKU160"/>
    <mergeCell ref="SKJ159:SKJ160"/>
    <mergeCell ref="SKK159:SKK160"/>
    <mergeCell ref="SKL159:SKL160"/>
    <mergeCell ref="SKM159:SKM160"/>
    <mergeCell ref="SKN159:SKN160"/>
    <mergeCell ref="SKO159:SKO160"/>
    <mergeCell ref="SKD159:SKD160"/>
    <mergeCell ref="SKE159:SKE160"/>
    <mergeCell ref="SKF159:SKF160"/>
    <mergeCell ref="SKG159:SKG160"/>
    <mergeCell ref="SKH159:SKH160"/>
    <mergeCell ref="SKI159:SKI160"/>
    <mergeCell ref="SJX159:SJX160"/>
    <mergeCell ref="SJY159:SJY160"/>
    <mergeCell ref="SJZ159:SJZ160"/>
    <mergeCell ref="SKA159:SKA160"/>
    <mergeCell ref="SKB159:SKB160"/>
    <mergeCell ref="SKC159:SKC160"/>
    <mergeCell ref="SJR159:SJR160"/>
    <mergeCell ref="SJS159:SJS160"/>
    <mergeCell ref="SJT159:SJT160"/>
    <mergeCell ref="SJU159:SJU160"/>
    <mergeCell ref="SJV159:SJV160"/>
    <mergeCell ref="SJW159:SJW160"/>
    <mergeCell ref="SMF159:SMF160"/>
    <mergeCell ref="SMG159:SMG160"/>
    <mergeCell ref="SMH159:SMH160"/>
    <mergeCell ref="SMI159:SMI160"/>
    <mergeCell ref="SMJ159:SMJ160"/>
    <mergeCell ref="SMK159:SMK160"/>
    <mergeCell ref="SLZ159:SLZ160"/>
    <mergeCell ref="SMA159:SMA160"/>
    <mergeCell ref="SMB159:SMB160"/>
    <mergeCell ref="SMC159:SMC160"/>
    <mergeCell ref="SMD159:SMD160"/>
    <mergeCell ref="SME159:SME160"/>
    <mergeCell ref="SLT159:SLT160"/>
    <mergeCell ref="SLU159:SLU160"/>
    <mergeCell ref="SLV159:SLV160"/>
    <mergeCell ref="SLW159:SLW160"/>
    <mergeCell ref="SLX159:SLX160"/>
    <mergeCell ref="SLY159:SLY160"/>
    <mergeCell ref="SLN159:SLN160"/>
    <mergeCell ref="SLO159:SLO160"/>
    <mergeCell ref="SLP159:SLP160"/>
    <mergeCell ref="SLQ159:SLQ160"/>
    <mergeCell ref="SLR159:SLR160"/>
    <mergeCell ref="SLS159:SLS160"/>
    <mergeCell ref="SLH159:SLH160"/>
    <mergeCell ref="SLI159:SLI160"/>
    <mergeCell ref="SLJ159:SLJ160"/>
    <mergeCell ref="SLK159:SLK160"/>
    <mergeCell ref="SLL159:SLL160"/>
    <mergeCell ref="SLM159:SLM160"/>
    <mergeCell ref="SLB159:SLB160"/>
    <mergeCell ref="SLC159:SLC160"/>
    <mergeCell ref="SLD159:SLD160"/>
    <mergeCell ref="SLE159:SLE160"/>
    <mergeCell ref="SLF159:SLF160"/>
    <mergeCell ref="SLG159:SLG160"/>
    <mergeCell ref="SNP159:SNP160"/>
    <mergeCell ref="SNQ159:SNQ160"/>
    <mergeCell ref="SNR159:SNR160"/>
    <mergeCell ref="SNS159:SNS160"/>
    <mergeCell ref="SNT159:SNT160"/>
    <mergeCell ref="SNU159:SNU160"/>
    <mergeCell ref="SNJ159:SNJ160"/>
    <mergeCell ref="SNK159:SNK160"/>
    <mergeCell ref="SNL159:SNL160"/>
    <mergeCell ref="SNM159:SNM160"/>
    <mergeCell ref="SNN159:SNN160"/>
    <mergeCell ref="SNO159:SNO160"/>
    <mergeCell ref="SND159:SND160"/>
    <mergeCell ref="SNE159:SNE160"/>
    <mergeCell ref="SNF159:SNF160"/>
    <mergeCell ref="SNG159:SNG160"/>
    <mergeCell ref="SNH159:SNH160"/>
    <mergeCell ref="SNI159:SNI160"/>
    <mergeCell ref="SMX159:SMX160"/>
    <mergeCell ref="SMY159:SMY160"/>
    <mergeCell ref="SMZ159:SMZ160"/>
    <mergeCell ref="SNA159:SNA160"/>
    <mergeCell ref="SNB159:SNB160"/>
    <mergeCell ref="SNC159:SNC160"/>
    <mergeCell ref="SMR159:SMR160"/>
    <mergeCell ref="SMS159:SMS160"/>
    <mergeCell ref="SMT159:SMT160"/>
    <mergeCell ref="SMU159:SMU160"/>
    <mergeCell ref="SMV159:SMV160"/>
    <mergeCell ref="SMW159:SMW160"/>
    <mergeCell ref="SML159:SML160"/>
    <mergeCell ref="SMM159:SMM160"/>
    <mergeCell ref="SMN159:SMN160"/>
    <mergeCell ref="SMO159:SMO160"/>
    <mergeCell ref="SMP159:SMP160"/>
    <mergeCell ref="SMQ159:SMQ160"/>
    <mergeCell ref="SOZ159:SOZ160"/>
    <mergeCell ref="SPA159:SPA160"/>
    <mergeCell ref="SPB159:SPB160"/>
    <mergeCell ref="SPC159:SPC160"/>
    <mergeCell ref="SPD159:SPD160"/>
    <mergeCell ref="SPE159:SPE160"/>
    <mergeCell ref="SOT159:SOT160"/>
    <mergeCell ref="SOU159:SOU160"/>
    <mergeCell ref="SOV159:SOV160"/>
    <mergeCell ref="SOW159:SOW160"/>
    <mergeCell ref="SOX159:SOX160"/>
    <mergeCell ref="SOY159:SOY160"/>
    <mergeCell ref="SON159:SON160"/>
    <mergeCell ref="SOO159:SOO160"/>
    <mergeCell ref="SOP159:SOP160"/>
    <mergeCell ref="SOQ159:SOQ160"/>
    <mergeCell ref="SOR159:SOR160"/>
    <mergeCell ref="SOS159:SOS160"/>
    <mergeCell ref="SOH159:SOH160"/>
    <mergeCell ref="SOI159:SOI160"/>
    <mergeCell ref="SOJ159:SOJ160"/>
    <mergeCell ref="SOK159:SOK160"/>
    <mergeCell ref="SOL159:SOL160"/>
    <mergeCell ref="SOM159:SOM160"/>
    <mergeCell ref="SOB159:SOB160"/>
    <mergeCell ref="SOC159:SOC160"/>
    <mergeCell ref="SOD159:SOD160"/>
    <mergeCell ref="SOE159:SOE160"/>
    <mergeCell ref="SOF159:SOF160"/>
    <mergeCell ref="SOG159:SOG160"/>
    <mergeCell ref="SNV159:SNV160"/>
    <mergeCell ref="SNW159:SNW160"/>
    <mergeCell ref="SNX159:SNX160"/>
    <mergeCell ref="SNY159:SNY160"/>
    <mergeCell ref="SNZ159:SNZ160"/>
    <mergeCell ref="SOA159:SOA160"/>
    <mergeCell ref="SQJ159:SQJ160"/>
    <mergeCell ref="SQK159:SQK160"/>
    <mergeCell ref="SQL159:SQL160"/>
    <mergeCell ref="SQM159:SQM160"/>
    <mergeCell ref="SQN159:SQN160"/>
    <mergeCell ref="SQO159:SQO160"/>
    <mergeCell ref="SQD159:SQD160"/>
    <mergeCell ref="SQE159:SQE160"/>
    <mergeCell ref="SQF159:SQF160"/>
    <mergeCell ref="SQG159:SQG160"/>
    <mergeCell ref="SQH159:SQH160"/>
    <mergeCell ref="SQI159:SQI160"/>
    <mergeCell ref="SPX159:SPX160"/>
    <mergeCell ref="SPY159:SPY160"/>
    <mergeCell ref="SPZ159:SPZ160"/>
    <mergeCell ref="SQA159:SQA160"/>
    <mergeCell ref="SQB159:SQB160"/>
    <mergeCell ref="SQC159:SQC160"/>
    <mergeCell ref="SPR159:SPR160"/>
    <mergeCell ref="SPS159:SPS160"/>
    <mergeCell ref="SPT159:SPT160"/>
    <mergeCell ref="SPU159:SPU160"/>
    <mergeCell ref="SPV159:SPV160"/>
    <mergeCell ref="SPW159:SPW160"/>
    <mergeCell ref="SPL159:SPL160"/>
    <mergeCell ref="SPM159:SPM160"/>
    <mergeCell ref="SPN159:SPN160"/>
    <mergeCell ref="SPO159:SPO160"/>
    <mergeCell ref="SPP159:SPP160"/>
    <mergeCell ref="SPQ159:SPQ160"/>
    <mergeCell ref="SPF159:SPF160"/>
    <mergeCell ref="SPG159:SPG160"/>
    <mergeCell ref="SPH159:SPH160"/>
    <mergeCell ref="SPI159:SPI160"/>
    <mergeCell ref="SPJ159:SPJ160"/>
    <mergeCell ref="SPK159:SPK160"/>
    <mergeCell ref="SRT159:SRT160"/>
    <mergeCell ref="SRU159:SRU160"/>
    <mergeCell ref="SRV159:SRV160"/>
    <mergeCell ref="SRW159:SRW160"/>
    <mergeCell ref="SRX159:SRX160"/>
    <mergeCell ref="SRY159:SRY160"/>
    <mergeCell ref="SRN159:SRN160"/>
    <mergeCell ref="SRO159:SRO160"/>
    <mergeCell ref="SRP159:SRP160"/>
    <mergeCell ref="SRQ159:SRQ160"/>
    <mergeCell ref="SRR159:SRR160"/>
    <mergeCell ref="SRS159:SRS160"/>
    <mergeCell ref="SRH159:SRH160"/>
    <mergeCell ref="SRI159:SRI160"/>
    <mergeCell ref="SRJ159:SRJ160"/>
    <mergeCell ref="SRK159:SRK160"/>
    <mergeCell ref="SRL159:SRL160"/>
    <mergeCell ref="SRM159:SRM160"/>
    <mergeCell ref="SRB159:SRB160"/>
    <mergeCell ref="SRC159:SRC160"/>
    <mergeCell ref="SRD159:SRD160"/>
    <mergeCell ref="SRE159:SRE160"/>
    <mergeCell ref="SRF159:SRF160"/>
    <mergeCell ref="SRG159:SRG160"/>
    <mergeCell ref="SQV159:SQV160"/>
    <mergeCell ref="SQW159:SQW160"/>
    <mergeCell ref="SQX159:SQX160"/>
    <mergeCell ref="SQY159:SQY160"/>
    <mergeCell ref="SQZ159:SQZ160"/>
    <mergeCell ref="SRA159:SRA160"/>
    <mergeCell ref="SQP159:SQP160"/>
    <mergeCell ref="SQQ159:SQQ160"/>
    <mergeCell ref="SQR159:SQR160"/>
    <mergeCell ref="SQS159:SQS160"/>
    <mergeCell ref="SQT159:SQT160"/>
    <mergeCell ref="SQU159:SQU160"/>
    <mergeCell ref="STD159:STD160"/>
    <mergeCell ref="STE159:STE160"/>
    <mergeCell ref="STF159:STF160"/>
    <mergeCell ref="STG159:STG160"/>
    <mergeCell ref="STH159:STH160"/>
    <mergeCell ref="STI159:STI160"/>
    <mergeCell ref="SSX159:SSX160"/>
    <mergeCell ref="SSY159:SSY160"/>
    <mergeCell ref="SSZ159:SSZ160"/>
    <mergeCell ref="STA159:STA160"/>
    <mergeCell ref="STB159:STB160"/>
    <mergeCell ref="STC159:STC160"/>
    <mergeCell ref="SSR159:SSR160"/>
    <mergeCell ref="SSS159:SSS160"/>
    <mergeCell ref="SST159:SST160"/>
    <mergeCell ref="SSU159:SSU160"/>
    <mergeCell ref="SSV159:SSV160"/>
    <mergeCell ref="SSW159:SSW160"/>
    <mergeCell ref="SSL159:SSL160"/>
    <mergeCell ref="SSM159:SSM160"/>
    <mergeCell ref="SSN159:SSN160"/>
    <mergeCell ref="SSO159:SSO160"/>
    <mergeCell ref="SSP159:SSP160"/>
    <mergeCell ref="SSQ159:SSQ160"/>
    <mergeCell ref="SSF159:SSF160"/>
    <mergeCell ref="SSG159:SSG160"/>
    <mergeCell ref="SSH159:SSH160"/>
    <mergeCell ref="SSI159:SSI160"/>
    <mergeCell ref="SSJ159:SSJ160"/>
    <mergeCell ref="SSK159:SSK160"/>
    <mergeCell ref="SRZ159:SRZ160"/>
    <mergeCell ref="SSA159:SSA160"/>
    <mergeCell ref="SSB159:SSB160"/>
    <mergeCell ref="SSC159:SSC160"/>
    <mergeCell ref="SSD159:SSD160"/>
    <mergeCell ref="SSE159:SSE160"/>
    <mergeCell ref="SUN159:SUN160"/>
    <mergeCell ref="SUO159:SUO160"/>
    <mergeCell ref="SUP159:SUP160"/>
    <mergeCell ref="SUQ159:SUQ160"/>
    <mergeCell ref="SUR159:SUR160"/>
    <mergeCell ref="SUS159:SUS160"/>
    <mergeCell ref="SUH159:SUH160"/>
    <mergeCell ref="SUI159:SUI160"/>
    <mergeCell ref="SUJ159:SUJ160"/>
    <mergeCell ref="SUK159:SUK160"/>
    <mergeCell ref="SUL159:SUL160"/>
    <mergeCell ref="SUM159:SUM160"/>
    <mergeCell ref="SUB159:SUB160"/>
    <mergeCell ref="SUC159:SUC160"/>
    <mergeCell ref="SUD159:SUD160"/>
    <mergeCell ref="SUE159:SUE160"/>
    <mergeCell ref="SUF159:SUF160"/>
    <mergeCell ref="SUG159:SUG160"/>
    <mergeCell ref="STV159:STV160"/>
    <mergeCell ref="STW159:STW160"/>
    <mergeCell ref="STX159:STX160"/>
    <mergeCell ref="STY159:STY160"/>
    <mergeCell ref="STZ159:STZ160"/>
    <mergeCell ref="SUA159:SUA160"/>
    <mergeCell ref="STP159:STP160"/>
    <mergeCell ref="STQ159:STQ160"/>
    <mergeCell ref="STR159:STR160"/>
    <mergeCell ref="STS159:STS160"/>
    <mergeCell ref="STT159:STT160"/>
    <mergeCell ref="STU159:STU160"/>
    <mergeCell ref="STJ159:STJ160"/>
    <mergeCell ref="STK159:STK160"/>
    <mergeCell ref="STL159:STL160"/>
    <mergeCell ref="STM159:STM160"/>
    <mergeCell ref="STN159:STN160"/>
    <mergeCell ref="STO159:STO160"/>
    <mergeCell ref="SVX159:SVX160"/>
    <mergeCell ref="SVY159:SVY160"/>
    <mergeCell ref="SVZ159:SVZ160"/>
    <mergeCell ref="SWA159:SWA160"/>
    <mergeCell ref="SWB159:SWB160"/>
    <mergeCell ref="SWC159:SWC160"/>
    <mergeCell ref="SVR159:SVR160"/>
    <mergeCell ref="SVS159:SVS160"/>
    <mergeCell ref="SVT159:SVT160"/>
    <mergeCell ref="SVU159:SVU160"/>
    <mergeCell ref="SVV159:SVV160"/>
    <mergeCell ref="SVW159:SVW160"/>
    <mergeCell ref="SVL159:SVL160"/>
    <mergeCell ref="SVM159:SVM160"/>
    <mergeCell ref="SVN159:SVN160"/>
    <mergeCell ref="SVO159:SVO160"/>
    <mergeCell ref="SVP159:SVP160"/>
    <mergeCell ref="SVQ159:SVQ160"/>
    <mergeCell ref="SVF159:SVF160"/>
    <mergeCell ref="SVG159:SVG160"/>
    <mergeCell ref="SVH159:SVH160"/>
    <mergeCell ref="SVI159:SVI160"/>
    <mergeCell ref="SVJ159:SVJ160"/>
    <mergeCell ref="SVK159:SVK160"/>
    <mergeCell ref="SUZ159:SUZ160"/>
    <mergeCell ref="SVA159:SVA160"/>
    <mergeCell ref="SVB159:SVB160"/>
    <mergeCell ref="SVC159:SVC160"/>
    <mergeCell ref="SVD159:SVD160"/>
    <mergeCell ref="SVE159:SVE160"/>
    <mergeCell ref="SUT159:SUT160"/>
    <mergeCell ref="SUU159:SUU160"/>
    <mergeCell ref="SUV159:SUV160"/>
    <mergeCell ref="SUW159:SUW160"/>
    <mergeCell ref="SUX159:SUX160"/>
    <mergeCell ref="SUY159:SUY160"/>
    <mergeCell ref="SXH159:SXH160"/>
    <mergeCell ref="SXI159:SXI160"/>
    <mergeCell ref="SXJ159:SXJ160"/>
    <mergeCell ref="SXK159:SXK160"/>
    <mergeCell ref="SXL159:SXL160"/>
    <mergeCell ref="SXM159:SXM160"/>
    <mergeCell ref="SXB159:SXB160"/>
    <mergeCell ref="SXC159:SXC160"/>
    <mergeCell ref="SXD159:SXD160"/>
    <mergeCell ref="SXE159:SXE160"/>
    <mergeCell ref="SXF159:SXF160"/>
    <mergeCell ref="SXG159:SXG160"/>
    <mergeCell ref="SWV159:SWV160"/>
    <mergeCell ref="SWW159:SWW160"/>
    <mergeCell ref="SWX159:SWX160"/>
    <mergeCell ref="SWY159:SWY160"/>
    <mergeCell ref="SWZ159:SWZ160"/>
    <mergeCell ref="SXA159:SXA160"/>
    <mergeCell ref="SWP159:SWP160"/>
    <mergeCell ref="SWQ159:SWQ160"/>
    <mergeCell ref="SWR159:SWR160"/>
    <mergeCell ref="SWS159:SWS160"/>
    <mergeCell ref="SWT159:SWT160"/>
    <mergeCell ref="SWU159:SWU160"/>
    <mergeCell ref="SWJ159:SWJ160"/>
    <mergeCell ref="SWK159:SWK160"/>
    <mergeCell ref="SWL159:SWL160"/>
    <mergeCell ref="SWM159:SWM160"/>
    <mergeCell ref="SWN159:SWN160"/>
    <mergeCell ref="SWO159:SWO160"/>
    <mergeCell ref="SWD159:SWD160"/>
    <mergeCell ref="SWE159:SWE160"/>
    <mergeCell ref="SWF159:SWF160"/>
    <mergeCell ref="SWG159:SWG160"/>
    <mergeCell ref="SWH159:SWH160"/>
    <mergeCell ref="SWI159:SWI160"/>
    <mergeCell ref="SYR159:SYR160"/>
    <mergeCell ref="SYS159:SYS160"/>
    <mergeCell ref="SYT159:SYT160"/>
    <mergeCell ref="SYU159:SYU160"/>
    <mergeCell ref="SYV159:SYV160"/>
    <mergeCell ref="SYW159:SYW160"/>
    <mergeCell ref="SYL159:SYL160"/>
    <mergeCell ref="SYM159:SYM160"/>
    <mergeCell ref="SYN159:SYN160"/>
    <mergeCell ref="SYO159:SYO160"/>
    <mergeCell ref="SYP159:SYP160"/>
    <mergeCell ref="SYQ159:SYQ160"/>
    <mergeCell ref="SYF159:SYF160"/>
    <mergeCell ref="SYG159:SYG160"/>
    <mergeCell ref="SYH159:SYH160"/>
    <mergeCell ref="SYI159:SYI160"/>
    <mergeCell ref="SYJ159:SYJ160"/>
    <mergeCell ref="SYK159:SYK160"/>
    <mergeCell ref="SXZ159:SXZ160"/>
    <mergeCell ref="SYA159:SYA160"/>
    <mergeCell ref="SYB159:SYB160"/>
    <mergeCell ref="SYC159:SYC160"/>
    <mergeCell ref="SYD159:SYD160"/>
    <mergeCell ref="SYE159:SYE160"/>
    <mergeCell ref="SXT159:SXT160"/>
    <mergeCell ref="SXU159:SXU160"/>
    <mergeCell ref="SXV159:SXV160"/>
    <mergeCell ref="SXW159:SXW160"/>
    <mergeCell ref="SXX159:SXX160"/>
    <mergeCell ref="SXY159:SXY160"/>
    <mergeCell ref="SXN159:SXN160"/>
    <mergeCell ref="SXO159:SXO160"/>
    <mergeCell ref="SXP159:SXP160"/>
    <mergeCell ref="SXQ159:SXQ160"/>
    <mergeCell ref="SXR159:SXR160"/>
    <mergeCell ref="SXS159:SXS160"/>
    <mergeCell ref="TAB159:TAB160"/>
    <mergeCell ref="TAC159:TAC160"/>
    <mergeCell ref="TAD159:TAD160"/>
    <mergeCell ref="TAE159:TAE160"/>
    <mergeCell ref="TAF159:TAF160"/>
    <mergeCell ref="TAG159:TAG160"/>
    <mergeCell ref="SZV159:SZV160"/>
    <mergeCell ref="SZW159:SZW160"/>
    <mergeCell ref="SZX159:SZX160"/>
    <mergeCell ref="SZY159:SZY160"/>
    <mergeCell ref="SZZ159:SZZ160"/>
    <mergeCell ref="TAA159:TAA160"/>
    <mergeCell ref="SZP159:SZP160"/>
    <mergeCell ref="SZQ159:SZQ160"/>
    <mergeCell ref="SZR159:SZR160"/>
    <mergeCell ref="SZS159:SZS160"/>
    <mergeCell ref="SZT159:SZT160"/>
    <mergeCell ref="SZU159:SZU160"/>
    <mergeCell ref="SZJ159:SZJ160"/>
    <mergeCell ref="SZK159:SZK160"/>
    <mergeCell ref="SZL159:SZL160"/>
    <mergeCell ref="SZM159:SZM160"/>
    <mergeCell ref="SZN159:SZN160"/>
    <mergeCell ref="SZO159:SZO160"/>
    <mergeCell ref="SZD159:SZD160"/>
    <mergeCell ref="SZE159:SZE160"/>
    <mergeCell ref="SZF159:SZF160"/>
    <mergeCell ref="SZG159:SZG160"/>
    <mergeCell ref="SZH159:SZH160"/>
    <mergeCell ref="SZI159:SZI160"/>
    <mergeCell ref="SYX159:SYX160"/>
    <mergeCell ref="SYY159:SYY160"/>
    <mergeCell ref="SYZ159:SYZ160"/>
    <mergeCell ref="SZA159:SZA160"/>
    <mergeCell ref="SZB159:SZB160"/>
    <mergeCell ref="SZC159:SZC160"/>
    <mergeCell ref="TBL159:TBL160"/>
    <mergeCell ref="TBM159:TBM160"/>
    <mergeCell ref="TBN159:TBN160"/>
    <mergeCell ref="TBO159:TBO160"/>
    <mergeCell ref="TBP159:TBP160"/>
    <mergeCell ref="TBQ159:TBQ160"/>
    <mergeCell ref="TBF159:TBF160"/>
    <mergeCell ref="TBG159:TBG160"/>
    <mergeCell ref="TBH159:TBH160"/>
    <mergeCell ref="TBI159:TBI160"/>
    <mergeCell ref="TBJ159:TBJ160"/>
    <mergeCell ref="TBK159:TBK160"/>
    <mergeCell ref="TAZ159:TAZ160"/>
    <mergeCell ref="TBA159:TBA160"/>
    <mergeCell ref="TBB159:TBB160"/>
    <mergeCell ref="TBC159:TBC160"/>
    <mergeCell ref="TBD159:TBD160"/>
    <mergeCell ref="TBE159:TBE160"/>
    <mergeCell ref="TAT159:TAT160"/>
    <mergeCell ref="TAU159:TAU160"/>
    <mergeCell ref="TAV159:TAV160"/>
    <mergeCell ref="TAW159:TAW160"/>
    <mergeCell ref="TAX159:TAX160"/>
    <mergeCell ref="TAY159:TAY160"/>
    <mergeCell ref="TAN159:TAN160"/>
    <mergeCell ref="TAO159:TAO160"/>
    <mergeCell ref="TAP159:TAP160"/>
    <mergeCell ref="TAQ159:TAQ160"/>
    <mergeCell ref="TAR159:TAR160"/>
    <mergeCell ref="TAS159:TAS160"/>
    <mergeCell ref="TAH159:TAH160"/>
    <mergeCell ref="TAI159:TAI160"/>
    <mergeCell ref="TAJ159:TAJ160"/>
    <mergeCell ref="TAK159:TAK160"/>
    <mergeCell ref="TAL159:TAL160"/>
    <mergeCell ref="TAM159:TAM160"/>
    <mergeCell ref="TCV159:TCV160"/>
    <mergeCell ref="TCW159:TCW160"/>
    <mergeCell ref="TCX159:TCX160"/>
    <mergeCell ref="TCY159:TCY160"/>
    <mergeCell ref="TCZ159:TCZ160"/>
    <mergeCell ref="TDA159:TDA160"/>
    <mergeCell ref="TCP159:TCP160"/>
    <mergeCell ref="TCQ159:TCQ160"/>
    <mergeCell ref="TCR159:TCR160"/>
    <mergeCell ref="TCS159:TCS160"/>
    <mergeCell ref="TCT159:TCT160"/>
    <mergeCell ref="TCU159:TCU160"/>
    <mergeCell ref="TCJ159:TCJ160"/>
    <mergeCell ref="TCK159:TCK160"/>
    <mergeCell ref="TCL159:TCL160"/>
    <mergeCell ref="TCM159:TCM160"/>
    <mergeCell ref="TCN159:TCN160"/>
    <mergeCell ref="TCO159:TCO160"/>
    <mergeCell ref="TCD159:TCD160"/>
    <mergeCell ref="TCE159:TCE160"/>
    <mergeCell ref="TCF159:TCF160"/>
    <mergeCell ref="TCG159:TCG160"/>
    <mergeCell ref="TCH159:TCH160"/>
    <mergeCell ref="TCI159:TCI160"/>
    <mergeCell ref="TBX159:TBX160"/>
    <mergeCell ref="TBY159:TBY160"/>
    <mergeCell ref="TBZ159:TBZ160"/>
    <mergeCell ref="TCA159:TCA160"/>
    <mergeCell ref="TCB159:TCB160"/>
    <mergeCell ref="TCC159:TCC160"/>
    <mergeCell ref="TBR159:TBR160"/>
    <mergeCell ref="TBS159:TBS160"/>
    <mergeCell ref="TBT159:TBT160"/>
    <mergeCell ref="TBU159:TBU160"/>
    <mergeCell ref="TBV159:TBV160"/>
    <mergeCell ref="TBW159:TBW160"/>
    <mergeCell ref="TEF159:TEF160"/>
    <mergeCell ref="TEG159:TEG160"/>
    <mergeCell ref="TEH159:TEH160"/>
    <mergeCell ref="TEI159:TEI160"/>
    <mergeCell ref="TEJ159:TEJ160"/>
    <mergeCell ref="TEK159:TEK160"/>
    <mergeCell ref="TDZ159:TDZ160"/>
    <mergeCell ref="TEA159:TEA160"/>
    <mergeCell ref="TEB159:TEB160"/>
    <mergeCell ref="TEC159:TEC160"/>
    <mergeCell ref="TED159:TED160"/>
    <mergeCell ref="TEE159:TEE160"/>
    <mergeCell ref="TDT159:TDT160"/>
    <mergeCell ref="TDU159:TDU160"/>
    <mergeCell ref="TDV159:TDV160"/>
    <mergeCell ref="TDW159:TDW160"/>
    <mergeCell ref="TDX159:TDX160"/>
    <mergeCell ref="TDY159:TDY160"/>
    <mergeCell ref="TDN159:TDN160"/>
    <mergeCell ref="TDO159:TDO160"/>
    <mergeCell ref="TDP159:TDP160"/>
    <mergeCell ref="TDQ159:TDQ160"/>
    <mergeCell ref="TDR159:TDR160"/>
    <mergeCell ref="TDS159:TDS160"/>
    <mergeCell ref="TDH159:TDH160"/>
    <mergeCell ref="TDI159:TDI160"/>
    <mergeCell ref="TDJ159:TDJ160"/>
    <mergeCell ref="TDK159:TDK160"/>
    <mergeCell ref="TDL159:TDL160"/>
    <mergeCell ref="TDM159:TDM160"/>
    <mergeCell ref="TDB159:TDB160"/>
    <mergeCell ref="TDC159:TDC160"/>
    <mergeCell ref="TDD159:TDD160"/>
    <mergeCell ref="TDE159:TDE160"/>
    <mergeCell ref="TDF159:TDF160"/>
    <mergeCell ref="TDG159:TDG160"/>
    <mergeCell ref="TFP159:TFP160"/>
    <mergeCell ref="TFQ159:TFQ160"/>
    <mergeCell ref="TFR159:TFR160"/>
    <mergeCell ref="TFS159:TFS160"/>
    <mergeCell ref="TFT159:TFT160"/>
    <mergeCell ref="TFU159:TFU160"/>
    <mergeCell ref="TFJ159:TFJ160"/>
    <mergeCell ref="TFK159:TFK160"/>
    <mergeCell ref="TFL159:TFL160"/>
    <mergeCell ref="TFM159:TFM160"/>
    <mergeCell ref="TFN159:TFN160"/>
    <mergeCell ref="TFO159:TFO160"/>
    <mergeCell ref="TFD159:TFD160"/>
    <mergeCell ref="TFE159:TFE160"/>
    <mergeCell ref="TFF159:TFF160"/>
    <mergeCell ref="TFG159:TFG160"/>
    <mergeCell ref="TFH159:TFH160"/>
    <mergeCell ref="TFI159:TFI160"/>
    <mergeCell ref="TEX159:TEX160"/>
    <mergeCell ref="TEY159:TEY160"/>
    <mergeCell ref="TEZ159:TEZ160"/>
    <mergeCell ref="TFA159:TFA160"/>
    <mergeCell ref="TFB159:TFB160"/>
    <mergeCell ref="TFC159:TFC160"/>
    <mergeCell ref="TER159:TER160"/>
    <mergeCell ref="TES159:TES160"/>
    <mergeCell ref="TET159:TET160"/>
    <mergeCell ref="TEU159:TEU160"/>
    <mergeCell ref="TEV159:TEV160"/>
    <mergeCell ref="TEW159:TEW160"/>
    <mergeCell ref="TEL159:TEL160"/>
    <mergeCell ref="TEM159:TEM160"/>
    <mergeCell ref="TEN159:TEN160"/>
    <mergeCell ref="TEO159:TEO160"/>
    <mergeCell ref="TEP159:TEP160"/>
    <mergeCell ref="TEQ159:TEQ160"/>
    <mergeCell ref="TGZ159:TGZ160"/>
    <mergeCell ref="THA159:THA160"/>
    <mergeCell ref="THB159:THB160"/>
    <mergeCell ref="THC159:THC160"/>
    <mergeCell ref="THD159:THD160"/>
    <mergeCell ref="THE159:THE160"/>
    <mergeCell ref="TGT159:TGT160"/>
    <mergeCell ref="TGU159:TGU160"/>
    <mergeCell ref="TGV159:TGV160"/>
    <mergeCell ref="TGW159:TGW160"/>
    <mergeCell ref="TGX159:TGX160"/>
    <mergeCell ref="TGY159:TGY160"/>
    <mergeCell ref="TGN159:TGN160"/>
    <mergeCell ref="TGO159:TGO160"/>
    <mergeCell ref="TGP159:TGP160"/>
    <mergeCell ref="TGQ159:TGQ160"/>
    <mergeCell ref="TGR159:TGR160"/>
    <mergeCell ref="TGS159:TGS160"/>
    <mergeCell ref="TGH159:TGH160"/>
    <mergeCell ref="TGI159:TGI160"/>
    <mergeCell ref="TGJ159:TGJ160"/>
    <mergeCell ref="TGK159:TGK160"/>
    <mergeCell ref="TGL159:TGL160"/>
    <mergeCell ref="TGM159:TGM160"/>
    <mergeCell ref="TGB159:TGB160"/>
    <mergeCell ref="TGC159:TGC160"/>
    <mergeCell ref="TGD159:TGD160"/>
    <mergeCell ref="TGE159:TGE160"/>
    <mergeCell ref="TGF159:TGF160"/>
    <mergeCell ref="TGG159:TGG160"/>
    <mergeCell ref="TFV159:TFV160"/>
    <mergeCell ref="TFW159:TFW160"/>
    <mergeCell ref="TFX159:TFX160"/>
    <mergeCell ref="TFY159:TFY160"/>
    <mergeCell ref="TFZ159:TFZ160"/>
    <mergeCell ref="TGA159:TGA160"/>
    <mergeCell ref="TIJ159:TIJ160"/>
    <mergeCell ref="TIK159:TIK160"/>
    <mergeCell ref="TIL159:TIL160"/>
    <mergeCell ref="TIM159:TIM160"/>
    <mergeCell ref="TIN159:TIN160"/>
    <mergeCell ref="TIO159:TIO160"/>
    <mergeCell ref="TID159:TID160"/>
    <mergeCell ref="TIE159:TIE160"/>
    <mergeCell ref="TIF159:TIF160"/>
    <mergeCell ref="TIG159:TIG160"/>
    <mergeCell ref="TIH159:TIH160"/>
    <mergeCell ref="TII159:TII160"/>
    <mergeCell ref="THX159:THX160"/>
    <mergeCell ref="THY159:THY160"/>
    <mergeCell ref="THZ159:THZ160"/>
    <mergeCell ref="TIA159:TIA160"/>
    <mergeCell ref="TIB159:TIB160"/>
    <mergeCell ref="TIC159:TIC160"/>
    <mergeCell ref="THR159:THR160"/>
    <mergeCell ref="THS159:THS160"/>
    <mergeCell ref="THT159:THT160"/>
    <mergeCell ref="THU159:THU160"/>
    <mergeCell ref="THV159:THV160"/>
    <mergeCell ref="THW159:THW160"/>
    <mergeCell ref="THL159:THL160"/>
    <mergeCell ref="THM159:THM160"/>
    <mergeCell ref="THN159:THN160"/>
    <mergeCell ref="THO159:THO160"/>
    <mergeCell ref="THP159:THP160"/>
    <mergeCell ref="THQ159:THQ160"/>
    <mergeCell ref="THF159:THF160"/>
    <mergeCell ref="THG159:THG160"/>
    <mergeCell ref="THH159:THH160"/>
    <mergeCell ref="THI159:THI160"/>
    <mergeCell ref="THJ159:THJ160"/>
    <mergeCell ref="THK159:THK160"/>
    <mergeCell ref="TJT159:TJT160"/>
    <mergeCell ref="TJU159:TJU160"/>
    <mergeCell ref="TJV159:TJV160"/>
    <mergeCell ref="TJW159:TJW160"/>
    <mergeCell ref="TJX159:TJX160"/>
    <mergeCell ref="TJY159:TJY160"/>
    <mergeCell ref="TJN159:TJN160"/>
    <mergeCell ref="TJO159:TJO160"/>
    <mergeCell ref="TJP159:TJP160"/>
    <mergeCell ref="TJQ159:TJQ160"/>
    <mergeCell ref="TJR159:TJR160"/>
    <mergeCell ref="TJS159:TJS160"/>
    <mergeCell ref="TJH159:TJH160"/>
    <mergeCell ref="TJI159:TJI160"/>
    <mergeCell ref="TJJ159:TJJ160"/>
    <mergeCell ref="TJK159:TJK160"/>
    <mergeCell ref="TJL159:TJL160"/>
    <mergeCell ref="TJM159:TJM160"/>
    <mergeCell ref="TJB159:TJB160"/>
    <mergeCell ref="TJC159:TJC160"/>
    <mergeCell ref="TJD159:TJD160"/>
    <mergeCell ref="TJE159:TJE160"/>
    <mergeCell ref="TJF159:TJF160"/>
    <mergeCell ref="TJG159:TJG160"/>
    <mergeCell ref="TIV159:TIV160"/>
    <mergeCell ref="TIW159:TIW160"/>
    <mergeCell ref="TIX159:TIX160"/>
    <mergeCell ref="TIY159:TIY160"/>
    <mergeCell ref="TIZ159:TIZ160"/>
    <mergeCell ref="TJA159:TJA160"/>
    <mergeCell ref="TIP159:TIP160"/>
    <mergeCell ref="TIQ159:TIQ160"/>
    <mergeCell ref="TIR159:TIR160"/>
    <mergeCell ref="TIS159:TIS160"/>
    <mergeCell ref="TIT159:TIT160"/>
    <mergeCell ref="TIU159:TIU160"/>
    <mergeCell ref="TLD159:TLD160"/>
    <mergeCell ref="TLE159:TLE160"/>
    <mergeCell ref="TLF159:TLF160"/>
    <mergeCell ref="TLG159:TLG160"/>
    <mergeCell ref="TLH159:TLH160"/>
    <mergeCell ref="TLI159:TLI160"/>
    <mergeCell ref="TKX159:TKX160"/>
    <mergeCell ref="TKY159:TKY160"/>
    <mergeCell ref="TKZ159:TKZ160"/>
    <mergeCell ref="TLA159:TLA160"/>
    <mergeCell ref="TLB159:TLB160"/>
    <mergeCell ref="TLC159:TLC160"/>
    <mergeCell ref="TKR159:TKR160"/>
    <mergeCell ref="TKS159:TKS160"/>
    <mergeCell ref="TKT159:TKT160"/>
    <mergeCell ref="TKU159:TKU160"/>
    <mergeCell ref="TKV159:TKV160"/>
    <mergeCell ref="TKW159:TKW160"/>
    <mergeCell ref="TKL159:TKL160"/>
    <mergeCell ref="TKM159:TKM160"/>
    <mergeCell ref="TKN159:TKN160"/>
    <mergeCell ref="TKO159:TKO160"/>
    <mergeCell ref="TKP159:TKP160"/>
    <mergeCell ref="TKQ159:TKQ160"/>
    <mergeCell ref="TKF159:TKF160"/>
    <mergeCell ref="TKG159:TKG160"/>
    <mergeCell ref="TKH159:TKH160"/>
    <mergeCell ref="TKI159:TKI160"/>
    <mergeCell ref="TKJ159:TKJ160"/>
    <mergeCell ref="TKK159:TKK160"/>
    <mergeCell ref="TJZ159:TJZ160"/>
    <mergeCell ref="TKA159:TKA160"/>
    <mergeCell ref="TKB159:TKB160"/>
    <mergeCell ref="TKC159:TKC160"/>
    <mergeCell ref="TKD159:TKD160"/>
    <mergeCell ref="TKE159:TKE160"/>
    <mergeCell ref="TMN159:TMN160"/>
    <mergeCell ref="TMO159:TMO160"/>
    <mergeCell ref="TMP159:TMP160"/>
    <mergeCell ref="TMQ159:TMQ160"/>
    <mergeCell ref="TMR159:TMR160"/>
    <mergeCell ref="TMS159:TMS160"/>
    <mergeCell ref="TMH159:TMH160"/>
    <mergeCell ref="TMI159:TMI160"/>
    <mergeCell ref="TMJ159:TMJ160"/>
    <mergeCell ref="TMK159:TMK160"/>
    <mergeCell ref="TML159:TML160"/>
    <mergeCell ref="TMM159:TMM160"/>
    <mergeCell ref="TMB159:TMB160"/>
    <mergeCell ref="TMC159:TMC160"/>
    <mergeCell ref="TMD159:TMD160"/>
    <mergeCell ref="TME159:TME160"/>
    <mergeCell ref="TMF159:TMF160"/>
    <mergeCell ref="TMG159:TMG160"/>
    <mergeCell ref="TLV159:TLV160"/>
    <mergeCell ref="TLW159:TLW160"/>
    <mergeCell ref="TLX159:TLX160"/>
    <mergeCell ref="TLY159:TLY160"/>
    <mergeCell ref="TLZ159:TLZ160"/>
    <mergeCell ref="TMA159:TMA160"/>
    <mergeCell ref="TLP159:TLP160"/>
    <mergeCell ref="TLQ159:TLQ160"/>
    <mergeCell ref="TLR159:TLR160"/>
    <mergeCell ref="TLS159:TLS160"/>
    <mergeCell ref="TLT159:TLT160"/>
    <mergeCell ref="TLU159:TLU160"/>
    <mergeCell ref="TLJ159:TLJ160"/>
    <mergeCell ref="TLK159:TLK160"/>
    <mergeCell ref="TLL159:TLL160"/>
    <mergeCell ref="TLM159:TLM160"/>
    <mergeCell ref="TLN159:TLN160"/>
    <mergeCell ref="TLO159:TLO160"/>
    <mergeCell ref="TNX159:TNX160"/>
    <mergeCell ref="TNY159:TNY160"/>
    <mergeCell ref="TNZ159:TNZ160"/>
    <mergeCell ref="TOA159:TOA160"/>
    <mergeCell ref="TOB159:TOB160"/>
    <mergeCell ref="TOC159:TOC160"/>
    <mergeCell ref="TNR159:TNR160"/>
    <mergeCell ref="TNS159:TNS160"/>
    <mergeCell ref="TNT159:TNT160"/>
    <mergeCell ref="TNU159:TNU160"/>
    <mergeCell ref="TNV159:TNV160"/>
    <mergeCell ref="TNW159:TNW160"/>
    <mergeCell ref="TNL159:TNL160"/>
    <mergeCell ref="TNM159:TNM160"/>
    <mergeCell ref="TNN159:TNN160"/>
    <mergeCell ref="TNO159:TNO160"/>
    <mergeCell ref="TNP159:TNP160"/>
    <mergeCell ref="TNQ159:TNQ160"/>
    <mergeCell ref="TNF159:TNF160"/>
    <mergeCell ref="TNG159:TNG160"/>
    <mergeCell ref="TNH159:TNH160"/>
    <mergeCell ref="TNI159:TNI160"/>
    <mergeCell ref="TNJ159:TNJ160"/>
    <mergeCell ref="TNK159:TNK160"/>
    <mergeCell ref="TMZ159:TMZ160"/>
    <mergeCell ref="TNA159:TNA160"/>
    <mergeCell ref="TNB159:TNB160"/>
    <mergeCell ref="TNC159:TNC160"/>
    <mergeCell ref="TND159:TND160"/>
    <mergeCell ref="TNE159:TNE160"/>
    <mergeCell ref="TMT159:TMT160"/>
    <mergeCell ref="TMU159:TMU160"/>
    <mergeCell ref="TMV159:TMV160"/>
    <mergeCell ref="TMW159:TMW160"/>
    <mergeCell ref="TMX159:TMX160"/>
    <mergeCell ref="TMY159:TMY160"/>
    <mergeCell ref="TPH159:TPH160"/>
    <mergeCell ref="TPI159:TPI160"/>
    <mergeCell ref="TPJ159:TPJ160"/>
    <mergeCell ref="TPK159:TPK160"/>
    <mergeCell ref="TPL159:TPL160"/>
    <mergeCell ref="TPM159:TPM160"/>
    <mergeCell ref="TPB159:TPB160"/>
    <mergeCell ref="TPC159:TPC160"/>
    <mergeCell ref="TPD159:TPD160"/>
    <mergeCell ref="TPE159:TPE160"/>
    <mergeCell ref="TPF159:TPF160"/>
    <mergeCell ref="TPG159:TPG160"/>
    <mergeCell ref="TOV159:TOV160"/>
    <mergeCell ref="TOW159:TOW160"/>
    <mergeCell ref="TOX159:TOX160"/>
    <mergeCell ref="TOY159:TOY160"/>
    <mergeCell ref="TOZ159:TOZ160"/>
    <mergeCell ref="TPA159:TPA160"/>
    <mergeCell ref="TOP159:TOP160"/>
    <mergeCell ref="TOQ159:TOQ160"/>
    <mergeCell ref="TOR159:TOR160"/>
    <mergeCell ref="TOS159:TOS160"/>
    <mergeCell ref="TOT159:TOT160"/>
    <mergeCell ref="TOU159:TOU160"/>
    <mergeCell ref="TOJ159:TOJ160"/>
    <mergeCell ref="TOK159:TOK160"/>
    <mergeCell ref="TOL159:TOL160"/>
    <mergeCell ref="TOM159:TOM160"/>
    <mergeCell ref="TON159:TON160"/>
    <mergeCell ref="TOO159:TOO160"/>
    <mergeCell ref="TOD159:TOD160"/>
    <mergeCell ref="TOE159:TOE160"/>
    <mergeCell ref="TOF159:TOF160"/>
    <mergeCell ref="TOG159:TOG160"/>
    <mergeCell ref="TOH159:TOH160"/>
    <mergeCell ref="TOI159:TOI160"/>
    <mergeCell ref="TQR159:TQR160"/>
    <mergeCell ref="TQS159:TQS160"/>
    <mergeCell ref="TQT159:TQT160"/>
    <mergeCell ref="TQU159:TQU160"/>
    <mergeCell ref="TQV159:TQV160"/>
    <mergeCell ref="TQW159:TQW160"/>
    <mergeCell ref="TQL159:TQL160"/>
    <mergeCell ref="TQM159:TQM160"/>
    <mergeCell ref="TQN159:TQN160"/>
    <mergeCell ref="TQO159:TQO160"/>
    <mergeCell ref="TQP159:TQP160"/>
    <mergeCell ref="TQQ159:TQQ160"/>
    <mergeCell ref="TQF159:TQF160"/>
    <mergeCell ref="TQG159:TQG160"/>
    <mergeCell ref="TQH159:TQH160"/>
    <mergeCell ref="TQI159:TQI160"/>
    <mergeCell ref="TQJ159:TQJ160"/>
    <mergeCell ref="TQK159:TQK160"/>
    <mergeCell ref="TPZ159:TPZ160"/>
    <mergeCell ref="TQA159:TQA160"/>
    <mergeCell ref="TQB159:TQB160"/>
    <mergeCell ref="TQC159:TQC160"/>
    <mergeCell ref="TQD159:TQD160"/>
    <mergeCell ref="TQE159:TQE160"/>
    <mergeCell ref="TPT159:TPT160"/>
    <mergeCell ref="TPU159:TPU160"/>
    <mergeCell ref="TPV159:TPV160"/>
    <mergeCell ref="TPW159:TPW160"/>
    <mergeCell ref="TPX159:TPX160"/>
    <mergeCell ref="TPY159:TPY160"/>
    <mergeCell ref="TPN159:TPN160"/>
    <mergeCell ref="TPO159:TPO160"/>
    <mergeCell ref="TPP159:TPP160"/>
    <mergeCell ref="TPQ159:TPQ160"/>
    <mergeCell ref="TPR159:TPR160"/>
    <mergeCell ref="TPS159:TPS160"/>
    <mergeCell ref="TSB159:TSB160"/>
    <mergeCell ref="TSC159:TSC160"/>
    <mergeCell ref="TSD159:TSD160"/>
    <mergeCell ref="TSE159:TSE160"/>
    <mergeCell ref="TSF159:TSF160"/>
    <mergeCell ref="TSG159:TSG160"/>
    <mergeCell ref="TRV159:TRV160"/>
    <mergeCell ref="TRW159:TRW160"/>
    <mergeCell ref="TRX159:TRX160"/>
    <mergeCell ref="TRY159:TRY160"/>
    <mergeCell ref="TRZ159:TRZ160"/>
    <mergeCell ref="TSA159:TSA160"/>
    <mergeCell ref="TRP159:TRP160"/>
    <mergeCell ref="TRQ159:TRQ160"/>
    <mergeCell ref="TRR159:TRR160"/>
    <mergeCell ref="TRS159:TRS160"/>
    <mergeCell ref="TRT159:TRT160"/>
    <mergeCell ref="TRU159:TRU160"/>
    <mergeCell ref="TRJ159:TRJ160"/>
    <mergeCell ref="TRK159:TRK160"/>
    <mergeCell ref="TRL159:TRL160"/>
    <mergeCell ref="TRM159:TRM160"/>
    <mergeCell ref="TRN159:TRN160"/>
    <mergeCell ref="TRO159:TRO160"/>
    <mergeCell ref="TRD159:TRD160"/>
    <mergeCell ref="TRE159:TRE160"/>
    <mergeCell ref="TRF159:TRF160"/>
    <mergeCell ref="TRG159:TRG160"/>
    <mergeCell ref="TRH159:TRH160"/>
    <mergeCell ref="TRI159:TRI160"/>
    <mergeCell ref="TQX159:TQX160"/>
    <mergeCell ref="TQY159:TQY160"/>
    <mergeCell ref="TQZ159:TQZ160"/>
    <mergeCell ref="TRA159:TRA160"/>
    <mergeCell ref="TRB159:TRB160"/>
    <mergeCell ref="TRC159:TRC160"/>
    <mergeCell ref="TTL159:TTL160"/>
    <mergeCell ref="TTM159:TTM160"/>
    <mergeCell ref="TTN159:TTN160"/>
    <mergeCell ref="TTO159:TTO160"/>
    <mergeCell ref="TTP159:TTP160"/>
    <mergeCell ref="TTQ159:TTQ160"/>
    <mergeCell ref="TTF159:TTF160"/>
    <mergeCell ref="TTG159:TTG160"/>
    <mergeCell ref="TTH159:TTH160"/>
    <mergeCell ref="TTI159:TTI160"/>
    <mergeCell ref="TTJ159:TTJ160"/>
    <mergeCell ref="TTK159:TTK160"/>
    <mergeCell ref="TSZ159:TSZ160"/>
    <mergeCell ref="TTA159:TTA160"/>
    <mergeCell ref="TTB159:TTB160"/>
    <mergeCell ref="TTC159:TTC160"/>
    <mergeCell ref="TTD159:TTD160"/>
    <mergeCell ref="TTE159:TTE160"/>
    <mergeCell ref="TST159:TST160"/>
    <mergeCell ref="TSU159:TSU160"/>
    <mergeCell ref="TSV159:TSV160"/>
    <mergeCell ref="TSW159:TSW160"/>
    <mergeCell ref="TSX159:TSX160"/>
    <mergeCell ref="TSY159:TSY160"/>
    <mergeCell ref="TSN159:TSN160"/>
    <mergeCell ref="TSO159:TSO160"/>
    <mergeCell ref="TSP159:TSP160"/>
    <mergeCell ref="TSQ159:TSQ160"/>
    <mergeCell ref="TSR159:TSR160"/>
    <mergeCell ref="TSS159:TSS160"/>
    <mergeCell ref="TSH159:TSH160"/>
    <mergeCell ref="TSI159:TSI160"/>
    <mergeCell ref="TSJ159:TSJ160"/>
    <mergeCell ref="TSK159:TSK160"/>
    <mergeCell ref="TSL159:TSL160"/>
    <mergeCell ref="TSM159:TSM160"/>
    <mergeCell ref="TUV159:TUV160"/>
    <mergeCell ref="TUW159:TUW160"/>
    <mergeCell ref="TUX159:TUX160"/>
    <mergeCell ref="TUY159:TUY160"/>
    <mergeCell ref="TUZ159:TUZ160"/>
    <mergeCell ref="TVA159:TVA160"/>
    <mergeCell ref="TUP159:TUP160"/>
    <mergeCell ref="TUQ159:TUQ160"/>
    <mergeCell ref="TUR159:TUR160"/>
    <mergeCell ref="TUS159:TUS160"/>
    <mergeCell ref="TUT159:TUT160"/>
    <mergeCell ref="TUU159:TUU160"/>
    <mergeCell ref="TUJ159:TUJ160"/>
    <mergeCell ref="TUK159:TUK160"/>
    <mergeCell ref="TUL159:TUL160"/>
    <mergeCell ref="TUM159:TUM160"/>
    <mergeCell ref="TUN159:TUN160"/>
    <mergeCell ref="TUO159:TUO160"/>
    <mergeCell ref="TUD159:TUD160"/>
    <mergeCell ref="TUE159:TUE160"/>
    <mergeCell ref="TUF159:TUF160"/>
    <mergeCell ref="TUG159:TUG160"/>
    <mergeCell ref="TUH159:TUH160"/>
    <mergeCell ref="TUI159:TUI160"/>
    <mergeCell ref="TTX159:TTX160"/>
    <mergeCell ref="TTY159:TTY160"/>
    <mergeCell ref="TTZ159:TTZ160"/>
    <mergeCell ref="TUA159:TUA160"/>
    <mergeCell ref="TUB159:TUB160"/>
    <mergeCell ref="TUC159:TUC160"/>
    <mergeCell ref="TTR159:TTR160"/>
    <mergeCell ref="TTS159:TTS160"/>
    <mergeCell ref="TTT159:TTT160"/>
    <mergeCell ref="TTU159:TTU160"/>
    <mergeCell ref="TTV159:TTV160"/>
    <mergeCell ref="TTW159:TTW160"/>
    <mergeCell ref="TWF159:TWF160"/>
    <mergeCell ref="TWG159:TWG160"/>
    <mergeCell ref="TWH159:TWH160"/>
    <mergeCell ref="TWI159:TWI160"/>
    <mergeCell ref="TWJ159:TWJ160"/>
    <mergeCell ref="TWK159:TWK160"/>
    <mergeCell ref="TVZ159:TVZ160"/>
    <mergeCell ref="TWA159:TWA160"/>
    <mergeCell ref="TWB159:TWB160"/>
    <mergeCell ref="TWC159:TWC160"/>
    <mergeCell ref="TWD159:TWD160"/>
    <mergeCell ref="TWE159:TWE160"/>
    <mergeCell ref="TVT159:TVT160"/>
    <mergeCell ref="TVU159:TVU160"/>
    <mergeCell ref="TVV159:TVV160"/>
    <mergeCell ref="TVW159:TVW160"/>
    <mergeCell ref="TVX159:TVX160"/>
    <mergeCell ref="TVY159:TVY160"/>
    <mergeCell ref="TVN159:TVN160"/>
    <mergeCell ref="TVO159:TVO160"/>
    <mergeCell ref="TVP159:TVP160"/>
    <mergeCell ref="TVQ159:TVQ160"/>
    <mergeCell ref="TVR159:TVR160"/>
    <mergeCell ref="TVS159:TVS160"/>
    <mergeCell ref="TVH159:TVH160"/>
    <mergeCell ref="TVI159:TVI160"/>
    <mergeCell ref="TVJ159:TVJ160"/>
    <mergeCell ref="TVK159:TVK160"/>
    <mergeCell ref="TVL159:TVL160"/>
    <mergeCell ref="TVM159:TVM160"/>
    <mergeCell ref="TVB159:TVB160"/>
    <mergeCell ref="TVC159:TVC160"/>
    <mergeCell ref="TVD159:TVD160"/>
    <mergeCell ref="TVE159:TVE160"/>
    <mergeCell ref="TVF159:TVF160"/>
    <mergeCell ref="TVG159:TVG160"/>
    <mergeCell ref="TXP159:TXP160"/>
    <mergeCell ref="TXQ159:TXQ160"/>
    <mergeCell ref="TXR159:TXR160"/>
    <mergeCell ref="TXS159:TXS160"/>
    <mergeCell ref="TXT159:TXT160"/>
    <mergeCell ref="TXU159:TXU160"/>
    <mergeCell ref="TXJ159:TXJ160"/>
    <mergeCell ref="TXK159:TXK160"/>
    <mergeCell ref="TXL159:TXL160"/>
    <mergeCell ref="TXM159:TXM160"/>
    <mergeCell ref="TXN159:TXN160"/>
    <mergeCell ref="TXO159:TXO160"/>
    <mergeCell ref="TXD159:TXD160"/>
    <mergeCell ref="TXE159:TXE160"/>
    <mergeCell ref="TXF159:TXF160"/>
    <mergeCell ref="TXG159:TXG160"/>
    <mergeCell ref="TXH159:TXH160"/>
    <mergeCell ref="TXI159:TXI160"/>
    <mergeCell ref="TWX159:TWX160"/>
    <mergeCell ref="TWY159:TWY160"/>
    <mergeCell ref="TWZ159:TWZ160"/>
    <mergeCell ref="TXA159:TXA160"/>
    <mergeCell ref="TXB159:TXB160"/>
    <mergeCell ref="TXC159:TXC160"/>
    <mergeCell ref="TWR159:TWR160"/>
    <mergeCell ref="TWS159:TWS160"/>
    <mergeCell ref="TWT159:TWT160"/>
    <mergeCell ref="TWU159:TWU160"/>
    <mergeCell ref="TWV159:TWV160"/>
    <mergeCell ref="TWW159:TWW160"/>
    <mergeCell ref="TWL159:TWL160"/>
    <mergeCell ref="TWM159:TWM160"/>
    <mergeCell ref="TWN159:TWN160"/>
    <mergeCell ref="TWO159:TWO160"/>
    <mergeCell ref="TWP159:TWP160"/>
    <mergeCell ref="TWQ159:TWQ160"/>
    <mergeCell ref="TYZ159:TYZ160"/>
    <mergeCell ref="TZA159:TZA160"/>
    <mergeCell ref="TZB159:TZB160"/>
    <mergeCell ref="TZC159:TZC160"/>
    <mergeCell ref="TZD159:TZD160"/>
    <mergeCell ref="TZE159:TZE160"/>
    <mergeCell ref="TYT159:TYT160"/>
    <mergeCell ref="TYU159:TYU160"/>
    <mergeCell ref="TYV159:TYV160"/>
    <mergeCell ref="TYW159:TYW160"/>
    <mergeCell ref="TYX159:TYX160"/>
    <mergeCell ref="TYY159:TYY160"/>
    <mergeCell ref="TYN159:TYN160"/>
    <mergeCell ref="TYO159:TYO160"/>
    <mergeCell ref="TYP159:TYP160"/>
    <mergeCell ref="TYQ159:TYQ160"/>
    <mergeCell ref="TYR159:TYR160"/>
    <mergeCell ref="TYS159:TYS160"/>
    <mergeCell ref="TYH159:TYH160"/>
    <mergeCell ref="TYI159:TYI160"/>
    <mergeCell ref="TYJ159:TYJ160"/>
    <mergeCell ref="TYK159:TYK160"/>
    <mergeCell ref="TYL159:TYL160"/>
    <mergeCell ref="TYM159:TYM160"/>
    <mergeCell ref="TYB159:TYB160"/>
    <mergeCell ref="TYC159:TYC160"/>
    <mergeCell ref="TYD159:TYD160"/>
    <mergeCell ref="TYE159:TYE160"/>
    <mergeCell ref="TYF159:TYF160"/>
    <mergeCell ref="TYG159:TYG160"/>
    <mergeCell ref="TXV159:TXV160"/>
    <mergeCell ref="TXW159:TXW160"/>
    <mergeCell ref="TXX159:TXX160"/>
    <mergeCell ref="TXY159:TXY160"/>
    <mergeCell ref="TXZ159:TXZ160"/>
    <mergeCell ref="TYA159:TYA160"/>
    <mergeCell ref="UAJ159:UAJ160"/>
    <mergeCell ref="UAK159:UAK160"/>
    <mergeCell ref="UAL159:UAL160"/>
    <mergeCell ref="UAM159:UAM160"/>
    <mergeCell ref="UAN159:UAN160"/>
    <mergeCell ref="UAO159:UAO160"/>
    <mergeCell ref="UAD159:UAD160"/>
    <mergeCell ref="UAE159:UAE160"/>
    <mergeCell ref="UAF159:UAF160"/>
    <mergeCell ref="UAG159:UAG160"/>
    <mergeCell ref="UAH159:UAH160"/>
    <mergeCell ref="UAI159:UAI160"/>
    <mergeCell ref="TZX159:TZX160"/>
    <mergeCell ref="TZY159:TZY160"/>
    <mergeCell ref="TZZ159:TZZ160"/>
    <mergeCell ref="UAA159:UAA160"/>
    <mergeCell ref="UAB159:UAB160"/>
    <mergeCell ref="UAC159:UAC160"/>
    <mergeCell ref="TZR159:TZR160"/>
    <mergeCell ref="TZS159:TZS160"/>
    <mergeCell ref="TZT159:TZT160"/>
    <mergeCell ref="TZU159:TZU160"/>
    <mergeCell ref="TZV159:TZV160"/>
    <mergeCell ref="TZW159:TZW160"/>
    <mergeCell ref="TZL159:TZL160"/>
    <mergeCell ref="TZM159:TZM160"/>
    <mergeCell ref="TZN159:TZN160"/>
    <mergeCell ref="TZO159:TZO160"/>
    <mergeCell ref="TZP159:TZP160"/>
    <mergeCell ref="TZQ159:TZQ160"/>
    <mergeCell ref="TZF159:TZF160"/>
    <mergeCell ref="TZG159:TZG160"/>
    <mergeCell ref="TZH159:TZH160"/>
    <mergeCell ref="TZI159:TZI160"/>
    <mergeCell ref="TZJ159:TZJ160"/>
    <mergeCell ref="TZK159:TZK160"/>
    <mergeCell ref="UBT159:UBT160"/>
    <mergeCell ref="UBU159:UBU160"/>
    <mergeCell ref="UBV159:UBV160"/>
    <mergeCell ref="UBW159:UBW160"/>
    <mergeCell ref="UBX159:UBX160"/>
    <mergeCell ref="UBY159:UBY160"/>
    <mergeCell ref="UBN159:UBN160"/>
    <mergeCell ref="UBO159:UBO160"/>
    <mergeCell ref="UBP159:UBP160"/>
    <mergeCell ref="UBQ159:UBQ160"/>
    <mergeCell ref="UBR159:UBR160"/>
    <mergeCell ref="UBS159:UBS160"/>
    <mergeCell ref="UBH159:UBH160"/>
    <mergeCell ref="UBI159:UBI160"/>
    <mergeCell ref="UBJ159:UBJ160"/>
    <mergeCell ref="UBK159:UBK160"/>
    <mergeCell ref="UBL159:UBL160"/>
    <mergeCell ref="UBM159:UBM160"/>
    <mergeCell ref="UBB159:UBB160"/>
    <mergeCell ref="UBC159:UBC160"/>
    <mergeCell ref="UBD159:UBD160"/>
    <mergeCell ref="UBE159:UBE160"/>
    <mergeCell ref="UBF159:UBF160"/>
    <mergeCell ref="UBG159:UBG160"/>
    <mergeCell ref="UAV159:UAV160"/>
    <mergeCell ref="UAW159:UAW160"/>
    <mergeCell ref="UAX159:UAX160"/>
    <mergeCell ref="UAY159:UAY160"/>
    <mergeCell ref="UAZ159:UAZ160"/>
    <mergeCell ref="UBA159:UBA160"/>
    <mergeCell ref="UAP159:UAP160"/>
    <mergeCell ref="UAQ159:UAQ160"/>
    <mergeCell ref="UAR159:UAR160"/>
    <mergeCell ref="UAS159:UAS160"/>
    <mergeCell ref="UAT159:UAT160"/>
    <mergeCell ref="UAU159:UAU160"/>
    <mergeCell ref="UDD159:UDD160"/>
    <mergeCell ref="UDE159:UDE160"/>
    <mergeCell ref="UDF159:UDF160"/>
    <mergeCell ref="UDG159:UDG160"/>
    <mergeCell ref="UDH159:UDH160"/>
    <mergeCell ref="UDI159:UDI160"/>
    <mergeCell ref="UCX159:UCX160"/>
    <mergeCell ref="UCY159:UCY160"/>
    <mergeCell ref="UCZ159:UCZ160"/>
    <mergeCell ref="UDA159:UDA160"/>
    <mergeCell ref="UDB159:UDB160"/>
    <mergeCell ref="UDC159:UDC160"/>
    <mergeCell ref="UCR159:UCR160"/>
    <mergeCell ref="UCS159:UCS160"/>
    <mergeCell ref="UCT159:UCT160"/>
    <mergeCell ref="UCU159:UCU160"/>
    <mergeCell ref="UCV159:UCV160"/>
    <mergeCell ref="UCW159:UCW160"/>
    <mergeCell ref="UCL159:UCL160"/>
    <mergeCell ref="UCM159:UCM160"/>
    <mergeCell ref="UCN159:UCN160"/>
    <mergeCell ref="UCO159:UCO160"/>
    <mergeCell ref="UCP159:UCP160"/>
    <mergeCell ref="UCQ159:UCQ160"/>
    <mergeCell ref="UCF159:UCF160"/>
    <mergeCell ref="UCG159:UCG160"/>
    <mergeCell ref="UCH159:UCH160"/>
    <mergeCell ref="UCI159:UCI160"/>
    <mergeCell ref="UCJ159:UCJ160"/>
    <mergeCell ref="UCK159:UCK160"/>
    <mergeCell ref="UBZ159:UBZ160"/>
    <mergeCell ref="UCA159:UCA160"/>
    <mergeCell ref="UCB159:UCB160"/>
    <mergeCell ref="UCC159:UCC160"/>
    <mergeCell ref="UCD159:UCD160"/>
    <mergeCell ref="UCE159:UCE160"/>
    <mergeCell ref="UEN159:UEN160"/>
    <mergeCell ref="UEO159:UEO160"/>
    <mergeCell ref="UEP159:UEP160"/>
    <mergeCell ref="UEQ159:UEQ160"/>
    <mergeCell ref="UER159:UER160"/>
    <mergeCell ref="UES159:UES160"/>
    <mergeCell ref="UEH159:UEH160"/>
    <mergeCell ref="UEI159:UEI160"/>
    <mergeCell ref="UEJ159:UEJ160"/>
    <mergeCell ref="UEK159:UEK160"/>
    <mergeCell ref="UEL159:UEL160"/>
    <mergeCell ref="UEM159:UEM160"/>
    <mergeCell ref="UEB159:UEB160"/>
    <mergeCell ref="UEC159:UEC160"/>
    <mergeCell ref="UED159:UED160"/>
    <mergeCell ref="UEE159:UEE160"/>
    <mergeCell ref="UEF159:UEF160"/>
    <mergeCell ref="UEG159:UEG160"/>
    <mergeCell ref="UDV159:UDV160"/>
    <mergeCell ref="UDW159:UDW160"/>
    <mergeCell ref="UDX159:UDX160"/>
    <mergeCell ref="UDY159:UDY160"/>
    <mergeCell ref="UDZ159:UDZ160"/>
    <mergeCell ref="UEA159:UEA160"/>
    <mergeCell ref="UDP159:UDP160"/>
    <mergeCell ref="UDQ159:UDQ160"/>
    <mergeCell ref="UDR159:UDR160"/>
    <mergeCell ref="UDS159:UDS160"/>
    <mergeCell ref="UDT159:UDT160"/>
    <mergeCell ref="UDU159:UDU160"/>
    <mergeCell ref="UDJ159:UDJ160"/>
    <mergeCell ref="UDK159:UDK160"/>
    <mergeCell ref="UDL159:UDL160"/>
    <mergeCell ref="UDM159:UDM160"/>
    <mergeCell ref="UDN159:UDN160"/>
    <mergeCell ref="UDO159:UDO160"/>
    <mergeCell ref="UFX159:UFX160"/>
    <mergeCell ref="UFY159:UFY160"/>
    <mergeCell ref="UFZ159:UFZ160"/>
    <mergeCell ref="UGA159:UGA160"/>
    <mergeCell ref="UGB159:UGB160"/>
    <mergeCell ref="UGC159:UGC160"/>
    <mergeCell ref="UFR159:UFR160"/>
    <mergeCell ref="UFS159:UFS160"/>
    <mergeCell ref="UFT159:UFT160"/>
    <mergeCell ref="UFU159:UFU160"/>
    <mergeCell ref="UFV159:UFV160"/>
    <mergeCell ref="UFW159:UFW160"/>
    <mergeCell ref="UFL159:UFL160"/>
    <mergeCell ref="UFM159:UFM160"/>
    <mergeCell ref="UFN159:UFN160"/>
    <mergeCell ref="UFO159:UFO160"/>
    <mergeCell ref="UFP159:UFP160"/>
    <mergeCell ref="UFQ159:UFQ160"/>
    <mergeCell ref="UFF159:UFF160"/>
    <mergeCell ref="UFG159:UFG160"/>
    <mergeCell ref="UFH159:UFH160"/>
    <mergeCell ref="UFI159:UFI160"/>
    <mergeCell ref="UFJ159:UFJ160"/>
    <mergeCell ref="UFK159:UFK160"/>
    <mergeCell ref="UEZ159:UEZ160"/>
    <mergeCell ref="UFA159:UFA160"/>
    <mergeCell ref="UFB159:UFB160"/>
    <mergeCell ref="UFC159:UFC160"/>
    <mergeCell ref="UFD159:UFD160"/>
    <mergeCell ref="UFE159:UFE160"/>
    <mergeCell ref="UET159:UET160"/>
    <mergeCell ref="UEU159:UEU160"/>
    <mergeCell ref="UEV159:UEV160"/>
    <mergeCell ref="UEW159:UEW160"/>
    <mergeCell ref="UEX159:UEX160"/>
    <mergeCell ref="UEY159:UEY160"/>
    <mergeCell ref="UHH159:UHH160"/>
    <mergeCell ref="UHI159:UHI160"/>
    <mergeCell ref="UHJ159:UHJ160"/>
    <mergeCell ref="UHK159:UHK160"/>
    <mergeCell ref="UHL159:UHL160"/>
    <mergeCell ref="UHM159:UHM160"/>
    <mergeCell ref="UHB159:UHB160"/>
    <mergeCell ref="UHC159:UHC160"/>
    <mergeCell ref="UHD159:UHD160"/>
    <mergeCell ref="UHE159:UHE160"/>
    <mergeCell ref="UHF159:UHF160"/>
    <mergeCell ref="UHG159:UHG160"/>
    <mergeCell ref="UGV159:UGV160"/>
    <mergeCell ref="UGW159:UGW160"/>
    <mergeCell ref="UGX159:UGX160"/>
    <mergeCell ref="UGY159:UGY160"/>
    <mergeCell ref="UGZ159:UGZ160"/>
    <mergeCell ref="UHA159:UHA160"/>
    <mergeCell ref="UGP159:UGP160"/>
    <mergeCell ref="UGQ159:UGQ160"/>
    <mergeCell ref="UGR159:UGR160"/>
    <mergeCell ref="UGS159:UGS160"/>
    <mergeCell ref="UGT159:UGT160"/>
    <mergeCell ref="UGU159:UGU160"/>
    <mergeCell ref="UGJ159:UGJ160"/>
    <mergeCell ref="UGK159:UGK160"/>
    <mergeCell ref="UGL159:UGL160"/>
    <mergeCell ref="UGM159:UGM160"/>
    <mergeCell ref="UGN159:UGN160"/>
    <mergeCell ref="UGO159:UGO160"/>
    <mergeCell ref="UGD159:UGD160"/>
    <mergeCell ref="UGE159:UGE160"/>
    <mergeCell ref="UGF159:UGF160"/>
    <mergeCell ref="UGG159:UGG160"/>
    <mergeCell ref="UGH159:UGH160"/>
    <mergeCell ref="UGI159:UGI160"/>
    <mergeCell ref="UIR159:UIR160"/>
    <mergeCell ref="UIS159:UIS160"/>
    <mergeCell ref="UIT159:UIT160"/>
    <mergeCell ref="UIU159:UIU160"/>
    <mergeCell ref="UIV159:UIV160"/>
    <mergeCell ref="UIW159:UIW160"/>
    <mergeCell ref="UIL159:UIL160"/>
    <mergeCell ref="UIM159:UIM160"/>
    <mergeCell ref="UIN159:UIN160"/>
    <mergeCell ref="UIO159:UIO160"/>
    <mergeCell ref="UIP159:UIP160"/>
    <mergeCell ref="UIQ159:UIQ160"/>
    <mergeCell ref="UIF159:UIF160"/>
    <mergeCell ref="UIG159:UIG160"/>
    <mergeCell ref="UIH159:UIH160"/>
    <mergeCell ref="UII159:UII160"/>
    <mergeCell ref="UIJ159:UIJ160"/>
    <mergeCell ref="UIK159:UIK160"/>
    <mergeCell ref="UHZ159:UHZ160"/>
    <mergeCell ref="UIA159:UIA160"/>
    <mergeCell ref="UIB159:UIB160"/>
    <mergeCell ref="UIC159:UIC160"/>
    <mergeCell ref="UID159:UID160"/>
    <mergeCell ref="UIE159:UIE160"/>
    <mergeCell ref="UHT159:UHT160"/>
    <mergeCell ref="UHU159:UHU160"/>
    <mergeCell ref="UHV159:UHV160"/>
    <mergeCell ref="UHW159:UHW160"/>
    <mergeCell ref="UHX159:UHX160"/>
    <mergeCell ref="UHY159:UHY160"/>
    <mergeCell ref="UHN159:UHN160"/>
    <mergeCell ref="UHO159:UHO160"/>
    <mergeCell ref="UHP159:UHP160"/>
    <mergeCell ref="UHQ159:UHQ160"/>
    <mergeCell ref="UHR159:UHR160"/>
    <mergeCell ref="UHS159:UHS160"/>
    <mergeCell ref="UKB159:UKB160"/>
    <mergeCell ref="UKC159:UKC160"/>
    <mergeCell ref="UKD159:UKD160"/>
    <mergeCell ref="UKE159:UKE160"/>
    <mergeCell ref="UKF159:UKF160"/>
    <mergeCell ref="UKG159:UKG160"/>
    <mergeCell ref="UJV159:UJV160"/>
    <mergeCell ref="UJW159:UJW160"/>
    <mergeCell ref="UJX159:UJX160"/>
    <mergeCell ref="UJY159:UJY160"/>
    <mergeCell ref="UJZ159:UJZ160"/>
    <mergeCell ref="UKA159:UKA160"/>
    <mergeCell ref="UJP159:UJP160"/>
    <mergeCell ref="UJQ159:UJQ160"/>
    <mergeCell ref="UJR159:UJR160"/>
    <mergeCell ref="UJS159:UJS160"/>
    <mergeCell ref="UJT159:UJT160"/>
    <mergeCell ref="UJU159:UJU160"/>
    <mergeCell ref="UJJ159:UJJ160"/>
    <mergeCell ref="UJK159:UJK160"/>
    <mergeCell ref="UJL159:UJL160"/>
    <mergeCell ref="UJM159:UJM160"/>
    <mergeCell ref="UJN159:UJN160"/>
    <mergeCell ref="UJO159:UJO160"/>
    <mergeCell ref="UJD159:UJD160"/>
    <mergeCell ref="UJE159:UJE160"/>
    <mergeCell ref="UJF159:UJF160"/>
    <mergeCell ref="UJG159:UJG160"/>
    <mergeCell ref="UJH159:UJH160"/>
    <mergeCell ref="UJI159:UJI160"/>
    <mergeCell ref="UIX159:UIX160"/>
    <mergeCell ref="UIY159:UIY160"/>
    <mergeCell ref="UIZ159:UIZ160"/>
    <mergeCell ref="UJA159:UJA160"/>
    <mergeCell ref="UJB159:UJB160"/>
    <mergeCell ref="UJC159:UJC160"/>
    <mergeCell ref="ULL159:ULL160"/>
    <mergeCell ref="ULM159:ULM160"/>
    <mergeCell ref="ULN159:ULN160"/>
    <mergeCell ref="ULO159:ULO160"/>
    <mergeCell ref="ULP159:ULP160"/>
    <mergeCell ref="ULQ159:ULQ160"/>
    <mergeCell ref="ULF159:ULF160"/>
    <mergeCell ref="ULG159:ULG160"/>
    <mergeCell ref="ULH159:ULH160"/>
    <mergeCell ref="ULI159:ULI160"/>
    <mergeCell ref="ULJ159:ULJ160"/>
    <mergeCell ref="ULK159:ULK160"/>
    <mergeCell ref="UKZ159:UKZ160"/>
    <mergeCell ref="ULA159:ULA160"/>
    <mergeCell ref="ULB159:ULB160"/>
    <mergeCell ref="ULC159:ULC160"/>
    <mergeCell ref="ULD159:ULD160"/>
    <mergeCell ref="ULE159:ULE160"/>
    <mergeCell ref="UKT159:UKT160"/>
    <mergeCell ref="UKU159:UKU160"/>
    <mergeCell ref="UKV159:UKV160"/>
    <mergeCell ref="UKW159:UKW160"/>
    <mergeCell ref="UKX159:UKX160"/>
    <mergeCell ref="UKY159:UKY160"/>
    <mergeCell ref="UKN159:UKN160"/>
    <mergeCell ref="UKO159:UKO160"/>
    <mergeCell ref="UKP159:UKP160"/>
    <mergeCell ref="UKQ159:UKQ160"/>
    <mergeCell ref="UKR159:UKR160"/>
    <mergeCell ref="UKS159:UKS160"/>
    <mergeCell ref="UKH159:UKH160"/>
    <mergeCell ref="UKI159:UKI160"/>
    <mergeCell ref="UKJ159:UKJ160"/>
    <mergeCell ref="UKK159:UKK160"/>
    <mergeCell ref="UKL159:UKL160"/>
    <mergeCell ref="UKM159:UKM160"/>
    <mergeCell ref="UMV159:UMV160"/>
    <mergeCell ref="UMW159:UMW160"/>
    <mergeCell ref="UMX159:UMX160"/>
    <mergeCell ref="UMY159:UMY160"/>
    <mergeCell ref="UMZ159:UMZ160"/>
    <mergeCell ref="UNA159:UNA160"/>
    <mergeCell ref="UMP159:UMP160"/>
    <mergeCell ref="UMQ159:UMQ160"/>
    <mergeCell ref="UMR159:UMR160"/>
    <mergeCell ref="UMS159:UMS160"/>
    <mergeCell ref="UMT159:UMT160"/>
    <mergeCell ref="UMU159:UMU160"/>
    <mergeCell ref="UMJ159:UMJ160"/>
    <mergeCell ref="UMK159:UMK160"/>
    <mergeCell ref="UML159:UML160"/>
    <mergeCell ref="UMM159:UMM160"/>
    <mergeCell ref="UMN159:UMN160"/>
    <mergeCell ref="UMO159:UMO160"/>
    <mergeCell ref="UMD159:UMD160"/>
    <mergeCell ref="UME159:UME160"/>
    <mergeCell ref="UMF159:UMF160"/>
    <mergeCell ref="UMG159:UMG160"/>
    <mergeCell ref="UMH159:UMH160"/>
    <mergeCell ref="UMI159:UMI160"/>
    <mergeCell ref="ULX159:ULX160"/>
    <mergeCell ref="ULY159:ULY160"/>
    <mergeCell ref="ULZ159:ULZ160"/>
    <mergeCell ref="UMA159:UMA160"/>
    <mergeCell ref="UMB159:UMB160"/>
    <mergeCell ref="UMC159:UMC160"/>
    <mergeCell ref="ULR159:ULR160"/>
    <mergeCell ref="ULS159:ULS160"/>
    <mergeCell ref="ULT159:ULT160"/>
    <mergeCell ref="ULU159:ULU160"/>
    <mergeCell ref="ULV159:ULV160"/>
    <mergeCell ref="ULW159:ULW160"/>
    <mergeCell ref="UOF159:UOF160"/>
    <mergeCell ref="UOG159:UOG160"/>
    <mergeCell ref="UOH159:UOH160"/>
    <mergeCell ref="UOI159:UOI160"/>
    <mergeCell ref="UOJ159:UOJ160"/>
    <mergeCell ref="UOK159:UOK160"/>
    <mergeCell ref="UNZ159:UNZ160"/>
    <mergeCell ref="UOA159:UOA160"/>
    <mergeCell ref="UOB159:UOB160"/>
    <mergeCell ref="UOC159:UOC160"/>
    <mergeCell ref="UOD159:UOD160"/>
    <mergeCell ref="UOE159:UOE160"/>
    <mergeCell ref="UNT159:UNT160"/>
    <mergeCell ref="UNU159:UNU160"/>
    <mergeCell ref="UNV159:UNV160"/>
    <mergeCell ref="UNW159:UNW160"/>
    <mergeCell ref="UNX159:UNX160"/>
    <mergeCell ref="UNY159:UNY160"/>
    <mergeCell ref="UNN159:UNN160"/>
    <mergeCell ref="UNO159:UNO160"/>
    <mergeCell ref="UNP159:UNP160"/>
    <mergeCell ref="UNQ159:UNQ160"/>
    <mergeCell ref="UNR159:UNR160"/>
    <mergeCell ref="UNS159:UNS160"/>
    <mergeCell ref="UNH159:UNH160"/>
    <mergeCell ref="UNI159:UNI160"/>
    <mergeCell ref="UNJ159:UNJ160"/>
    <mergeCell ref="UNK159:UNK160"/>
    <mergeCell ref="UNL159:UNL160"/>
    <mergeCell ref="UNM159:UNM160"/>
    <mergeCell ref="UNB159:UNB160"/>
    <mergeCell ref="UNC159:UNC160"/>
    <mergeCell ref="UND159:UND160"/>
    <mergeCell ref="UNE159:UNE160"/>
    <mergeCell ref="UNF159:UNF160"/>
    <mergeCell ref="UNG159:UNG160"/>
    <mergeCell ref="UPP159:UPP160"/>
    <mergeCell ref="UPQ159:UPQ160"/>
    <mergeCell ref="UPR159:UPR160"/>
    <mergeCell ref="UPS159:UPS160"/>
    <mergeCell ref="UPT159:UPT160"/>
    <mergeCell ref="UPU159:UPU160"/>
    <mergeCell ref="UPJ159:UPJ160"/>
    <mergeCell ref="UPK159:UPK160"/>
    <mergeCell ref="UPL159:UPL160"/>
    <mergeCell ref="UPM159:UPM160"/>
    <mergeCell ref="UPN159:UPN160"/>
    <mergeCell ref="UPO159:UPO160"/>
    <mergeCell ref="UPD159:UPD160"/>
    <mergeCell ref="UPE159:UPE160"/>
    <mergeCell ref="UPF159:UPF160"/>
    <mergeCell ref="UPG159:UPG160"/>
    <mergeCell ref="UPH159:UPH160"/>
    <mergeCell ref="UPI159:UPI160"/>
    <mergeCell ref="UOX159:UOX160"/>
    <mergeCell ref="UOY159:UOY160"/>
    <mergeCell ref="UOZ159:UOZ160"/>
    <mergeCell ref="UPA159:UPA160"/>
    <mergeCell ref="UPB159:UPB160"/>
    <mergeCell ref="UPC159:UPC160"/>
    <mergeCell ref="UOR159:UOR160"/>
    <mergeCell ref="UOS159:UOS160"/>
    <mergeCell ref="UOT159:UOT160"/>
    <mergeCell ref="UOU159:UOU160"/>
    <mergeCell ref="UOV159:UOV160"/>
    <mergeCell ref="UOW159:UOW160"/>
    <mergeCell ref="UOL159:UOL160"/>
    <mergeCell ref="UOM159:UOM160"/>
    <mergeCell ref="UON159:UON160"/>
    <mergeCell ref="UOO159:UOO160"/>
    <mergeCell ref="UOP159:UOP160"/>
    <mergeCell ref="UOQ159:UOQ160"/>
    <mergeCell ref="UQZ159:UQZ160"/>
    <mergeCell ref="URA159:URA160"/>
    <mergeCell ref="URB159:URB160"/>
    <mergeCell ref="URC159:URC160"/>
    <mergeCell ref="URD159:URD160"/>
    <mergeCell ref="URE159:URE160"/>
    <mergeCell ref="UQT159:UQT160"/>
    <mergeCell ref="UQU159:UQU160"/>
    <mergeCell ref="UQV159:UQV160"/>
    <mergeCell ref="UQW159:UQW160"/>
    <mergeCell ref="UQX159:UQX160"/>
    <mergeCell ref="UQY159:UQY160"/>
    <mergeCell ref="UQN159:UQN160"/>
    <mergeCell ref="UQO159:UQO160"/>
    <mergeCell ref="UQP159:UQP160"/>
    <mergeCell ref="UQQ159:UQQ160"/>
    <mergeCell ref="UQR159:UQR160"/>
    <mergeCell ref="UQS159:UQS160"/>
    <mergeCell ref="UQH159:UQH160"/>
    <mergeCell ref="UQI159:UQI160"/>
    <mergeCell ref="UQJ159:UQJ160"/>
    <mergeCell ref="UQK159:UQK160"/>
    <mergeCell ref="UQL159:UQL160"/>
    <mergeCell ref="UQM159:UQM160"/>
    <mergeCell ref="UQB159:UQB160"/>
    <mergeCell ref="UQC159:UQC160"/>
    <mergeCell ref="UQD159:UQD160"/>
    <mergeCell ref="UQE159:UQE160"/>
    <mergeCell ref="UQF159:UQF160"/>
    <mergeCell ref="UQG159:UQG160"/>
    <mergeCell ref="UPV159:UPV160"/>
    <mergeCell ref="UPW159:UPW160"/>
    <mergeCell ref="UPX159:UPX160"/>
    <mergeCell ref="UPY159:UPY160"/>
    <mergeCell ref="UPZ159:UPZ160"/>
    <mergeCell ref="UQA159:UQA160"/>
    <mergeCell ref="USJ159:USJ160"/>
    <mergeCell ref="USK159:USK160"/>
    <mergeCell ref="USL159:USL160"/>
    <mergeCell ref="USM159:USM160"/>
    <mergeCell ref="USN159:USN160"/>
    <mergeCell ref="USO159:USO160"/>
    <mergeCell ref="USD159:USD160"/>
    <mergeCell ref="USE159:USE160"/>
    <mergeCell ref="USF159:USF160"/>
    <mergeCell ref="USG159:USG160"/>
    <mergeCell ref="USH159:USH160"/>
    <mergeCell ref="USI159:USI160"/>
    <mergeCell ref="URX159:URX160"/>
    <mergeCell ref="URY159:URY160"/>
    <mergeCell ref="URZ159:URZ160"/>
    <mergeCell ref="USA159:USA160"/>
    <mergeCell ref="USB159:USB160"/>
    <mergeCell ref="USC159:USC160"/>
    <mergeCell ref="URR159:URR160"/>
    <mergeCell ref="URS159:URS160"/>
    <mergeCell ref="URT159:URT160"/>
    <mergeCell ref="URU159:URU160"/>
    <mergeCell ref="URV159:URV160"/>
    <mergeCell ref="URW159:URW160"/>
    <mergeCell ref="URL159:URL160"/>
    <mergeCell ref="URM159:URM160"/>
    <mergeCell ref="URN159:URN160"/>
    <mergeCell ref="URO159:URO160"/>
    <mergeCell ref="URP159:URP160"/>
    <mergeCell ref="URQ159:URQ160"/>
    <mergeCell ref="URF159:URF160"/>
    <mergeCell ref="URG159:URG160"/>
    <mergeCell ref="URH159:URH160"/>
    <mergeCell ref="URI159:URI160"/>
    <mergeCell ref="URJ159:URJ160"/>
    <mergeCell ref="URK159:URK160"/>
    <mergeCell ref="UTT159:UTT160"/>
    <mergeCell ref="UTU159:UTU160"/>
    <mergeCell ref="UTV159:UTV160"/>
    <mergeCell ref="UTW159:UTW160"/>
    <mergeCell ref="UTX159:UTX160"/>
    <mergeCell ref="UTY159:UTY160"/>
    <mergeCell ref="UTN159:UTN160"/>
    <mergeCell ref="UTO159:UTO160"/>
    <mergeCell ref="UTP159:UTP160"/>
    <mergeCell ref="UTQ159:UTQ160"/>
    <mergeCell ref="UTR159:UTR160"/>
    <mergeCell ref="UTS159:UTS160"/>
    <mergeCell ref="UTH159:UTH160"/>
    <mergeCell ref="UTI159:UTI160"/>
    <mergeCell ref="UTJ159:UTJ160"/>
    <mergeCell ref="UTK159:UTK160"/>
    <mergeCell ref="UTL159:UTL160"/>
    <mergeCell ref="UTM159:UTM160"/>
    <mergeCell ref="UTB159:UTB160"/>
    <mergeCell ref="UTC159:UTC160"/>
    <mergeCell ref="UTD159:UTD160"/>
    <mergeCell ref="UTE159:UTE160"/>
    <mergeCell ref="UTF159:UTF160"/>
    <mergeCell ref="UTG159:UTG160"/>
    <mergeCell ref="USV159:USV160"/>
    <mergeCell ref="USW159:USW160"/>
    <mergeCell ref="USX159:USX160"/>
    <mergeCell ref="USY159:USY160"/>
    <mergeCell ref="USZ159:USZ160"/>
    <mergeCell ref="UTA159:UTA160"/>
    <mergeCell ref="USP159:USP160"/>
    <mergeCell ref="USQ159:USQ160"/>
    <mergeCell ref="USR159:USR160"/>
    <mergeCell ref="USS159:USS160"/>
    <mergeCell ref="UST159:UST160"/>
    <mergeCell ref="USU159:USU160"/>
    <mergeCell ref="UVD159:UVD160"/>
    <mergeCell ref="UVE159:UVE160"/>
    <mergeCell ref="UVF159:UVF160"/>
    <mergeCell ref="UVG159:UVG160"/>
    <mergeCell ref="UVH159:UVH160"/>
    <mergeCell ref="UVI159:UVI160"/>
    <mergeCell ref="UUX159:UUX160"/>
    <mergeCell ref="UUY159:UUY160"/>
    <mergeCell ref="UUZ159:UUZ160"/>
    <mergeCell ref="UVA159:UVA160"/>
    <mergeCell ref="UVB159:UVB160"/>
    <mergeCell ref="UVC159:UVC160"/>
    <mergeCell ref="UUR159:UUR160"/>
    <mergeCell ref="UUS159:UUS160"/>
    <mergeCell ref="UUT159:UUT160"/>
    <mergeCell ref="UUU159:UUU160"/>
    <mergeCell ref="UUV159:UUV160"/>
    <mergeCell ref="UUW159:UUW160"/>
    <mergeCell ref="UUL159:UUL160"/>
    <mergeCell ref="UUM159:UUM160"/>
    <mergeCell ref="UUN159:UUN160"/>
    <mergeCell ref="UUO159:UUO160"/>
    <mergeCell ref="UUP159:UUP160"/>
    <mergeCell ref="UUQ159:UUQ160"/>
    <mergeCell ref="UUF159:UUF160"/>
    <mergeCell ref="UUG159:UUG160"/>
    <mergeCell ref="UUH159:UUH160"/>
    <mergeCell ref="UUI159:UUI160"/>
    <mergeCell ref="UUJ159:UUJ160"/>
    <mergeCell ref="UUK159:UUK160"/>
    <mergeCell ref="UTZ159:UTZ160"/>
    <mergeCell ref="UUA159:UUA160"/>
    <mergeCell ref="UUB159:UUB160"/>
    <mergeCell ref="UUC159:UUC160"/>
    <mergeCell ref="UUD159:UUD160"/>
    <mergeCell ref="UUE159:UUE160"/>
    <mergeCell ref="UWN159:UWN160"/>
    <mergeCell ref="UWO159:UWO160"/>
    <mergeCell ref="UWP159:UWP160"/>
    <mergeCell ref="UWQ159:UWQ160"/>
    <mergeCell ref="UWR159:UWR160"/>
    <mergeCell ref="UWS159:UWS160"/>
    <mergeCell ref="UWH159:UWH160"/>
    <mergeCell ref="UWI159:UWI160"/>
    <mergeCell ref="UWJ159:UWJ160"/>
    <mergeCell ref="UWK159:UWK160"/>
    <mergeCell ref="UWL159:UWL160"/>
    <mergeCell ref="UWM159:UWM160"/>
    <mergeCell ref="UWB159:UWB160"/>
    <mergeCell ref="UWC159:UWC160"/>
    <mergeCell ref="UWD159:UWD160"/>
    <mergeCell ref="UWE159:UWE160"/>
    <mergeCell ref="UWF159:UWF160"/>
    <mergeCell ref="UWG159:UWG160"/>
    <mergeCell ref="UVV159:UVV160"/>
    <mergeCell ref="UVW159:UVW160"/>
    <mergeCell ref="UVX159:UVX160"/>
    <mergeCell ref="UVY159:UVY160"/>
    <mergeCell ref="UVZ159:UVZ160"/>
    <mergeCell ref="UWA159:UWA160"/>
    <mergeCell ref="UVP159:UVP160"/>
    <mergeCell ref="UVQ159:UVQ160"/>
    <mergeCell ref="UVR159:UVR160"/>
    <mergeCell ref="UVS159:UVS160"/>
    <mergeCell ref="UVT159:UVT160"/>
    <mergeCell ref="UVU159:UVU160"/>
    <mergeCell ref="UVJ159:UVJ160"/>
    <mergeCell ref="UVK159:UVK160"/>
    <mergeCell ref="UVL159:UVL160"/>
    <mergeCell ref="UVM159:UVM160"/>
    <mergeCell ref="UVN159:UVN160"/>
    <mergeCell ref="UVO159:UVO160"/>
    <mergeCell ref="UXX159:UXX160"/>
    <mergeCell ref="UXY159:UXY160"/>
    <mergeCell ref="UXZ159:UXZ160"/>
    <mergeCell ref="UYA159:UYA160"/>
    <mergeCell ref="UYB159:UYB160"/>
    <mergeCell ref="UYC159:UYC160"/>
    <mergeCell ref="UXR159:UXR160"/>
    <mergeCell ref="UXS159:UXS160"/>
    <mergeCell ref="UXT159:UXT160"/>
    <mergeCell ref="UXU159:UXU160"/>
    <mergeCell ref="UXV159:UXV160"/>
    <mergeCell ref="UXW159:UXW160"/>
    <mergeCell ref="UXL159:UXL160"/>
    <mergeCell ref="UXM159:UXM160"/>
    <mergeCell ref="UXN159:UXN160"/>
    <mergeCell ref="UXO159:UXO160"/>
    <mergeCell ref="UXP159:UXP160"/>
    <mergeCell ref="UXQ159:UXQ160"/>
    <mergeCell ref="UXF159:UXF160"/>
    <mergeCell ref="UXG159:UXG160"/>
    <mergeCell ref="UXH159:UXH160"/>
    <mergeCell ref="UXI159:UXI160"/>
    <mergeCell ref="UXJ159:UXJ160"/>
    <mergeCell ref="UXK159:UXK160"/>
    <mergeCell ref="UWZ159:UWZ160"/>
    <mergeCell ref="UXA159:UXA160"/>
    <mergeCell ref="UXB159:UXB160"/>
    <mergeCell ref="UXC159:UXC160"/>
    <mergeCell ref="UXD159:UXD160"/>
    <mergeCell ref="UXE159:UXE160"/>
    <mergeCell ref="UWT159:UWT160"/>
    <mergeCell ref="UWU159:UWU160"/>
    <mergeCell ref="UWV159:UWV160"/>
    <mergeCell ref="UWW159:UWW160"/>
    <mergeCell ref="UWX159:UWX160"/>
    <mergeCell ref="UWY159:UWY160"/>
    <mergeCell ref="UZH159:UZH160"/>
    <mergeCell ref="UZI159:UZI160"/>
    <mergeCell ref="UZJ159:UZJ160"/>
    <mergeCell ref="UZK159:UZK160"/>
    <mergeCell ref="UZL159:UZL160"/>
    <mergeCell ref="UZM159:UZM160"/>
    <mergeCell ref="UZB159:UZB160"/>
    <mergeCell ref="UZC159:UZC160"/>
    <mergeCell ref="UZD159:UZD160"/>
    <mergeCell ref="UZE159:UZE160"/>
    <mergeCell ref="UZF159:UZF160"/>
    <mergeCell ref="UZG159:UZG160"/>
    <mergeCell ref="UYV159:UYV160"/>
    <mergeCell ref="UYW159:UYW160"/>
    <mergeCell ref="UYX159:UYX160"/>
    <mergeCell ref="UYY159:UYY160"/>
    <mergeCell ref="UYZ159:UYZ160"/>
    <mergeCell ref="UZA159:UZA160"/>
    <mergeCell ref="UYP159:UYP160"/>
    <mergeCell ref="UYQ159:UYQ160"/>
    <mergeCell ref="UYR159:UYR160"/>
    <mergeCell ref="UYS159:UYS160"/>
    <mergeCell ref="UYT159:UYT160"/>
    <mergeCell ref="UYU159:UYU160"/>
    <mergeCell ref="UYJ159:UYJ160"/>
    <mergeCell ref="UYK159:UYK160"/>
    <mergeCell ref="UYL159:UYL160"/>
    <mergeCell ref="UYM159:UYM160"/>
    <mergeCell ref="UYN159:UYN160"/>
    <mergeCell ref="UYO159:UYO160"/>
    <mergeCell ref="UYD159:UYD160"/>
    <mergeCell ref="UYE159:UYE160"/>
    <mergeCell ref="UYF159:UYF160"/>
    <mergeCell ref="UYG159:UYG160"/>
    <mergeCell ref="UYH159:UYH160"/>
    <mergeCell ref="UYI159:UYI160"/>
    <mergeCell ref="VAR159:VAR160"/>
    <mergeCell ref="VAS159:VAS160"/>
    <mergeCell ref="VAT159:VAT160"/>
    <mergeCell ref="VAU159:VAU160"/>
    <mergeCell ref="VAV159:VAV160"/>
    <mergeCell ref="VAW159:VAW160"/>
    <mergeCell ref="VAL159:VAL160"/>
    <mergeCell ref="VAM159:VAM160"/>
    <mergeCell ref="VAN159:VAN160"/>
    <mergeCell ref="VAO159:VAO160"/>
    <mergeCell ref="VAP159:VAP160"/>
    <mergeCell ref="VAQ159:VAQ160"/>
    <mergeCell ref="VAF159:VAF160"/>
    <mergeCell ref="VAG159:VAG160"/>
    <mergeCell ref="VAH159:VAH160"/>
    <mergeCell ref="VAI159:VAI160"/>
    <mergeCell ref="VAJ159:VAJ160"/>
    <mergeCell ref="VAK159:VAK160"/>
    <mergeCell ref="UZZ159:UZZ160"/>
    <mergeCell ref="VAA159:VAA160"/>
    <mergeCell ref="VAB159:VAB160"/>
    <mergeCell ref="VAC159:VAC160"/>
    <mergeCell ref="VAD159:VAD160"/>
    <mergeCell ref="VAE159:VAE160"/>
    <mergeCell ref="UZT159:UZT160"/>
    <mergeCell ref="UZU159:UZU160"/>
    <mergeCell ref="UZV159:UZV160"/>
    <mergeCell ref="UZW159:UZW160"/>
    <mergeCell ref="UZX159:UZX160"/>
    <mergeCell ref="UZY159:UZY160"/>
    <mergeCell ref="UZN159:UZN160"/>
    <mergeCell ref="UZO159:UZO160"/>
    <mergeCell ref="UZP159:UZP160"/>
    <mergeCell ref="UZQ159:UZQ160"/>
    <mergeCell ref="UZR159:UZR160"/>
    <mergeCell ref="UZS159:UZS160"/>
    <mergeCell ref="VCB159:VCB160"/>
    <mergeCell ref="VCC159:VCC160"/>
    <mergeCell ref="VCD159:VCD160"/>
    <mergeCell ref="VCE159:VCE160"/>
    <mergeCell ref="VCF159:VCF160"/>
    <mergeCell ref="VCG159:VCG160"/>
    <mergeCell ref="VBV159:VBV160"/>
    <mergeCell ref="VBW159:VBW160"/>
    <mergeCell ref="VBX159:VBX160"/>
    <mergeCell ref="VBY159:VBY160"/>
    <mergeCell ref="VBZ159:VBZ160"/>
    <mergeCell ref="VCA159:VCA160"/>
    <mergeCell ref="VBP159:VBP160"/>
    <mergeCell ref="VBQ159:VBQ160"/>
    <mergeCell ref="VBR159:VBR160"/>
    <mergeCell ref="VBS159:VBS160"/>
    <mergeCell ref="VBT159:VBT160"/>
    <mergeCell ref="VBU159:VBU160"/>
    <mergeCell ref="VBJ159:VBJ160"/>
    <mergeCell ref="VBK159:VBK160"/>
    <mergeCell ref="VBL159:VBL160"/>
    <mergeCell ref="VBM159:VBM160"/>
    <mergeCell ref="VBN159:VBN160"/>
    <mergeCell ref="VBO159:VBO160"/>
    <mergeCell ref="VBD159:VBD160"/>
    <mergeCell ref="VBE159:VBE160"/>
    <mergeCell ref="VBF159:VBF160"/>
    <mergeCell ref="VBG159:VBG160"/>
    <mergeCell ref="VBH159:VBH160"/>
    <mergeCell ref="VBI159:VBI160"/>
    <mergeCell ref="VAX159:VAX160"/>
    <mergeCell ref="VAY159:VAY160"/>
    <mergeCell ref="VAZ159:VAZ160"/>
    <mergeCell ref="VBA159:VBA160"/>
    <mergeCell ref="VBB159:VBB160"/>
    <mergeCell ref="VBC159:VBC160"/>
    <mergeCell ref="VDL159:VDL160"/>
    <mergeCell ref="VDM159:VDM160"/>
    <mergeCell ref="VDN159:VDN160"/>
    <mergeCell ref="VDO159:VDO160"/>
    <mergeCell ref="VDP159:VDP160"/>
    <mergeCell ref="VDQ159:VDQ160"/>
    <mergeCell ref="VDF159:VDF160"/>
    <mergeCell ref="VDG159:VDG160"/>
    <mergeCell ref="VDH159:VDH160"/>
    <mergeCell ref="VDI159:VDI160"/>
    <mergeCell ref="VDJ159:VDJ160"/>
    <mergeCell ref="VDK159:VDK160"/>
    <mergeCell ref="VCZ159:VCZ160"/>
    <mergeCell ref="VDA159:VDA160"/>
    <mergeCell ref="VDB159:VDB160"/>
    <mergeCell ref="VDC159:VDC160"/>
    <mergeCell ref="VDD159:VDD160"/>
    <mergeCell ref="VDE159:VDE160"/>
    <mergeCell ref="VCT159:VCT160"/>
    <mergeCell ref="VCU159:VCU160"/>
    <mergeCell ref="VCV159:VCV160"/>
    <mergeCell ref="VCW159:VCW160"/>
    <mergeCell ref="VCX159:VCX160"/>
    <mergeCell ref="VCY159:VCY160"/>
    <mergeCell ref="VCN159:VCN160"/>
    <mergeCell ref="VCO159:VCO160"/>
    <mergeCell ref="VCP159:VCP160"/>
    <mergeCell ref="VCQ159:VCQ160"/>
    <mergeCell ref="VCR159:VCR160"/>
    <mergeCell ref="VCS159:VCS160"/>
    <mergeCell ref="VCH159:VCH160"/>
    <mergeCell ref="VCI159:VCI160"/>
    <mergeCell ref="VCJ159:VCJ160"/>
    <mergeCell ref="VCK159:VCK160"/>
    <mergeCell ref="VCL159:VCL160"/>
    <mergeCell ref="VCM159:VCM160"/>
    <mergeCell ref="VEV159:VEV160"/>
    <mergeCell ref="VEW159:VEW160"/>
    <mergeCell ref="VEX159:VEX160"/>
    <mergeCell ref="VEY159:VEY160"/>
    <mergeCell ref="VEZ159:VEZ160"/>
    <mergeCell ref="VFA159:VFA160"/>
    <mergeCell ref="VEP159:VEP160"/>
    <mergeCell ref="VEQ159:VEQ160"/>
    <mergeCell ref="VER159:VER160"/>
    <mergeCell ref="VES159:VES160"/>
    <mergeCell ref="VET159:VET160"/>
    <mergeCell ref="VEU159:VEU160"/>
    <mergeCell ref="VEJ159:VEJ160"/>
    <mergeCell ref="VEK159:VEK160"/>
    <mergeCell ref="VEL159:VEL160"/>
    <mergeCell ref="VEM159:VEM160"/>
    <mergeCell ref="VEN159:VEN160"/>
    <mergeCell ref="VEO159:VEO160"/>
    <mergeCell ref="VED159:VED160"/>
    <mergeCell ref="VEE159:VEE160"/>
    <mergeCell ref="VEF159:VEF160"/>
    <mergeCell ref="VEG159:VEG160"/>
    <mergeCell ref="VEH159:VEH160"/>
    <mergeCell ref="VEI159:VEI160"/>
    <mergeCell ref="VDX159:VDX160"/>
    <mergeCell ref="VDY159:VDY160"/>
    <mergeCell ref="VDZ159:VDZ160"/>
    <mergeCell ref="VEA159:VEA160"/>
    <mergeCell ref="VEB159:VEB160"/>
    <mergeCell ref="VEC159:VEC160"/>
    <mergeCell ref="VDR159:VDR160"/>
    <mergeCell ref="VDS159:VDS160"/>
    <mergeCell ref="VDT159:VDT160"/>
    <mergeCell ref="VDU159:VDU160"/>
    <mergeCell ref="VDV159:VDV160"/>
    <mergeCell ref="VDW159:VDW160"/>
    <mergeCell ref="VGF159:VGF160"/>
    <mergeCell ref="VGG159:VGG160"/>
    <mergeCell ref="VGH159:VGH160"/>
    <mergeCell ref="VGI159:VGI160"/>
    <mergeCell ref="VGJ159:VGJ160"/>
    <mergeCell ref="VGK159:VGK160"/>
    <mergeCell ref="VFZ159:VFZ160"/>
    <mergeCell ref="VGA159:VGA160"/>
    <mergeCell ref="VGB159:VGB160"/>
    <mergeCell ref="VGC159:VGC160"/>
    <mergeCell ref="VGD159:VGD160"/>
    <mergeCell ref="VGE159:VGE160"/>
    <mergeCell ref="VFT159:VFT160"/>
    <mergeCell ref="VFU159:VFU160"/>
    <mergeCell ref="VFV159:VFV160"/>
    <mergeCell ref="VFW159:VFW160"/>
    <mergeCell ref="VFX159:VFX160"/>
    <mergeCell ref="VFY159:VFY160"/>
    <mergeCell ref="VFN159:VFN160"/>
    <mergeCell ref="VFO159:VFO160"/>
    <mergeCell ref="VFP159:VFP160"/>
    <mergeCell ref="VFQ159:VFQ160"/>
    <mergeCell ref="VFR159:VFR160"/>
    <mergeCell ref="VFS159:VFS160"/>
    <mergeCell ref="VFH159:VFH160"/>
    <mergeCell ref="VFI159:VFI160"/>
    <mergeCell ref="VFJ159:VFJ160"/>
    <mergeCell ref="VFK159:VFK160"/>
    <mergeCell ref="VFL159:VFL160"/>
    <mergeCell ref="VFM159:VFM160"/>
    <mergeCell ref="VFB159:VFB160"/>
    <mergeCell ref="VFC159:VFC160"/>
    <mergeCell ref="VFD159:VFD160"/>
    <mergeCell ref="VFE159:VFE160"/>
    <mergeCell ref="VFF159:VFF160"/>
    <mergeCell ref="VFG159:VFG160"/>
    <mergeCell ref="VHP159:VHP160"/>
    <mergeCell ref="VHQ159:VHQ160"/>
    <mergeCell ref="VHR159:VHR160"/>
    <mergeCell ref="VHS159:VHS160"/>
    <mergeCell ref="VHT159:VHT160"/>
    <mergeCell ref="VHU159:VHU160"/>
    <mergeCell ref="VHJ159:VHJ160"/>
    <mergeCell ref="VHK159:VHK160"/>
    <mergeCell ref="VHL159:VHL160"/>
    <mergeCell ref="VHM159:VHM160"/>
    <mergeCell ref="VHN159:VHN160"/>
    <mergeCell ref="VHO159:VHO160"/>
    <mergeCell ref="VHD159:VHD160"/>
    <mergeCell ref="VHE159:VHE160"/>
    <mergeCell ref="VHF159:VHF160"/>
    <mergeCell ref="VHG159:VHG160"/>
    <mergeCell ref="VHH159:VHH160"/>
    <mergeCell ref="VHI159:VHI160"/>
    <mergeCell ref="VGX159:VGX160"/>
    <mergeCell ref="VGY159:VGY160"/>
    <mergeCell ref="VGZ159:VGZ160"/>
    <mergeCell ref="VHA159:VHA160"/>
    <mergeCell ref="VHB159:VHB160"/>
    <mergeCell ref="VHC159:VHC160"/>
    <mergeCell ref="VGR159:VGR160"/>
    <mergeCell ref="VGS159:VGS160"/>
    <mergeCell ref="VGT159:VGT160"/>
    <mergeCell ref="VGU159:VGU160"/>
    <mergeCell ref="VGV159:VGV160"/>
    <mergeCell ref="VGW159:VGW160"/>
    <mergeCell ref="VGL159:VGL160"/>
    <mergeCell ref="VGM159:VGM160"/>
    <mergeCell ref="VGN159:VGN160"/>
    <mergeCell ref="VGO159:VGO160"/>
    <mergeCell ref="VGP159:VGP160"/>
    <mergeCell ref="VGQ159:VGQ160"/>
    <mergeCell ref="VIZ159:VIZ160"/>
    <mergeCell ref="VJA159:VJA160"/>
    <mergeCell ref="VJB159:VJB160"/>
    <mergeCell ref="VJC159:VJC160"/>
    <mergeCell ref="VJD159:VJD160"/>
    <mergeCell ref="VJE159:VJE160"/>
    <mergeCell ref="VIT159:VIT160"/>
    <mergeCell ref="VIU159:VIU160"/>
    <mergeCell ref="VIV159:VIV160"/>
    <mergeCell ref="VIW159:VIW160"/>
    <mergeCell ref="VIX159:VIX160"/>
    <mergeCell ref="VIY159:VIY160"/>
    <mergeCell ref="VIN159:VIN160"/>
    <mergeCell ref="VIO159:VIO160"/>
    <mergeCell ref="VIP159:VIP160"/>
    <mergeCell ref="VIQ159:VIQ160"/>
    <mergeCell ref="VIR159:VIR160"/>
    <mergeCell ref="VIS159:VIS160"/>
    <mergeCell ref="VIH159:VIH160"/>
    <mergeCell ref="VII159:VII160"/>
    <mergeCell ref="VIJ159:VIJ160"/>
    <mergeCell ref="VIK159:VIK160"/>
    <mergeCell ref="VIL159:VIL160"/>
    <mergeCell ref="VIM159:VIM160"/>
    <mergeCell ref="VIB159:VIB160"/>
    <mergeCell ref="VIC159:VIC160"/>
    <mergeCell ref="VID159:VID160"/>
    <mergeCell ref="VIE159:VIE160"/>
    <mergeCell ref="VIF159:VIF160"/>
    <mergeCell ref="VIG159:VIG160"/>
    <mergeCell ref="VHV159:VHV160"/>
    <mergeCell ref="VHW159:VHW160"/>
    <mergeCell ref="VHX159:VHX160"/>
    <mergeCell ref="VHY159:VHY160"/>
    <mergeCell ref="VHZ159:VHZ160"/>
    <mergeCell ref="VIA159:VIA160"/>
    <mergeCell ref="VKJ159:VKJ160"/>
    <mergeCell ref="VKK159:VKK160"/>
    <mergeCell ref="VKL159:VKL160"/>
    <mergeCell ref="VKM159:VKM160"/>
    <mergeCell ref="VKN159:VKN160"/>
    <mergeCell ref="VKO159:VKO160"/>
    <mergeCell ref="VKD159:VKD160"/>
    <mergeCell ref="VKE159:VKE160"/>
    <mergeCell ref="VKF159:VKF160"/>
    <mergeCell ref="VKG159:VKG160"/>
    <mergeCell ref="VKH159:VKH160"/>
    <mergeCell ref="VKI159:VKI160"/>
    <mergeCell ref="VJX159:VJX160"/>
    <mergeCell ref="VJY159:VJY160"/>
    <mergeCell ref="VJZ159:VJZ160"/>
    <mergeCell ref="VKA159:VKA160"/>
    <mergeCell ref="VKB159:VKB160"/>
    <mergeCell ref="VKC159:VKC160"/>
    <mergeCell ref="VJR159:VJR160"/>
    <mergeCell ref="VJS159:VJS160"/>
    <mergeCell ref="VJT159:VJT160"/>
    <mergeCell ref="VJU159:VJU160"/>
    <mergeCell ref="VJV159:VJV160"/>
    <mergeCell ref="VJW159:VJW160"/>
    <mergeCell ref="VJL159:VJL160"/>
    <mergeCell ref="VJM159:VJM160"/>
    <mergeCell ref="VJN159:VJN160"/>
    <mergeCell ref="VJO159:VJO160"/>
    <mergeCell ref="VJP159:VJP160"/>
    <mergeCell ref="VJQ159:VJQ160"/>
    <mergeCell ref="VJF159:VJF160"/>
    <mergeCell ref="VJG159:VJG160"/>
    <mergeCell ref="VJH159:VJH160"/>
    <mergeCell ref="VJI159:VJI160"/>
    <mergeCell ref="VJJ159:VJJ160"/>
    <mergeCell ref="VJK159:VJK160"/>
    <mergeCell ref="VLT159:VLT160"/>
    <mergeCell ref="VLU159:VLU160"/>
    <mergeCell ref="VLV159:VLV160"/>
    <mergeCell ref="VLW159:VLW160"/>
    <mergeCell ref="VLX159:VLX160"/>
    <mergeCell ref="VLY159:VLY160"/>
    <mergeCell ref="VLN159:VLN160"/>
    <mergeCell ref="VLO159:VLO160"/>
    <mergeCell ref="VLP159:VLP160"/>
    <mergeCell ref="VLQ159:VLQ160"/>
    <mergeCell ref="VLR159:VLR160"/>
    <mergeCell ref="VLS159:VLS160"/>
    <mergeCell ref="VLH159:VLH160"/>
    <mergeCell ref="VLI159:VLI160"/>
    <mergeCell ref="VLJ159:VLJ160"/>
    <mergeCell ref="VLK159:VLK160"/>
    <mergeCell ref="VLL159:VLL160"/>
    <mergeCell ref="VLM159:VLM160"/>
    <mergeCell ref="VLB159:VLB160"/>
    <mergeCell ref="VLC159:VLC160"/>
    <mergeCell ref="VLD159:VLD160"/>
    <mergeCell ref="VLE159:VLE160"/>
    <mergeCell ref="VLF159:VLF160"/>
    <mergeCell ref="VLG159:VLG160"/>
    <mergeCell ref="VKV159:VKV160"/>
    <mergeCell ref="VKW159:VKW160"/>
    <mergeCell ref="VKX159:VKX160"/>
    <mergeCell ref="VKY159:VKY160"/>
    <mergeCell ref="VKZ159:VKZ160"/>
    <mergeCell ref="VLA159:VLA160"/>
    <mergeCell ref="VKP159:VKP160"/>
    <mergeCell ref="VKQ159:VKQ160"/>
    <mergeCell ref="VKR159:VKR160"/>
    <mergeCell ref="VKS159:VKS160"/>
    <mergeCell ref="VKT159:VKT160"/>
    <mergeCell ref="VKU159:VKU160"/>
    <mergeCell ref="VND159:VND160"/>
    <mergeCell ref="VNE159:VNE160"/>
    <mergeCell ref="VNF159:VNF160"/>
    <mergeCell ref="VNG159:VNG160"/>
    <mergeCell ref="VNH159:VNH160"/>
    <mergeCell ref="VNI159:VNI160"/>
    <mergeCell ref="VMX159:VMX160"/>
    <mergeCell ref="VMY159:VMY160"/>
    <mergeCell ref="VMZ159:VMZ160"/>
    <mergeCell ref="VNA159:VNA160"/>
    <mergeCell ref="VNB159:VNB160"/>
    <mergeCell ref="VNC159:VNC160"/>
    <mergeCell ref="VMR159:VMR160"/>
    <mergeCell ref="VMS159:VMS160"/>
    <mergeCell ref="VMT159:VMT160"/>
    <mergeCell ref="VMU159:VMU160"/>
    <mergeCell ref="VMV159:VMV160"/>
    <mergeCell ref="VMW159:VMW160"/>
    <mergeCell ref="VML159:VML160"/>
    <mergeCell ref="VMM159:VMM160"/>
    <mergeCell ref="VMN159:VMN160"/>
    <mergeCell ref="VMO159:VMO160"/>
    <mergeCell ref="VMP159:VMP160"/>
    <mergeCell ref="VMQ159:VMQ160"/>
    <mergeCell ref="VMF159:VMF160"/>
    <mergeCell ref="VMG159:VMG160"/>
    <mergeCell ref="VMH159:VMH160"/>
    <mergeCell ref="VMI159:VMI160"/>
    <mergeCell ref="VMJ159:VMJ160"/>
    <mergeCell ref="VMK159:VMK160"/>
    <mergeCell ref="VLZ159:VLZ160"/>
    <mergeCell ref="VMA159:VMA160"/>
    <mergeCell ref="VMB159:VMB160"/>
    <mergeCell ref="VMC159:VMC160"/>
    <mergeCell ref="VMD159:VMD160"/>
    <mergeCell ref="VME159:VME160"/>
    <mergeCell ref="VON159:VON160"/>
    <mergeCell ref="VOO159:VOO160"/>
    <mergeCell ref="VOP159:VOP160"/>
    <mergeCell ref="VOQ159:VOQ160"/>
    <mergeCell ref="VOR159:VOR160"/>
    <mergeCell ref="VOS159:VOS160"/>
    <mergeCell ref="VOH159:VOH160"/>
    <mergeCell ref="VOI159:VOI160"/>
    <mergeCell ref="VOJ159:VOJ160"/>
    <mergeCell ref="VOK159:VOK160"/>
    <mergeCell ref="VOL159:VOL160"/>
    <mergeCell ref="VOM159:VOM160"/>
    <mergeCell ref="VOB159:VOB160"/>
    <mergeCell ref="VOC159:VOC160"/>
    <mergeCell ref="VOD159:VOD160"/>
    <mergeCell ref="VOE159:VOE160"/>
    <mergeCell ref="VOF159:VOF160"/>
    <mergeCell ref="VOG159:VOG160"/>
    <mergeCell ref="VNV159:VNV160"/>
    <mergeCell ref="VNW159:VNW160"/>
    <mergeCell ref="VNX159:VNX160"/>
    <mergeCell ref="VNY159:VNY160"/>
    <mergeCell ref="VNZ159:VNZ160"/>
    <mergeCell ref="VOA159:VOA160"/>
    <mergeCell ref="VNP159:VNP160"/>
    <mergeCell ref="VNQ159:VNQ160"/>
    <mergeCell ref="VNR159:VNR160"/>
    <mergeCell ref="VNS159:VNS160"/>
    <mergeCell ref="VNT159:VNT160"/>
    <mergeCell ref="VNU159:VNU160"/>
    <mergeCell ref="VNJ159:VNJ160"/>
    <mergeCell ref="VNK159:VNK160"/>
    <mergeCell ref="VNL159:VNL160"/>
    <mergeCell ref="VNM159:VNM160"/>
    <mergeCell ref="VNN159:VNN160"/>
    <mergeCell ref="VNO159:VNO160"/>
    <mergeCell ref="VPX159:VPX160"/>
    <mergeCell ref="VPY159:VPY160"/>
    <mergeCell ref="VPZ159:VPZ160"/>
    <mergeCell ref="VQA159:VQA160"/>
    <mergeCell ref="VQB159:VQB160"/>
    <mergeCell ref="VQC159:VQC160"/>
    <mergeCell ref="VPR159:VPR160"/>
    <mergeCell ref="VPS159:VPS160"/>
    <mergeCell ref="VPT159:VPT160"/>
    <mergeCell ref="VPU159:VPU160"/>
    <mergeCell ref="VPV159:VPV160"/>
    <mergeCell ref="VPW159:VPW160"/>
    <mergeCell ref="VPL159:VPL160"/>
    <mergeCell ref="VPM159:VPM160"/>
    <mergeCell ref="VPN159:VPN160"/>
    <mergeCell ref="VPO159:VPO160"/>
    <mergeCell ref="VPP159:VPP160"/>
    <mergeCell ref="VPQ159:VPQ160"/>
    <mergeCell ref="VPF159:VPF160"/>
    <mergeCell ref="VPG159:VPG160"/>
    <mergeCell ref="VPH159:VPH160"/>
    <mergeCell ref="VPI159:VPI160"/>
    <mergeCell ref="VPJ159:VPJ160"/>
    <mergeCell ref="VPK159:VPK160"/>
    <mergeCell ref="VOZ159:VOZ160"/>
    <mergeCell ref="VPA159:VPA160"/>
    <mergeCell ref="VPB159:VPB160"/>
    <mergeCell ref="VPC159:VPC160"/>
    <mergeCell ref="VPD159:VPD160"/>
    <mergeCell ref="VPE159:VPE160"/>
    <mergeCell ref="VOT159:VOT160"/>
    <mergeCell ref="VOU159:VOU160"/>
    <mergeCell ref="VOV159:VOV160"/>
    <mergeCell ref="VOW159:VOW160"/>
    <mergeCell ref="VOX159:VOX160"/>
    <mergeCell ref="VOY159:VOY160"/>
    <mergeCell ref="VRH159:VRH160"/>
    <mergeCell ref="VRI159:VRI160"/>
    <mergeCell ref="VRJ159:VRJ160"/>
    <mergeCell ref="VRK159:VRK160"/>
    <mergeCell ref="VRL159:VRL160"/>
    <mergeCell ref="VRM159:VRM160"/>
    <mergeCell ref="VRB159:VRB160"/>
    <mergeCell ref="VRC159:VRC160"/>
    <mergeCell ref="VRD159:VRD160"/>
    <mergeCell ref="VRE159:VRE160"/>
    <mergeCell ref="VRF159:VRF160"/>
    <mergeCell ref="VRG159:VRG160"/>
    <mergeCell ref="VQV159:VQV160"/>
    <mergeCell ref="VQW159:VQW160"/>
    <mergeCell ref="VQX159:VQX160"/>
    <mergeCell ref="VQY159:VQY160"/>
    <mergeCell ref="VQZ159:VQZ160"/>
    <mergeCell ref="VRA159:VRA160"/>
    <mergeCell ref="VQP159:VQP160"/>
    <mergeCell ref="VQQ159:VQQ160"/>
    <mergeCell ref="VQR159:VQR160"/>
    <mergeCell ref="VQS159:VQS160"/>
    <mergeCell ref="VQT159:VQT160"/>
    <mergeCell ref="VQU159:VQU160"/>
    <mergeCell ref="VQJ159:VQJ160"/>
    <mergeCell ref="VQK159:VQK160"/>
    <mergeCell ref="VQL159:VQL160"/>
    <mergeCell ref="VQM159:VQM160"/>
    <mergeCell ref="VQN159:VQN160"/>
    <mergeCell ref="VQO159:VQO160"/>
    <mergeCell ref="VQD159:VQD160"/>
    <mergeCell ref="VQE159:VQE160"/>
    <mergeCell ref="VQF159:VQF160"/>
    <mergeCell ref="VQG159:VQG160"/>
    <mergeCell ref="VQH159:VQH160"/>
    <mergeCell ref="VQI159:VQI160"/>
    <mergeCell ref="VSR159:VSR160"/>
    <mergeCell ref="VSS159:VSS160"/>
    <mergeCell ref="VST159:VST160"/>
    <mergeCell ref="VSU159:VSU160"/>
    <mergeCell ref="VSV159:VSV160"/>
    <mergeCell ref="VSW159:VSW160"/>
    <mergeCell ref="VSL159:VSL160"/>
    <mergeCell ref="VSM159:VSM160"/>
    <mergeCell ref="VSN159:VSN160"/>
    <mergeCell ref="VSO159:VSO160"/>
    <mergeCell ref="VSP159:VSP160"/>
    <mergeCell ref="VSQ159:VSQ160"/>
    <mergeCell ref="VSF159:VSF160"/>
    <mergeCell ref="VSG159:VSG160"/>
    <mergeCell ref="VSH159:VSH160"/>
    <mergeCell ref="VSI159:VSI160"/>
    <mergeCell ref="VSJ159:VSJ160"/>
    <mergeCell ref="VSK159:VSK160"/>
    <mergeCell ref="VRZ159:VRZ160"/>
    <mergeCell ref="VSA159:VSA160"/>
    <mergeCell ref="VSB159:VSB160"/>
    <mergeCell ref="VSC159:VSC160"/>
    <mergeCell ref="VSD159:VSD160"/>
    <mergeCell ref="VSE159:VSE160"/>
    <mergeCell ref="VRT159:VRT160"/>
    <mergeCell ref="VRU159:VRU160"/>
    <mergeCell ref="VRV159:VRV160"/>
    <mergeCell ref="VRW159:VRW160"/>
    <mergeCell ref="VRX159:VRX160"/>
    <mergeCell ref="VRY159:VRY160"/>
    <mergeCell ref="VRN159:VRN160"/>
    <mergeCell ref="VRO159:VRO160"/>
    <mergeCell ref="VRP159:VRP160"/>
    <mergeCell ref="VRQ159:VRQ160"/>
    <mergeCell ref="VRR159:VRR160"/>
    <mergeCell ref="VRS159:VRS160"/>
    <mergeCell ref="VUB159:VUB160"/>
    <mergeCell ref="VUC159:VUC160"/>
    <mergeCell ref="VUD159:VUD160"/>
    <mergeCell ref="VUE159:VUE160"/>
    <mergeCell ref="VUF159:VUF160"/>
    <mergeCell ref="VUG159:VUG160"/>
    <mergeCell ref="VTV159:VTV160"/>
    <mergeCell ref="VTW159:VTW160"/>
    <mergeCell ref="VTX159:VTX160"/>
    <mergeCell ref="VTY159:VTY160"/>
    <mergeCell ref="VTZ159:VTZ160"/>
    <mergeCell ref="VUA159:VUA160"/>
    <mergeCell ref="VTP159:VTP160"/>
    <mergeCell ref="VTQ159:VTQ160"/>
    <mergeCell ref="VTR159:VTR160"/>
    <mergeCell ref="VTS159:VTS160"/>
    <mergeCell ref="VTT159:VTT160"/>
    <mergeCell ref="VTU159:VTU160"/>
    <mergeCell ref="VTJ159:VTJ160"/>
    <mergeCell ref="VTK159:VTK160"/>
    <mergeCell ref="VTL159:VTL160"/>
    <mergeCell ref="VTM159:VTM160"/>
    <mergeCell ref="VTN159:VTN160"/>
    <mergeCell ref="VTO159:VTO160"/>
    <mergeCell ref="VTD159:VTD160"/>
    <mergeCell ref="VTE159:VTE160"/>
    <mergeCell ref="VTF159:VTF160"/>
    <mergeCell ref="VTG159:VTG160"/>
    <mergeCell ref="VTH159:VTH160"/>
    <mergeCell ref="VTI159:VTI160"/>
    <mergeCell ref="VSX159:VSX160"/>
    <mergeCell ref="VSY159:VSY160"/>
    <mergeCell ref="VSZ159:VSZ160"/>
    <mergeCell ref="VTA159:VTA160"/>
    <mergeCell ref="VTB159:VTB160"/>
    <mergeCell ref="VTC159:VTC160"/>
    <mergeCell ref="VVL159:VVL160"/>
    <mergeCell ref="VVM159:VVM160"/>
    <mergeCell ref="VVN159:VVN160"/>
    <mergeCell ref="VVO159:VVO160"/>
    <mergeCell ref="VVP159:VVP160"/>
    <mergeCell ref="VVQ159:VVQ160"/>
    <mergeCell ref="VVF159:VVF160"/>
    <mergeCell ref="VVG159:VVG160"/>
    <mergeCell ref="VVH159:VVH160"/>
    <mergeCell ref="VVI159:VVI160"/>
    <mergeCell ref="VVJ159:VVJ160"/>
    <mergeCell ref="VVK159:VVK160"/>
    <mergeCell ref="VUZ159:VUZ160"/>
    <mergeCell ref="VVA159:VVA160"/>
    <mergeCell ref="VVB159:VVB160"/>
    <mergeCell ref="VVC159:VVC160"/>
    <mergeCell ref="VVD159:VVD160"/>
    <mergeCell ref="VVE159:VVE160"/>
    <mergeCell ref="VUT159:VUT160"/>
    <mergeCell ref="VUU159:VUU160"/>
    <mergeCell ref="VUV159:VUV160"/>
    <mergeCell ref="VUW159:VUW160"/>
    <mergeCell ref="VUX159:VUX160"/>
    <mergeCell ref="VUY159:VUY160"/>
    <mergeCell ref="VUN159:VUN160"/>
    <mergeCell ref="VUO159:VUO160"/>
    <mergeCell ref="VUP159:VUP160"/>
    <mergeCell ref="VUQ159:VUQ160"/>
    <mergeCell ref="VUR159:VUR160"/>
    <mergeCell ref="VUS159:VUS160"/>
    <mergeCell ref="VUH159:VUH160"/>
    <mergeCell ref="VUI159:VUI160"/>
    <mergeCell ref="VUJ159:VUJ160"/>
    <mergeCell ref="VUK159:VUK160"/>
    <mergeCell ref="VUL159:VUL160"/>
    <mergeCell ref="VUM159:VUM160"/>
    <mergeCell ref="VWV159:VWV160"/>
    <mergeCell ref="VWW159:VWW160"/>
    <mergeCell ref="VWX159:VWX160"/>
    <mergeCell ref="VWY159:VWY160"/>
    <mergeCell ref="VWZ159:VWZ160"/>
    <mergeCell ref="VXA159:VXA160"/>
    <mergeCell ref="VWP159:VWP160"/>
    <mergeCell ref="VWQ159:VWQ160"/>
    <mergeCell ref="VWR159:VWR160"/>
    <mergeCell ref="VWS159:VWS160"/>
    <mergeCell ref="VWT159:VWT160"/>
    <mergeCell ref="VWU159:VWU160"/>
    <mergeCell ref="VWJ159:VWJ160"/>
    <mergeCell ref="VWK159:VWK160"/>
    <mergeCell ref="VWL159:VWL160"/>
    <mergeCell ref="VWM159:VWM160"/>
    <mergeCell ref="VWN159:VWN160"/>
    <mergeCell ref="VWO159:VWO160"/>
    <mergeCell ref="VWD159:VWD160"/>
    <mergeCell ref="VWE159:VWE160"/>
    <mergeCell ref="VWF159:VWF160"/>
    <mergeCell ref="VWG159:VWG160"/>
    <mergeCell ref="VWH159:VWH160"/>
    <mergeCell ref="VWI159:VWI160"/>
    <mergeCell ref="VVX159:VVX160"/>
    <mergeCell ref="VVY159:VVY160"/>
    <mergeCell ref="VVZ159:VVZ160"/>
    <mergeCell ref="VWA159:VWA160"/>
    <mergeCell ref="VWB159:VWB160"/>
    <mergeCell ref="VWC159:VWC160"/>
    <mergeCell ref="VVR159:VVR160"/>
    <mergeCell ref="VVS159:VVS160"/>
    <mergeCell ref="VVT159:VVT160"/>
    <mergeCell ref="VVU159:VVU160"/>
    <mergeCell ref="VVV159:VVV160"/>
    <mergeCell ref="VVW159:VVW160"/>
    <mergeCell ref="VYF159:VYF160"/>
    <mergeCell ref="VYG159:VYG160"/>
    <mergeCell ref="VYH159:VYH160"/>
    <mergeCell ref="VYI159:VYI160"/>
    <mergeCell ref="VYJ159:VYJ160"/>
    <mergeCell ref="VYK159:VYK160"/>
    <mergeCell ref="VXZ159:VXZ160"/>
    <mergeCell ref="VYA159:VYA160"/>
    <mergeCell ref="VYB159:VYB160"/>
    <mergeCell ref="VYC159:VYC160"/>
    <mergeCell ref="VYD159:VYD160"/>
    <mergeCell ref="VYE159:VYE160"/>
    <mergeCell ref="VXT159:VXT160"/>
    <mergeCell ref="VXU159:VXU160"/>
    <mergeCell ref="VXV159:VXV160"/>
    <mergeCell ref="VXW159:VXW160"/>
    <mergeCell ref="VXX159:VXX160"/>
    <mergeCell ref="VXY159:VXY160"/>
    <mergeCell ref="VXN159:VXN160"/>
    <mergeCell ref="VXO159:VXO160"/>
    <mergeCell ref="VXP159:VXP160"/>
    <mergeCell ref="VXQ159:VXQ160"/>
    <mergeCell ref="VXR159:VXR160"/>
    <mergeCell ref="VXS159:VXS160"/>
    <mergeCell ref="VXH159:VXH160"/>
    <mergeCell ref="VXI159:VXI160"/>
    <mergeCell ref="VXJ159:VXJ160"/>
    <mergeCell ref="VXK159:VXK160"/>
    <mergeCell ref="VXL159:VXL160"/>
    <mergeCell ref="VXM159:VXM160"/>
    <mergeCell ref="VXB159:VXB160"/>
    <mergeCell ref="VXC159:VXC160"/>
    <mergeCell ref="VXD159:VXD160"/>
    <mergeCell ref="VXE159:VXE160"/>
    <mergeCell ref="VXF159:VXF160"/>
    <mergeCell ref="VXG159:VXG160"/>
    <mergeCell ref="VZP159:VZP160"/>
    <mergeCell ref="VZQ159:VZQ160"/>
    <mergeCell ref="VZR159:VZR160"/>
    <mergeCell ref="VZS159:VZS160"/>
    <mergeCell ref="VZT159:VZT160"/>
    <mergeCell ref="VZU159:VZU160"/>
    <mergeCell ref="VZJ159:VZJ160"/>
    <mergeCell ref="VZK159:VZK160"/>
    <mergeCell ref="VZL159:VZL160"/>
    <mergeCell ref="VZM159:VZM160"/>
    <mergeCell ref="VZN159:VZN160"/>
    <mergeCell ref="VZO159:VZO160"/>
    <mergeCell ref="VZD159:VZD160"/>
    <mergeCell ref="VZE159:VZE160"/>
    <mergeCell ref="VZF159:VZF160"/>
    <mergeCell ref="VZG159:VZG160"/>
    <mergeCell ref="VZH159:VZH160"/>
    <mergeCell ref="VZI159:VZI160"/>
    <mergeCell ref="VYX159:VYX160"/>
    <mergeCell ref="VYY159:VYY160"/>
    <mergeCell ref="VYZ159:VYZ160"/>
    <mergeCell ref="VZA159:VZA160"/>
    <mergeCell ref="VZB159:VZB160"/>
    <mergeCell ref="VZC159:VZC160"/>
    <mergeCell ref="VYR159:VYR160"/>
    <mergeCell ref="VYS159:VYS160"/>
    <mergeCell ref="VYT159:VYT160"/>
    <mergeCell ref="VYU159:VYU160"/>
    <mergeCell ref="VYV159:VYV160"/>
    <mergeCell ref="VYW159:VYW160"/>
    <mergeCell ref="VYL159:VYL160"/>
    <mergeCell ref="VYM159:VYM160"/>
    <mergeCell ref="VYN159:VYN160"/>
    <mergeCell ref="VYO159:VYO160"/>
    <mergeCell ref="VYP159:VYP160"/>
    <mergeCell ref="VYQ159:VYQ160"/>
    <mergeCell ref="WAZ159:WAZ160"/>
    <mergeCell ref="WBA159:WBA160"/>
    <mergeCell ref="WBB159:WBB160"/>
    <mergeCell ref="WBC159:WBC160"/>
    <mergeCell ref="WBD159:WBD160"/>
    <mergeCell ref="WBE159:WBE160"/>
    <mergeCell ref="WAT159:WAT160"/>
    <mergeCell ref="WAU159:WAU160"/>
    <mergeCell ref="WAV159:WAV160"/>
    <mergeCell ref="WAW159:WAW160"/>
    <mergeCell ref="WAX159:WAX160"/>
    <mergeCell ref="WAY159:WAY160"/>
    <mergeCell ref="WAN159:WAN160"/>
    <mergeCell ref="WAO159:WAO160"/>
    <mergeCell ref="WAP159:WAP160"/>
    <mergeCell ref="WAQ159:WAQ160"/>
    <mergeCell ref="WAR159:WAR160"/>
    <mergeCell ref="WAS159:WAS160"/>
    <mergeCell ref="WAH159:WAH160"/>
    <mergeCell ref="WAI159:WAI160"/>
    <mergeCell ref="WAJ159:WAJ160"/>
    <mergeCell ref="WAK159:WAK160"/>
    <mergeCell ref="WAL159:WAL160"/>
    <mergeCell ref="WAM159:WAM160"/>
    <mergeCell ref="WAB159:WAB160"/>
    <mergeCell ref="WAC159:WAC160"/>
    <mergeCell ref="WAD159:WAD160"/>
    <mergeCell ref="WAE159:WAE160"/>
    <mergeCell ref="WAF159:WAF160"/>
    <mergeCell ref="WAG159:WAG160"/>
    <mergeCell ref="VZV159:VZV160"/>
    <mergeCell ref="VZW159:VZW160"/>
    <mergeCell ref="VZX159:VZX160"/>
    <mergeCell ref="VZY159:VZY160"/>
    <mergeCell ref="VZZ159:VZZ160"/>
    <mergeCell ref="WAA159:WAA160"/>
    <mergeCell ref="WCJ159:WCJ160"/>
    <mergeCell ref="WCK159:WCK160"/>
    <mergeCell ref="WCL159:WCL160"/>
    <mergeCell ref="WCM159:WCM160"/>
    <mergeCell ref="WCN159:WCN160"/>
    <mergeCell ref="WCO159:WCO160"/>
    <mergeCell ref="WCD159:WCD160"/>
    <mergeCell ref="WCE159:WCE160"/>
    <mergeCell ref="WCF159:WCF160"/>
    <mergeCell ref="WCG159:WCG160"/>
    <mergeCell ref="WCH159:WCH160"/>
    <mergeCell ref="WCI159:WCI160"/>
    <mergeCell ref="WBX159:WBX160"/>
    <mergeCell ref="WBY159:WBY160"/>
    <mergeCell ref="WBZ159:WBZ160"/>
    <mergeCell ref="WCA159:WCA160"/>
    <mergeCell ref="WCB159:WCB160"/>
    <mergeCell ref="WCC159:WCC160"/>
    <mergeCell ref="WBR159:WBR160"/>
    <mergeCell ref="WBS159:WBS160"/>
    <mergeCell ref="WBT159:WBT160"/>
    <mergeCell ref="WBU159:WBU160"/>
    <mergeCell ref="WBV159:WBV160"/>
    <mergeCell ref="WBW159:WBW160"/>
    <mergeCell ref="WBL159:WBL160"/>
    <mergeCell ref="WBM159:WBM160"/>
    <mergeCell ref="WBN159:WBN160"/>
    <mergeCell ref="WBO159:WBO160"/>
    <mergeCell ref="WBP159:WBP160"/>
    <mergeCell ref="WBQ159:WBQ160"/>
    <mergeCell ref="WBF159:WBF160"/>
    <mergeCell ref="WBG159:WBG160"/>
    <mergeCell ref="WBH159:WBH160"/>
    <mergeCell ref="WBI159:WBI160"/>
    <mergeCell ref="WBJ159:WBJ160"/>
    <mergeCell ref="WBK159:WBK160"/>
    <mergeCell ref="WDT159:WDT160"/>
    <mergeCell ref="WDU159:WDU160"/>
    <mergeCell ref="WDV159:WDV160"/>
    <mergeCell ref="WDW159:WDW160"/>
    <mergeCell ref="WDX159:WDX160"/>
    <mergeCell ref="WDY159:WDY160"/>
    <mergeCell ref="WDN159:WDN160"/>
    <mergeCell ref="WDO159:WDO160"/>
    <mergeCell ref="WDP159:WDP160"/>
    <mergeCell ref="WDQ159:WDQ160"/>
    <mergeCell ref="WDR159:WDR160"/>
    <mergeCell ref="WDS159:WDS160"/>
    <mergeCell ref="WDH159:WDH160"/>
    <mergeCell ref="WDI159:WDI160"/>
    <mergeCell ref="WDJ159:WDJ160"/>
    <mergeCell ref="WDK159:WDK160"/>
    <mergeCell ref="WDL159:WDL160"/>
    <mergeCell ref="WDM159:WDM160"/>
    <mergeCell ref="WDB159:WDB160"/>
    <mergeCell ref="WDC159:WDC160"/>
    <mergeCell ref="WDD159:WDD160"/>
    <mergeCell ref="WDE159:WDE160"/>
    <mergeCell ref="WDF159:WDF160"/>
    <mergeCell ref="WDG159:WDG160"/>
    <mergeCell ref="WCV159:WCV160"/>
    <mergeCell ref="WCW159:WCW160"/>
    <mergeCell ref="WCX159:WCX160"/>
    <mergeCell ref="WCY159:WCY160"/>
    <mergeCell ref="WCZ159:WCZ160"/>
    <mergeCell ref="WDA159:WDA160"/>
    <mergeCell ref="WCP159:WCP160"/>
    <mergeCell ref="WCQ159:WCQ160"/>
    <mergeCell ref="WCR159:WCR160"/>
    <mergeCell ref="WCS159:WCS160"/>
    <mergeCell ref="WCT159:WCT160"/>
    <mergeCell ref="WCU159:WCU160"/>
    <mergeCell ref="WFD159:WFD160"/>
    <mergeCell ref="WFE159:WFE160"/>
    <mergeCell ref="WFF159:WFF160"/>
    <mergeCell ref="WFG159:WFG160"/>
    <mergeCell ref="WFH159:WFH160"/>
    <mergeCell ref="WFI159:WFI160"/>
    <mergeCell ref="WEX159:WEX160"/>
    <mergeCell ref="WEY159:WEY160"/>
    <mergeCell ref="WEZ159:WEZ160"/>
    <mergeCell ref="WFA159:WFA160"/>
    <mergeCell ref="WFB159:WFB160"/>
    <mergeCell ref="WFC159:WFC160"/>
    <mergeCell ref="WER159:WER160"/>
    <mergeCell ref="WES159:WES160"/>
    <mergeCell ref="WET159:WET160"/>
    <mergeCell ref="WEU159:WEU160"/>
    <mergeCell ref="WEV159:WEV160"/>
    <mergeCell ref="WEW159:WEW160"/>
    <mergeCell ref="WEL159:WEL160"/>
    <mergeCell ref="WEM159:WEM160"/>
    <mergeCell ref="WEN159:WEN160"/>
    <mergeCell ref="WEO159:WEO160"/>
    <mergeCell ref="WEP159:WEP160"/>
    <mergeCell ref="WEQ159:WEQ160"/>
    <mergeCell ref="WEF159:WEF160"/>
    <mergeCell ref="WEG159:WEG160"/>
    <mergeCell ref="WEH159:WEH160"/>
    <mergeCell ref="WEI159:WEI160"/>
    <mergeCell ref="WEJ159:WEJ160"/>
    <mergeCell ref="WEK159:WEK160"/>
    <mergeCell ref="WDZ159:WDZ160"/>
    <mergeCell ref="WEA159:WEA160"/>
    <mergeCell ref="WEB159:WEB160"/>
    <mergeCell ref="WEC159:WEC160"/>
    <mergeCell ref="WED159:WED160"/>
    <mergeCell ref="WEE159:WEE160"/>
    <mergeCell ref="WGN159:WGN160"/>
    <mergeCell ref="WGO159:WGO160"/>
    <mergeCell ref="WGP159:WGP160"/>
    <mergeCell ref="WGQ159:WGQ160"/>
    <mergeCell ref="WGR159:WGR160"/>
    <mergeCell ref="WGS159:WGS160"/>
    <mergeCell ref="WGH159:WGH160"/>
    <mergeCell ref="WGI159:WGI160"/>
    <mergeCell ref="WGJ159:WGJ160"/>
    <mergeCell ref="WGK159:WGK160"/>
    <mergeCell ref="WGL159:WGL160"/>
    <mergeCell ref="WGM159:WGM160"/>
    <mergeCell ref="WGB159:WGB160"/>
    <mergeCell ref="WGC159:WGC160"/>
    <mergeCell ref="WGD159:WGD160"/>
    <mergeCell ref="WGE159:WGE160"/>
    <mergeCell ref="WGF159:WGF160"/>
    <mergeCell ref="WGG159:WGG160"/>
    <mergeCell ref="WFV159:WFV160"/>
    <mergeCell ref="WFW159:WFW160"/>
    <mergeCell ref="WFX159:WFX160"/>
    <mergeCell ref="WFY159:WFY160"/>
    <mergeCell ref="WFZ159:WFZ160"/>
    <mergeCell ref="WGA159:WGA160"/>
    <mergeCell ref="WFP159:WFP160"/>
    <mergeCell ref="WFQ159:WFQ160"/>
    <mergeCell ref="WFR159:WFR160"/>
    <mergeCell ref="WFS159:WFS160"/>
    <mergeCell ref="WFT159:WFT160"/>
    <mergeCell ref="WFU159:WFU160"/>
    <mergeCell ref="WFJ159:WFJ160"/>
    <mergeCell ref="WFK159:WFK160"/>
    <mergeCell ref="WFL159:WFL160"/>
    <mergeCell ref="WFM159:WFM160"/>
    <mergeCell ref="WFN159:WFN160"/>
    <mergeCell ref="WFO159:WFO160"/>
    <mergeCell ref="WHX159:WHX160"/>
    <mergeCell ref="WHY159:WHY160"/>
    <mergeCell ref="WHZ159:WHZ160"/>
    <mergeCell ref="WIA159:WIA160"/>
    <mergeCell ref="WIB159:WIB160"/>
    <mergeCell ref="WIC159:WIC160"/>
    <mergeCell ref="WHR159:WHR160"/>
    <mergeCell ref="WHS159:WHS160"/>
    <mergeCell ref="WHT159:WHT160"/>
    <mergeCell ref="WHU159:WHU160"/>
    <mergeCell ref="WHV159:WHV160"/>
    <mergeCell ref="WHW159:WHW160"/>
    <mergeCell ref="WHL159:WHL160"/>
    <mergeCell ref="WHM159:WHM160"/>
    <mergeCell ref="WHN159:WHN160"/>
    <mergeCell ref="WHO159:WHO160"/>
    <mergeCell ref="WHP159:WHP160"/>
    <mergeCell ref="WHQ159:WHQ160"/>
    <mergeCell ref="WHF159:WHF160"/>
    <mergeCell ref="WHG159:WHG160"/>
    <mergeCell ref="WHH159:WHH160"/>
    <mergeCell ref="WHI159:WHI160"/>
    <mergeCell ref="WHJ159:WHJ160"/>
    <mergeCell ref="WHK159:WHK160"/>
    <mergeCell ref="WGZ159:WGZ160"/>
    <mergeCell ref="WHA159:WHA160"/>
    <mergeCell ref="WHB159:WHB160"/>
    <mergeCell ref="WHC159:WHC160"/>
    <mergeCell ref="WHD159:WHD160"/>
    <mergeCell ref="WHE159:WHE160"/>
    <mergeCell ref="WGT159:WGT160"/>
    <mergeCell ref="WGU159:WGU160"/>
    <mergeCell ref="WGV159:WGV160"/>
    <mergeCell ref="WGW159:WGW160"/>
    <mergeCell ref="WGX159:WGX160"/>
    <mergeCell ref="WGY159:WGY160"/>
    <mergeCell ref="WJH159:WJH160"/>
    <mergeCell ref="WJI159:WJI160"/>
    <mergeCell ref="WJJ159:WJJ160"/>
    <mergeCell ref="WJK159:WJK160"/>
    <mergeCell ref="WJL159:WJL160"/>
    <mergeCell ref="WJM159:WJM160"/>
    <mergeCell ref="WJB159:WJB160"/>
    <mergeCell ref="WJC159:WJC160"/>
    <mergeCell ref="WJD159:WJD160"/>
    <mergeCell ref="WJE159:WJE160"/>
    <mergeCell ref="WJF159:WJF160"/>
    <mergeCell ref="WJG159:WJG160"/>
    <mergeCell ref="WIV159:WIV160"/>
    <mergeCell ref="WIW159:WIW160"/>
    <mergeCell ref="WIX159:WIX160"/>
    <mergeCell ref="WIY159:WIY160"/>
    <mergeCell ref="WIZ159:WIZ160"/>
    <mergeCell ref="WJA159:WJA160"/>
    <mergeCell ref="WIP159:WIP160"/>
    <mergeCell ref="WIQ159:WIQ160"/>
    <mergeCell ref="WIR159:WIR160"/>
    <mergeCell ref="WIS159:WIS160"/>
    <mergeCell ref="WIT159:WIT160"/>
    <mergeCell ref="WIU159:WIU160"/>
    <mergeCell ref="WIJ159:WIJ160"/>
    <mergeCell ref="WIK159:WIK160"/>
    <mergeCell ref="WIL159:WIL160"/>
    <mergeCell ref="WIM159:WIM160"/>
    <mergeCell ref="WIN159:WIN160"/>
    <mergeCell ref="WIO159:WIO160"/>
    <mergeCell ref="WID159:WID160"/>
    <mergeCell ref="WIE159:WIE160"/>
    <mergeCell ref="WIF159:WIF160"/>
    <mergeCell ref="WIG159:WIG160"/>
    <mergeCell ref="WIH159:WIH160"/>
    <mergeCell ref="WII159:WII160"/>
    <mergeCell ref="WKR159:WKR160"/>
    <mergeCell ref="WKS159:WKS160"/>
    <mergeCell ref="WKT159:WKT160"/>
    <mergeCell ref="WKU159:WKU160"/>
    <mergeCell ref="WKV159:WKV160"/>
    <mergeCell ref="WKW159:WKW160"/>
    <mergeCell ref="WKL159:WKL160"/>
    <mergeCell ref="WKM159:WKM160"/>
    <mergeCell ref="WKN159:WKN160"/>
    <mergeCell ref="WKO159:WKO160"/>
    <mergeCell ref="WKP159:WKP160"/>
    <mergeCell ref="WKQ159:WKQ160"/>
    <mergeCell ref="WKF159:WKF160"/>
    <mergeCell ref="WKG159:WKG160"/>
    <mergeCell ref="WKH159:WKH160"/>
    <mergeCell ref="WKI159:WKI160"/>
    <mergeCell ref="WKJ159:WKJ160"/>
    <mergeCell ref="WKK159:WKK160"/>
    <mergeCell ref="WJZ159:WJZ160"/>
    <mergeCell ref="WKA159:WKA160"/>
    <mergeCell ref="WKB159:WKB160"/>
    <mergeCell ref="WKC159:WKC160"/>
    <mergeCell ref="WKD159:WKD160"/>
    <mergeCell ref="WKE159:WKE160"/>
    <mergeCell ref="WJT159:WJT160"/>
    <mergeCell ref="WJU159:WJU160"/>
    <mergeCell ref="WJV159:WJV160"/>
    <mergeCell ref="WJW159:WJW160"/>
    <mergeCell ref="WJX159:WJX160"/>
    <mergeCell ref="WJY159:WJY160"/>
    <mergeCell ref="WJN159:WJN160"/>
    <mergeCell ref="WJO159:WJO160"/>
    <mergeCell ref="WJP159:WJP160"/>
    <mergeCell ref="WJQ159:WJQ160"/>
    <mergeCell ref="WJR159:WJR160"/>
    <mergeCell ref="WJS159:WJS160"/>
    <mergeCell ref="WMB159:WMB160"/>
    <mergeCell ref="WMC159:WMC160"/>
    <mergeCell ref="WMD159:WMD160"/>
    <mergeCell ref="WME159:WME160"/>
    <mergeCell ref="WMF159:WMF160"/>
    <mergeCell ref="WMG159:WMG160"/>
    <mergeCell ref="WLV159:WLV160"/>
    <mergeCell ref="WLW159:WLW160"/>
    <mergeCell ref="WLX159:WLX160"/>
    <mergeCell ref="WLY159:WLY160"/>
    <mergeCell ref="WLZ159:WLZ160"/>
    <mergeCell ref="WMA159:WMA160"/>
    <mergeCell ref="WLP159:WLP160"/>
    <mergeCell ref="WLQ159:WLQ160"/>
    <mergeCell ref="WLR159:WLR160"/>
    <mergeCell ref="WLS159:WLS160"/>
    <mergeCell ref="WLT159:WLT160"/>
    <mergeCell ref="WLU159:WLU160"/>
    <mergeCell ref="WLJ159:WLJ160"/>
    <mergeCell ref="WLK159:WLK160"/>
    <mergeCell ref="WLL159:WLL160"/>
    <mergeCell ref="WLM159:WLM160"/>
    <mergeCell ref="WLN159:WLN160"/>
    <mergeCell ref="WLO159:WLO160"/>
    <mergeCell ref="WLD159:WLD160"/>
    <mergeCell ref="WLE159:WLE160"/>
    <mergeCell ref="WLF159:WLF160"/>
    <mergeCell ref="WLG159:WLG160"/>
    <mergeCell ref="WLH159:WLH160"/>
    <mergeCell ref="WLI159:WLI160"/>
    <mergeCell ref="WKX159:WKX160"/>
    <mergeCell ref="WKY159:WKY160"/>
    <mergeCell ref="WKZ159:WKZ160"/>
    <mergeCell ref="WLA159:WLA160"/>
    <mergeCell ref="WLB159:WLB160"/>
    <mergeCell ref="WLC159:WLC160"/>
    <mergeCell ref="WNL159:WNL160"/>
    <mergeCell ref="WNM159:WNM160"/>
    <mergeCell ref="WNN159:WNN160"/>
    <mergeCell ref="WNO159:WNO160"/>
    <mergeCell ref="WNP159:WNP160"/>
    <mergeCell ref="WNQ159:WNQ160"/>
    <mergeCell ref="WNF159:WNF160"/>
    <mergeCell ref="WNG159:WNG160"/>
    <mergeCell ref="WNH159:WNH160"/>
    <mergeCell ref="WNI159:WNI160"/>
    <mergeCell ref="WNJ159:WNJ160"/>
    <mergeCell ref="WNK159:WNK160"/>
    <mergeCell ref="WMZ159:WMZ160"/>
    <mergeCell ref="WNA159:WNA160"/>
    <mergeCell ref="WNB159:WNB160"/>
    <mergeCell ref="WNC159:WNC160"/>
    <mergeCell ref="WND159:WND160"/>
    <mergeCell ref="WNE159:WNE160"/>
    <mergeCell ref="WMT159:WMT160"/>
    <mergeCell ref="WMU159:WMU160"/>
    <mergeCell ref="WMV159:WMV160"/>
    <mergeCell ref="WMW159:WMW160"/>
    <mergeCell ref="WMX159:WMX160"/>
    <mergeCell ref="WMY159:WMY160"/>
    <mergeCell ref="WMN159:WMN160"/>
    <mergeCell ref="WMO159:WMO160"/>
    <mergeCell ref="WMP159:WMP160"/>
    <mergeCell ref="WMQ159:WMQ160"/>
    <mergeCell ref="WMR159:WMR160"/>
    <mergeCell ref="WMS159:WMS160"/>
    <mergeCell ref="WMH159:WMH160"/>
    <mergeCell ref="WMI159:WMI160"/>
    <mergeCell ref="WMJ159:WMJ160"/>
    <mergeCell ref="WMK159:WMK160"/>
    <mergeCell ref="WML159:WML160"/>
    <mergeCell ref="WMM159:WMM160"/>
    <mergeCell ref="WOV159:WOV160"/>
    <mergeCell ref="WOW159:WOW160"/>
    <mergeCell ref="WOX159:WOX160"/>
    <mergeCell ref="WOY159:WOY160"/>
    <mergeCell ref="WOZ159:WOZ160"/>
    <mergeCell ref="WPA159:WPA160"/>
    <mergeCell ref="WOP159:WOP160"/>
    <mergeCell ref="WOQ159:WOQ160"/>
    <mergeCell ref="WOR159:WOR160"/>
    <mergeCell ref="WOS159:WOS160"/>
    <mergeCell ref="WOT159:WOT160"/>
    <mergeCell ref="WOU159:WOU160"/>
    <mergeCell ref="WOJ159:WOJ160"/>
    <mergeCell ref="WOK159:WOK160"/>
    <mergeCell ref="WOL159:WOL160"/>
    <mergeCell ref="WOM159:WOM160"/>
    <mergeCell ref="WON159:WON160"/>
    <mergeCell ref="WOO159:WOO160"/>
    <mergeCell ref="WOD159:WOD160"/>
    <mergeCell ref="WOE159:WOE160"/>
    <mergeCell ref="WOF159:WOF160"/>
    <mergeCell ref="WOG159:WOG160"/>
    <mergeCell ref="WOH159:WOH160"/>
    <mergeCell ref="WOI159:WOI160"/>
    <mergeCell ref="WNX159:WNX160"/>
    <mergeCell ref="WNY159:WNY160"/>
    <mergeCell ref="WNZ159:WNZ160"/>
    <mergeCell ref="WOA159:WOA160"/>
    <mergeCell ref="WOB159:WOB160"/>
    <mergeCell ref="WOC159:WOC160"/>
    <mergeCell ref="WNR159:WNR160"/>
    <mergeCell ref="WNS159:WNS160"/>
    <mergeCell ref="WNT159:WNT160"/>
    <mergeCell ref="WNU159:WNU160"/>
    <mergeCell ref="WNV159:WNV160"/>
    <mergeCell ref="WNW159:WNW160"/>
    <mergeCell ref="WQF159:WQF160"/>
    <mergeCell ref="WQG159:WQG160"/>
    <mergeCell ref="WQH159:WQH160"/>
    <mergeCell ref="WQI159:WQI160"/>
    <mergeCell ref="WQJ159:WQJ160"/>
    <mergeCell ref="WQK159:WQK160"/>
    <mergeCell ref="WPZ159:WPZ160"/>
    <mergeCell ref="WQA159:WQA160"/>
    <mergeCell ref="WQB159:WQB160"/>
    <mergeCell ref="WQC159:WQC160"/>
    <mergeCell ref="WQD159:WQD160"/>
    <mergeCell ref="WQE159:WQE160"/>
    <mergeCell ref="WPT159:WPT160"/>
    <mergeCell ref="WPU159:WPU160"/>
    <mergeCell ref="WPV159:WPV160"/>
    <mergeCell ref="WPW159:WPW160"/>
    <mergeCell ref="WPX159:WPX160"/>
    <mergeCell ref="WPY159:WPY160"/>
    <mergeCell ref="WPN159:WPN160"/>
    <mergeCell ref="WPO159:WPO160"/>
    <mergeCell ref="WPP159:WPP160"/>
    <mergeCell ref="WPQ159:WPQ160"/>
    <mergeCell ref="WPR159:WPR160"/>
    <mergeCell ref="WPS159:WPS160"/>
    <mergeCell ref="WPH159:WPH160"/>
    <mergeCell ref="WPI159:WPI160"/>
    <mergeCell ref="WPJ159:WPJ160"/>
    <mergeCell ref="WPK159:WPK160"/>
    <mergeCell ref="WPL159:WPL160"/>
    <mergeCell ref="WPM159:WPM160"/>
    <mergeCell ref="WPB159:WPB160"/>
    <mergeCell ref="WPC159:WPC160"/>
    <mergeCell ref="WPD159:WPD160"/>
    <mergeCell ref="WPE159:WPE160"/>
    <mergeCell ref="WPF159:WPF160"/>
    <mergeCell ref="WPG159:WPG160"/>
    <mergeCell ref="WRP159:WRP160"/>
    <mergeCell ref="WRQ159:WRQ160"/>
    <mergeCell ref="WRR159:WRR160"/>
    <mergeCell ref="WRS159:WRS160"/>
    <mergeCell ref="WRT159:WRT160"/>
    <mergeCell ref="WRU159:WRU160"/>
    <mergeCell ref="WRJ159:WRJ160"/>
    <mergeCell ref="WRK159:WRK160"/>
    <mergeCell ref="WRL159:WRL160"/>
    <mergeCell ref="WRM159:WRM160"/>
    <mergeCell ref="WRN159:WRN160"/>
    <mergeCell ref="WRO159:WRO160"/>
    <mergeCell ref="WRD159:WRD160"/>
    <mergeCell ref="WRE159:WRE160"/>
    <mergeCell ref="WRF159:WRF160"/>
    <mergeCell ref="WRG159:WRG160"/>
    <mergeCell ref="WRH159:WRH160"/>
    <mergeCell ref="WRI159:WRI160"/>
    <mergeCell ref="WQX159:WQX160"/>
    <mergeCell ref="WQY159:WQY160"/>
    <mergeCell ref="WQZ159:WQZ160"/>
    <mergeCell ref="WRA159:WRA160"/>
    <mergeCell ref="WRB159:WRB160"/>
    <mergeCell ref="WRC159:WRC160"/>
    <mergeCell ref="WQR159:WQR160"/>
    <mergeCell ref="WQS159:WQS160"/>
    <mergeCell ref="WQT159:WQT160"/>
    <mergeCell ref="WQU159:WQU160"/>
    <mergeCell ref="WQV159:WQV160"/>
    <mergeCell ref="WQW159:WQW160"/>
    <mergeCell ref="WQL159:WQL160"/>
    <mergeCell ref="WQM159:WQM160"/>
    <mergeCell ref="WQN159:WQN160"/>
    <mergeCell ref="WQO159:WQO160"/>
    <mergeCell ref="WQP159:WQP160"/>
    <mergeCell ref="WQQ159:WQQ160"/>
    <mergeCell ref="WSZ159:WSZ160"/>
    <mergeCell ref="WTA159:WTA160"/>
    <mergeCell ref="WTB159:WTB160"/>
    <mergeCell ref="WTC159:WTC160"/>
    <mergeCell ref="WTD159:WTD160"/>
    <mergeCell ref="WTE159:WTE160"/>
    <mergeCell ref="WST159:WST160"/>
    <mergeCell ref="WSU159:WSU160"/>
    <mergeCell ref="WSV159:WSV160"/>
    <mergeCell ref="WSW159:WSW160"/>
    <mergeCell ref="WSX159:WSX160"/>
    <mergeCell ref="WSY159:WSY160"/>
    <mergeCell ref="WSN159:WSN160"/>
    <mergeCell ref="WSO159:WSO160"/>
    <mergeCell ref="WSP159:WSP160"/>
    <mergeCell ref="WSQ159:WSQ160"/>
    <mergeCell ref="WSR159:WSR160"/>
    <mergeCell ref="WSS159:WSS160"/>
    <mergeCell ref="WSH159:WSH160"/>
    <mergeCell ref="WSI159:WSI160"/>
    <mergeCell ref="WSJ159:WSJ160"/>
    <mergeCell ref="WSK159:WSK160"/>
    <mergeCell ref="WSL159:WSL160"/>
    <mergeCell ref="WSM159:WSM160"/>
    <mergeCell ref="WSB159:WSB160"/>
    <mergeCell ref="WSC159:WSC160"/>
    <mergeCell ref="WSD159:WSD160"/>
    <mergeCell ref="WSE159:WSE160"/>
    <mergeCell ref="WSF159:WSF160"/>
    <mergeCell ref="WSG159:WSG160"/>
    <mergeCell ref="WRV159:WRV160"/>
    <mergeCell ref="WRW159:WRW160"/>
    <mergeCell ref="WRX159:WRX160"/>
    <mergeCell ref="WRY159:WRY160"/>
    <mergeCell ref="WRZ159:WRZ160"/>
    <mergeCell ref="WSA159:WSA160"/>
    <mergeCell ref="WUJ159:WUJ160"/>
    <mergeCell ref="WUK159:WUK160"/>
    <mergeCell ref="WUL159:WUL160"/>
    <mergeCell ref="WUM159:WUM160"/>
    <mergeCell ref="WUN159:WUN160"/>
    <mergeCell ref="WUO159:WUO160"/>
    <mergeCell ref="WUD159:WUD160"/>
    <mergeCell ref="WUE159:WUE160"/>
    <mergeCell ref="WUF159:WUF160"/>
    <mergeCell ref="WUG159:WUG160"/>
    <mergeCell ref="WUH159:WUH160"/>
    <mergeCell ref="WUI159:WUI160"/>
    <mergeCell ref="WTX159:WTX160"/>
    <mergeCell ref="WTY159:WTY160"/>
    <mergeCell ref="WTZ159:WTZ160"/>
    <mergeCell ref="WUA159:WUA160"/>
    <mergeCell ref="WUB159:WUB160"/>
    <mergeCell ref="WUC159:WUC160"/>
    <mergeCell ref="WTR159:WTR160"/>
    <mergeCell ref="WTS159:WTS160"/>
    <mergeCell ref="WTT159:WTT160"/>
    <mergeCell ref="WTU159:WTU160"/>
    <mergeCell ref="WTV159:WTV160"/>
    <mergeCell ref="WTW159:WTW160"/>
    <mergeCell ref="WTL159:WTL160"/>
    <mergeCell ref="WTM159:WTM160"/>
    <mergeCell ref="WTN159:WTN160"/>
    <mergeCell ref="WTO159:WTO160"/>
    <mergeCell ref="WTP159:WTP160"/>
    <mergeCell ref="WTQ159:WTQ160"/>
    <mergeCell ref="WTF159:WTF160"/>
    <mergeCell ref="WTG159:WTG160"/>
    <mergeCell ref="WTH159:WTH160"/>
    <mergeCell ref="WTI159:WTI160"/>
    <mergeCell ref="WTJ159:WTJ160"/>
    <mergeCell ref="WTK159:WTK160"/>
    <mergeCell ref="WVT159:WVT160"/>
    <mergeCell ref="WVU159:WVU160"/>
    <mergeCell ref="WVV159:WVV160"/>
    <mergeCell ref="WVW159:WVW160"/>
    <mergeCell ref="WVX159:WVX160"/>
    <mergeCell ref="WVY159:WVY160"/>
    <mergeCell ref="WVN159:WVN160"/>
    <mergeCell ref="WVO159:WVO160"/>
    <mergeCell ref="WVP159:WVP160"/>
    <mergeCell ref="WVQ159:WVQ160"/>
    <mergeCell ref="WVR159:WVR160"/>
    <mergeCell ref="WVS159:WVS160"/>
    <mergeCell ref="WVH159:WVH160"/>
    <mergeCell ref="WVI159:WVI160"/>
    <mergeCell ref="WVJ159:WVJ160"/>
    <mergeCell ref="WVK159:WVK160"/>
    <mergeCell ref="WVL159:WVL160"/>
    <mergeCell ref="WVM159:WVM160"/>
    <mergeCell ref="WVB159:WVB160"/>
    <mergeCell ref="WVC159:WVC160"/>
    <mergeCell ref="WVD159:WVD160"/>
    <mergeCell ref="WVE159:WVE160"/>
    <mergeCell ref="WVF159:WVF160"/>
    <mergeCell ref="WVG159:WVG160"/>
    <mergeCell ref="WUV159:WUV160"/>
    <mergeCell ref="WUW159:WUW160"/>
    <mergeCell ref="WUX159:WUX160"/>
    <mergeCell ref="WUY159:WUY160"/>
    <mergeCell ref="WUZ159:WUZ160"/>
    <mergeCell ref="WVA159:WVA160"/>
    <mergeCell ref="WUP159:WUP160"/>
    <mergeCell ref="WUQ159:WUQ160"/>
    <mergeCell ref="WUR159:WUR160"/>
    <mergeCell ref="WUS159:WUS160"/>
    <mergeCell ref="WUT159:WUT160"/>
    <mergeCell ref="WUU159:WUU160"/>
    <mergeCell ref="WXD159:WXD160"/>
    <mergeCell ref="WXE159:WXE160"/>
    <mergeCell ref="WXF159:WXF160"/>
    <mergeCell ref="WXG159:WXG160"/>
    <mergeCell ref="WXH159:WXH160"/>
    <mergeCell ref="WXI159:WXI160"/>
    <mergeCell ref="WWX159:WWX160"/>
    <mergeCell ref="WWY159:WWY160"/>
    <mergeCell ref="WWZ159:WWZ160"/>
    <mergeCell ref="WXA159:WXA160"/>
    <mergeCell ref="WXB159:WXB160"/>
    <mergeCell ref="WXC159:WXC160"/>
    <mergeCell ref="WWR159:WWR160"/>
    <mergeCell ref="WWS159:WWS160"/>
    <mergeCell ref="WWT159:WWT160"/>
    <mergeCell ref="WWU159:WWU160"/>
    <mergeCell ref="WWV159:WWV160"/>
    <mergeCell ref="WWW159:WWW160"/>
    <mergeCell ref="WWL159:WWL160"/>
    <mergeCell ref="WWM159:WWM160"/>
    <mergeCell ref="WWN159:WWN160"/>
    <mergeCell ref="WWO159:WWO160"/>
    <mergeCell ref="WWP159:WWP160"/>
    <mergeCell ref="WWQ159:WWQ160"/>
    <mergeCell ref="WWF159:WWF160"/>
    <mergeCell ref="WWG159:WWG160"/>
    <mergeCell ref="WWH159:WWH160"/>
    <mergeCell ref="WWI159:WWI160"/>
    <mergeCell ref="WWJ159:WWJ160"/>
    <mergeCell ref="WWK159:WWK160"/>
    <mergeCell ref="WVZ159:WVZ160"/>
    <mergeCell ref="WWA159:WWA160"/>
    <mergeCell ref="WWB159:WWB160"/>
    <mergeCell ref="WWC159:WWC160"/>
    <mergeCell ref="WWD159:WWD160"/>
    <mergeCell ref="WWE159:WWE160"/>
    <mergeCell ref="WYN159:WYN160"/>
    <mergeCell ref="WYO159:WYO160"/>
    <mergeCell ref="WYP159:WYP160"/>
    <mergeCell ref="WYQ159:WYQ160"/>
    <mergeCell ref="WYR159:WYR160"/>
    <mergeCell ref="WYS159:WYS160"/>
    <mergeCell ref="WYH159:WYH160"/>
    <mergeCell ref="WYI159:WYI160"/>
    <mergeCell ref="WYJ159:WYJ160"/>
    <mergeCell ref="WYK159:WYK160"/>
    <mergeCell ref="WYL159:WYL160"/>
    <mergeCell ref="WYM159:WYM160"/>
    <mergeCell ref="WYB159:WYB160"/>
    <mergeCell ref="WYC159:WYC160"/>
    <mergeCell ref="WYD159:WYD160"/>
    <mergeCell ref="WYE159:WYE160"/>
    <mergeCell ref="WYF159:WYF160"/>
    <mergeCell ref="WYG159:WYG160"/>
    <mergeCell ref="WXV159:WXV160"/>
    <mergeCell ref="WXW159:WXW160"/>
    <mergeCell ref="WXX159:WXX160"/>
    <mergeCell ref="WXY159:WXY160"/>
    <mergeCell ref="WXZ159:WXZ160"/>
    <mergeCell ref="WYA159:WYA160"/>
    <mergeCell ref="WXP159:WXP160"/>
    <mergeCell ref="WXQ159:WXQ160"/>
    <mergeCell ref="WXR159:WXR160"/>
    <mergeCell ref="WXS159:WXS160"/>
    <mergeCell ref="WXT159:WXT160"/>
    <mergeCell ref="WXU159:WXU160"/>
    <mergeCell ref="WXJ159:WXJ160"/>
    <mergeCell ref="WXK159:WXK160"/>
    <mergeCell ref="WXL159:WXL160"/>
    <mergeCell ref="WXM159:WXM160"/>
    <mergeCell ref="WXN159:WXN160"/>
    <mergeCell ref="WXO159:WXO160"/>
    <mergeCell ref="WZX159:WZX160"/>
    <mergeCell ref="WZY159:WZY160"/>
    <mergeCell ref="WZZ159:WZZ160"/>
    <mergeCell ref="XAA159:XAA160"/>
    <mergeCell ref="XAB159:XAB160"/>
    <mergeCell ref="XAC159:XAC160"/>
    <mergeCell ref="WZR159:WZR160"/>
    <mergeCell ref="WZS159:WZS160"/>
    <mergeCell ref="WZT159:WZT160"/>
    <mergeCell ref="WZU159:WZU160"/>
    <mergeCell ref="WZV159:WZV160"/>
    <mergeCell ref="WZW159:WZW160"/>
    <mergeCell ref="WZL159:WZL160"/>
    <mergeCell ref="WZM159:WZM160"/>
    <mergeCell ref="WZN159:WZN160"/>
    <mergeCell ref="WZO159:WZO160"/>
    <mergeCell ref="WZP159:WZP160"/>
    <mergeCell ref="WZQ159:WZQ160"/>
    <mergeCell ref="WZF159:WZF160"/>
    <mergeCell ref="WZG159:WZG160"/>
    <mergeCell ref="WZH159:WZH160"/>
    <mergeCell ref="WZI159:WZI160"/>
    <mergeCell ref="WZJ159:WZJ160"/>
    <mergeCell ref="WZK159:WZK160"/>
    <mergeCell ref="WYZ159:WYZ160"/>
    <mergeCell ref="WZA159:WZA160"/>
    <mergeCell ref="WZB159:WZB160"/>
    <mergeCell ref="WZC159:WZC160"/>
    <mergeCell ref="WZD159:WZD160"/>
    <mergeCell ref="WZE159:WZE160"/>
    <mergeCell ref="WYT159:WYT160"/>
    <mergeCell ref="WYU159:WYU160"/>
    <mergeCell ref="WYV159:WYV160"/>
    <mergeCell ref="WYW159:WYW160"/>
    <mergeCell ref="WYX159:WYX160"/>
    <mergeCell ref="WYY159:WYY160"/>
    <mergeCell ref="XBH159:XBH160"/>
    <mergeCell ref="XBI159:XBI160"/>
    <mergeCell ref="XBJ159:XBJ160"/>
    <mergeCell ref="XBK159:XBK160"/>
    <mergeCell ref="XBL159:XBL160"/>
    <mergeCell ref="XBM159:XBM160"/>
    <mergeCell ref="XBB159:XBB160"/>
    <mergeCell ref="XBC159:XBC160"/>
    <mergeCell ref="XBD159:XBD160"/>
    <mergeCell ref="XBE159:XBE160"/>
    <mergeCell ref="XBF159:XBF160"/>
    <mergeCell ref="XBG159:XBG160"/>
    <mergeCell ref="XAV159:XAV160"/>
    <mergeCell ref="XAW159:XAW160"/>
    <mergeCell ref="XAX159:XAX160"/>
    <mergeCell ref="XAY159:XAY160"/>
    <mergeCell ref="XAZ159:XAZ160"/>
    <mergeCell ref="XBA159:XBA160"/>
    <mergeCell ref="XAP159:XAP160"/>
    <mergeCell ref="XAQ159:XAQ160"/>
    <mergeCell ref="XAR159:XAR160"/>
    <mergeCell ref="XAS159:XAS160"/>
    <mergeCell ref="XAT159:XAT160"/>
    <mergeCell ref="XAU159:XAU160"/>
    <mergeCell ref="XAJ159:XAJ160"/>
    <mergeCell ref="XAK159:XAK160"/>
    <mergeCell ref="XAL159:XAL160"/>
    <mergeCell ref="XAM159:XAM160"/>
    <mergeCell ref="XAN159:XAN160"/>
    <mergeCell ref="XAO159:XAO160"/>
    <mergeCell ref="XAD159:XAD160"/>
    <mergeCell ref="XAE159:XAE160"/>
    <mergeCell ref="XAF159:XAF160"/>
    <mergeCell ref="XAG159:XAG160"/>
    <mergeCell ref="XAH159:XAH160"/>
    <mergeCell ref="XAI159:XAI160"/>
    <mergeCell ref="XCU159:XCU160"/>
    <mergeCell ref="XCV159:XCV160"/>
    <mergeCell ref="XCW159:XCW160"/>
    <mergeCell ref="XCL159:XCL160"/>
    <mergeCell ref="XCM159:XCM160"/>
    <mergeCell ref="XCN159:XCN160"/>
    <mergeCell ref="XCO159:XCO160"/>
    <mergeCell ref="XCP159:XCP160"/>
    <mergeCell ref="XCQ159:XCQ160"/>
    <mergeCell ref="XCF159:XCF160"/>
    <mergeCell ref="XCG159:XCG160"/>
    <mergeCell ref="XCH159:XCH160"/>
    <mergeCell ref="XCI159:XCI160"/>
    <mergeCell ref="XCJ159:XCJ160"/>
    <mergeCell ref="XCK159:XCK160"/>
    <mergeCell ref="XBZ159:XBZ160"/>
    <mergeCell ref="XCA159:XCA160"/>
    <mergeCell ref="XCB159:XCB160"/>
    <mergeCell ref="XCC159:XCC160"/>
    <mergeCell ref="XCD159:XCD160"/>
    <mergeCell ref="XCE159:XCE160"/>
    <mergeCell ref="XBT159:XBT160"/>
    <mergeCell ref="XBU159:XBU160"/>
    <mergeCell ref="XBV159:XBV160"/>
    <mergeCell ref="XBW159:XBW160"/>
    <mergeCell ref="XBX159:XBX160"/>
    <mergeCell ref="XBY159:XBY160"/>
    <mergeCell ref="XBN159:XBN160"/>
    <mergeCell ref="XBO159:XBO160"/>
    <mergeCell ref="XBP159:XBP160"/>
    <mergeCell ref="XBQ159:XBQ160"/>
    <mergeCell ref="XBR159:XBR160"/>
    <mergeCell ref="XBS159:XBS160"/>
    <mergeCell ref="A195:P195"/>
    <mergeCell ref="XEZ159:XEZ160"/>
    <mergeCell ref="XFA159:XFA160"/>
    <mergeCell ref="XFB159:XFB160"/>
    <mergeCell ref="XFC159:XFC160"/>
    <mergeCell ref="XFD159:XFD160"/>
    <mergeCell ref="A193:P193"/>
    <mergeCell ref="XET159:XET160"/>
    <mergeCell ref="XEU159:XEU160"/>
    <mergeCell ref="XEV159:XEV160"/>
    <mergeCell ref="XEW159:XEW160"/>
    <mergeCell ref="XEX159:XEX160"/>
    <mergeCell ref="XEY159:XEY160"/>
    <mergeCell ref="XEN159:XEN160"/>
    <mergeCell ref="XEO159:XEO160"/>
    <mergeCell ref="XEP159:XEP160"/>
    <mergeCell ref="XEQ159:XEQ160"/>
    <mergeCell ref="XER159:XER160"/>
    <mergeCell ref="XES159:XES160"/>
    <mergeCell ref="XEH159:XEH160"/>
    <mergeCell ref="XEI159:XEI160"/>
    <mergeCell ref="XEJ159:XEJ160"/>
    <mergeCell ref="XEK159:XEK160"/>
    <mergeCell ref="XEL159:XEL160"/>
    <mergeCell ref="XEM159:XEM160"/>
    <mergeCell ref="XEB159:XEB160"/>
    <mergeCell ref="XEC159:XEC160"/>
    <mergeCell ref="XED159:XED160"/>
    <mergeCell ref="XEE159:XEE160"/>
    <mergeCell ref="XEF159:XEF160"/>
    <mergeCell ref="XEG159:XEG160"/>
    <mergeCell ref="XDV159:XDV160"/>
    <mergeCell ref="XDW159:XDW160"/>
    <mergeCell ref="XDX159:XDX160"/>
    <mergeCell ref="XDY159:XDY160"/>
    <mergeCell ref="XDZ159:XDZ160"/>
    <mergeCell ref="XEA159:XEA160"/>
    <mergeCell ref="XDP159:XDP160"/>
    <mergeCell ref="XDQ159:XDQ160"/>
    <mergeCell ref="XDR159:XDR160"/>
    <mergeCell ref="XDS159:XDS160"/>
    <mergeCell ref="XDT159:XDT160"/>
    <mergeCell ref="XDU159:XDU160"/>
    <mergeCell ref="XDJ159:XDJ160"/>
    <mergeCell ref="XDK159:XDK160"/>
    <mergeCell ref="XDL159:XDL160"/>
    <mergeCell ref="XDM159:XDM160"/>
    <mergeCell ref="XDN159:XDN160"/>
    <mergeCell ref="XDO159:XDO160"/>
    <mergeCell ref="XDD159:XDD160"/>
    <mergeCell ref="XDE159:XDE160"/>
    <mergeCell ref="XDF159:XDF160"/>
    <mergeCell ref="XDG159:XDG160"/>
    <mergeCell ref="XDH159:XDH160"/>
    <mergeCell ref="XDI159:XDI160"/>
    <mergeCell ref="XCX159:XCX160"/>
    <mergeCell ref="XCY159:XCY160"/>
    <mergeCell ref="XCZ159:XCZ160"/>
    <mergeCell ref="XDA159:XDA160"/>
    <mergeCell ref="XDB159:XDB160"/>
    <mergeCell ref="XDC159:XDC160"/>
    <mergeCell ref="XCR159:XCR160"/>
    <mergeCell ref="XCS159:XCS160"/>
    <mergeCell ref="XCT159:XCT160"/>
  </mergeCells>
  <dataValidations disablePrompts="1" count="2">
    <dataValidation allowBlank="1" showInputMessage="1" showErrorMessage="1" error="Fecha no valida" prompt="Ingrese una fecha valida entre el 01 de enero y 31 de diciembre de 2016" sqref="G63 G81:G83 G65:G70 G72:G79 I63 I68 I81:I82"/>
    <dataValidation type="list" allowBlank="1" showInputMessage="1" showErrorMessage="1" error="Solo puede ingresar datos definidos en la lista" prompt="Por favor seleccione el área que requiere el bien o servicio" sqref="B67">
      <formula1>$BF$3:$BF$19</formula1>
    </dataValidation>
  </dataValidations>
  <printOptions horizontalCentered="1"/>
  <pageMargins left="0.78740157480314965" right="0.31496062992125984" top="0.55118110236220474" bottom="0.55118110236220474" header="0.31496062992125984" footer="0.31496062992125984"/>
  <pageSetup paperSize="14" scale="14" orientation="landscape" r:id="rId1"/>
  <headerFooter>
    <oddFooter>Página &amp;P de &amp;F</oddFooter>
  </headerFooter>
  <rowBreaks count="7" manualBreakCount="7">
    <brk id="51" max="37" man="1"/>
    <brk id="78" max="37" man="1"/>
    <brk id="103" max="37" man="1"/>
    <brk id="121" max="16383" man="1"/>
    <brk id="132" max="37" man="1"/>
    <brk id="151" max="37" man="1"/>
    <brk id="188" max="37" man="1"/>
  </rowBreaks>
  <colBreaks count="1" manualBreakCount="1">
    <brk id="40" max="1048575" man="1"/>
  </colBreaks>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[1]LISTAS!#REF!</xm:f>
          </x14:formula1>
          <xm:sqref>V136 V32 V159 V120:V123 V138 V156 V145:V146 V140:V143 V114:V116 V148:V149 V118 AL136 AL32 AL159 AF110 AF125 AL120:AL123 AL138 AL156 AL133:AL134 AL145:AL146 AL140:AL143 AL108:AL112 AL114:AL116 AL148:AL149 AL99 AL118 AL59 V59 AL88:AL92 V88:V92 AL101:AL106 V99:V112 AL125:AL131 V125:V134 AL151:AL154 V151:V154 AL161 V161</xm:sqref>
        </x14:dataValidation>
        <x14:dataValidation type="list" allowBlank="1" showInputMessage="1" showErrorMessage="1">
          <x14:formula1>
            <xm:f>[4]LISTAS!#REF!</xm:f>
          </x14:formula1>
          <xm:sqref>V113 V139 V175 V117 V150 V144 V119 V46 V157 V85</xm:sqref>
        </x14:dataValidation>
        <x14:dataValidation type="list" allowBlank="1" showInputMessage="1" showErrorMessage="1">
          <x14:formula1>
            <xm:f>[4]LISTAS!#REF!</xm:f>
          </x14:formula1>
          <xm:sqref>AL113 AL139 AL175 AL117 AL150 AF144 AL144 AL119 AL46 AL157 AL85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7" sqref="F1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traslados</vt:lpstr>
      <vt:lpstr>CAJA MENOR 2017</vt:lpstr>
      <vt:lpstr>PAA-PRESUP FEB 14 2017</vt:lpstr>
      <vt:lpstr>PPA-FEBRERO 14 2017</vt:lpstr>
      <vt:lpstr>Hoja1</vt:lpstr>
      <vt:lpstr>'PPA-FEBRERO 14 2017'!Área_de_impresión</vt:lpstr>
      <vt:lpstr>'PPA-FEBRERO 14 2017'!Títulos_a_imprimir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Eduardo Sarmiento Sanchez</dc:creator>
  <cp:lastModifiedBy>Frank Alexander Yara Guevara</cp:lastModifiedBy>
  <cp:lastPrinted>2017-02-15T16:57:50Z</cp:lastPrinted>
  <dcterms:created xsi:type="dcterms:W3CDTF">2015-12-14T22:18:47Z</dcterms:created>
  <dcterms:modified xsi:type="dcterms:W3CDTF">2017-02-15T16:58:09Z</dcterms:modified>
</cp:coreProperties>
</file>